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Florstyl\Projekty\PROJEKTY A REALIZACE 2016\PROJEKCE_2016\Bučovice PD\Vysvětlení ZD\"/>
    </mc:Choice>
  </mc:AlternateContent>
  <bookViews>
    <workbookView xWindow="360" yWindow="276" windowWidth="18732" windowHeight="12216" firstSheet="1" activeTab="4"/>
  </bookViews>
  <sheets>
    <sheet name="Pokyny pro vyplnění" sheetId="11" r:id="rId1"/>
    <sheet name="Stavba" sheetId="1" r:id="rId2"/>
    <sheet name="VzorPolozky" sheetId="10" state="hidden" r:id="rId3"/>
    <sheet name="1 1 Pol" sheetId="12" r:id="rId4"/>
    <sheet name="SO 01 SO 01.1 Pol" sheetId="13" r:id="rId5"/>
    <sheet name="SO 01 SO 01.2 Pol" sheetId="14" r:id="rId6"/>
    <sheet name="SO 02 SO 02 Pol" sheetId="15" r:id="rId7"/>
    <sheet name="SO 03 SO 03 Pol" sheetId="16" r:id="rId8"/>
    <sheet name="SO 04 SO 04 Pol" sheetId="17" r:id="rId9"/>
    <sheet name="SO 05 SO 05 Pol" sheetId="18" r:id="rId10"/>
    <sheet name="SO 06 SO 06 Pol" sheetId="19" r:id="rId11"/>
    <sheet name="SO 07 SO 07 Pol" sheetId="20" r:id="rId12"/>
    <sheet name="SO 08 SO 08 Pol" sheetId="21" r:id="rId13"/>
  </sheets>
  <externalReferences>
    <externalReference r:id="rId14"/>
  </externalReferences>
  <definedNames>
    <definedName name="CelkemDPHVypocet" localSheetId="1">Stavba!$H$59</definedName>
    <definedName name="CenaCelkem">Stavba!$G$29</definedName>
    <definedName name="CenaCelkemBezDPH">Stavba!$G$28</definedName>
    <definedName name="CenaCelkemVypocet" localSheetId="1">Stavba!$I$59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'1 1 Pol'!$1:$7</definedName>
    <definedName name="_xlnm.Print_Titles" localSheetId="4">'SO 01 SO 01.1 Pol'!$1:$7</definedName>
    <definedName name="_xlnm.Print_Titles" localSheetId="5">'SO 01 SO 01.2 Pol'!$1:$7</definedName>
    <definedName name="_xlnm.Print_Titles" localSheetId="6">'SO 02 SO 02 Pol'!$1:$7</definedName>
    <definedName name="_xlnm.Print_Titles" localSheetId="7">'SO 03 SO 03 Pol'!$1:$7</definedName>
    <definedName name="_xlnm.Print_Titles" localSheetId="8">'SO 04 SO 04 Pol'!$1:$7</definedName>
    <definedName name="_xlnm.Print_Titles" localSheetId="9">'SO 05 SO 05 Pol'!$1:$7</definedName>
    <definedName name="_xlnm.Print_Titles" localSheetId="10">'SO 06 SO 06 Pol'!$1:$7</definedName>
    <definedName name="_xlnm.Print_Titles" localSheetId="11">'SO 07 SO 07 Pol'!$1:$7</definedName>
    <definedName name="_xlnm.Print_Titles" localSheetId="12">'SO 08 SO 08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'1 1 Pol'!$A$1:$W$24</definedName>
    <definedName name="_xlnm.Print_Area" localSheetId="4">'SO 01 SO 01.1 Pol'!$A$1:$W$155</definedName>
    <definedName name="_xlnm.Print_Area" localSheetId="5">'SO 01 SO 01.2 Pol'!$A$1:$W$195</definedName>
    <definedName name="_xlnm.Print_Area" localSheetId="6">'SO 02 SO 02 Pol'!$A$1:$W$105</definedName>
    <definedName name="_xlnm.Print_Area" localSheetId="7">'SO 03 SO 03 Pol'!$A$1:$W$53</definedName>
    <definedName name="_xlnm.Print_Area" localSheetId="8">'SO 04 SO 04 Pol'!$A$1:$W$79</definedName>
    <definedName name="_xlnm.Print_Area" localSheetId="9">'SO 05 SO 05 Pol'!$A$1:$W$12</definedName>
    <definedName name="_xlnm.Print_Area" localSheetId="10">'SO 06 SO 06 Pol'!$A$1:$W$111</definedName>
    <definedName name="_xlnm.Print_Area" localSheetId="11">'SO 07 SO 07 Pol'!$A$1:$W$12</definedName>
    <definedName name="_xlnm.Print_Area" localSheetId="12">'SO 08 SO 08 Pol'!$A$1:$W$12</definedName>
    <definedName name="_xlnm.Print_Area" localSheetId="1">Stavba!$A$1:$J$90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Stavba!$F$59</definedName>
    <definedName name="ZakladDPHZakl">Stavba!$G$25</definedName>
    <definedName name="ZakladDPHZaklVypocet" localSheetId="1">Stavba!$G$59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52511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I89" i="1" l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G58" i="1"/>
  <c r="F58" i="1"/>
  <c r="G57" i="1"/>
  <c r="F57" i="1"/>
  <c r="G56" i="1"/>
  <c r="F56" i="1"/>
  <c r="G55" i="1"/>
  <c r="F55" i="1"/>
  <c r="G54" i="1"/>
  <c r="F54" i="1"/>
  <c r="G53" i="1"/>
  <c r="F53" i="1"/>
  <c r="G52" i="1"/>
  <c r="F52" i="1"/>
  <c r="G51" i="1"/>
  <c r="F51" i="1"/>
  <c r="G50" i="1"/>
  <c r="F50" i="1"/>
  <c r="G49" i="1"/>
  <c r="F49" i="1"/>
  <c r="G48" i="1"/>
  <c r="F48" i="1"/>
  <c r="G47" i="1"/>
  <c r="F47" i="1"/>
  <c r="G46" i="1"/>
  <c r="F46" i="1"/>
  <c r="G45" i="1"/>
  <c r="F45" i="1"/>
  <c r="G44" i="1"/>
  <c r="F44" i="1"/>
  <c r="G43" i="1"/>
  <c r="F43" i="1"/>
  <c r="G42" i="1"/>
  <c r="F42" i="1"/>
  <c r="G41" i="1"/>
  <c r="F41" i="1"/>
  <c r="G40" i="1"/>
  <c r="I40" i="1" s="1"/>
  <c r="F40" i="1"/>
  <c r="G39" i="1"/>
  <c r="F39" i="1"/>
  <c r="G11" i="21"/>
  <c r="G8" i="21"/>
  <c r="O8" i="21"/>
  <c r="G9" i="21"/>
  <c r="M9" i="21" s="1"/>
  <c r="M8" i="21" s="1"/>
  <c r="I9" i="21"/>
  <c r="I8" i="21" s="1"/>
  <c r="K9" i="21"/>
  <c r="K8" i="21" s="1"/>
  <c r="O9" i="21"/>
  <c r="Q9" i="21"/>
  <c r="Q8" i="21" s="1"/>
  <c r="V9" i="21"/>
  <c r="V8" i="21" s="1"/>
  <c r="AE11" i="21"/>
  <c r="AF11" i="21"/>
  <c r="G11" i="20"/>
  <c r="G8" i="20"/>
  <c r="O8" i="20"/>
  <c r="G9" i="20"/>
  <c r="M9" i="20" s="1"/>
  <c r="M8" i="20" s="1"/>
  <c r="I9" i="20"/>
  <c r="I8" i="20" s="1"/>
  <c r="K9" i="20"/>
  <c r="K8" i="20" s="1"/>
  <c r="O9" i="20"/>
  <c r="Q9" i="20"/>
  <c r="Q8" i="20" s="1"/>
  <c r="V9" i="20"/>
  <c r="V8" i="20" s="1"/>
  <c r="AE11" i="20"/>
  <c r="AF11" i="20"/>
  <c r="G110" i="19"/>
  <c r="BA83" i="19"/>
  <c r="BA60" i="19"/>
  <c r="BA51" i="19"/>
  <c r="BA32" i="19"/>
  <c r="BA15" i="19"/>
  <c r="BA10" i="19"/>
  <c r="G8" i="19"/>
  <c r="O8" i="19"/>
  <c r="G9" i="19"/>
  <c r="M9" i="19" s="1"/>
  <c r="M8" i="19" s="1"/>
  <c r="I9" i="19"/>
  <c r="I8" i="19" s="1"/>
  <c r="K9" i="19"/>
  <c r="K8" i="19" s="1"/>
  <c r="O9" i="19"/>
  <c r="Q9" i="19"/>
  <c r="Q8" i="19" s="1"/>
  <c r="V9" i="19"/>
  <c r="V8" i="19" s="1"/>
  <c r="G14" i="19"/>
  <c r="I14" i="19"/>
  <c r="K14" i="19"/>
  <c r="M14" i="19"/>
  <c r="O14" i="19"/>
  <c r="Q14" i="19"/>
  <c r="V14" i="19"/>
  <c r="G19" i="19"/>
  <c r="I19" i="19"/>
  <c r="K19" i="19"/>
  <c r="M19" i="19"/>
  <c r="O19" i="19"/>
  <c r="Q19" i="19"/>
  <c r="V19" i="19"/>
  <c r="G20" i="19"/>
  <c r="O20" i="19"/>
  <c r="G21" i="19"/>
  <c r="M21" i="19" s="1"/>
  <c r="M20" i="19" s="1"/>
  <c r="I21" i="19"/>
  <c r="I20" i="19" s="1"/>
  <c r="K21" i="19"/>
  <c r="K20" i="19" s="1"/>
  <c r="O21" i="19"/>
  <c r="Q21" i="19"/>
  <c r="Q20" i="19" s="1"/>
  <c r="V21" i="19"/>
  <c r="V20" i="19" s="1"/>
  <c r="G22" i="19"/>
  <c r="I22" i="19"/>
  <c r="K22" i="19"/>
  <c r="M22" i="19"/>
  <c r="O22" i="19"/>
  <c r="Q22" i="19"/>
  <c r="V22" i="19"/>
  <c r="G23" i="19"/>
  <c r="I23" i="19"/>
  <c r="K23" i="19"/>
  <c r="M23" i="19"/>
  <c r="O23" i="19"/>
  <c r="Q23" i="19"/>
  <c r="V23" i="19"/>
  <c r="G25" i="19"/>
  <c r="M25" i="19" s="1"/>
  <c r="I25" i="19"/>
  <c r="I24" i="19" s="1"/>
  <c r="K25" i="19"/>
  <c r="K24" i="19" s="1"/>
  <c r="O25" i="19"/>
  <c r="Q25" i="19"/>
  <c r="Q24" i="19" s="1"/>
  <c r="V25" i="19"/>
  <c r="V24" i="19" s="1"/>
  <c r="G27" i="19"/>
  <c r="I27" i="19"/>
  <c r="K27" i="19"/>
  <c r="M27" i="19"/>
  <c r="O27" i="19"/>
  <c r="Q27" i="19"/>
  <c r="V27" i="19"/>
  <c r="G31" i="19"/>
  <c r="I31" i="19"/>
  <c r="K31" i="19"/>
  <c r="M31" i="19"/>
  <c r="O31" i="19"/>
  <c r="Q31" i="19"/>
  <c r="V31" i="19"/>
  <c r="G34" i="19"/>
  <c r="M34" i="19" s="1"/>
  <c r="I34" i="19"/>
  <c r="K34" i="19"/>
  <c r="O34" i="19"/>
  <c r="O24" i="19" s="1"/>
  <c r="Q34" i="19"/>
  <c r="V34" i="19"/>
  <c r="G36" i="19"/>
  <c r="I36" i="19"/>
  <c r="K36" i="19"/>
  <c r="M36" i="19"/>
  <c r="O36" i="19"/>
  <c r="Q36" i="19"/>
  <c r="V36" i="19"/>
  <c r="G38" i="19"/>
  <c r="M38" i="19" s="1"/>
  <c r="I38" i="19"/>
  <c r="K38" i="19"/>
  <c r="O38" i="19"/>
  <c r="Q38" i="19"/>
  <c r="V38" i="19"/>
  <c r="G41" i="19"/>
  <c r="I41" i="19"/>
  <c r="K41" i="19"/>
  <c r="M41" i="19"/>
  <c r="O41" i="19"/>
  <c r="Q41" i="19"/>
  <c r="V41" i="19"/>
  <c r="G44" i="19"/>
  <c r="M44" i="19" s="1"/>
  <c r="I44" i="19"/>
  <c r="K44" i="19"/>
  <c r="O44" i="19"/>
  <c r="Q44" i="19"/>
  <c r="V44" i="19"/>
  <c r="G45" i="19"/>
  <c r="I45" i="19"/>
  <c r="O45" i="19"/>
  <c r="Q45" i="19"/>
  <c r="G46" i="19"/>
  <c r="M46" i="19" s="1"/>
  <c r="M45" i="19" s="1"/>
  <c r="I46" i="19"/>
  <c r="K46" i="19"/>
  <c r="K45" i="19" s="1"/>
  <c r="O46" i="19"/>
  <c r="Q46" i="19"/>
  <c r="V46" i="19"/>
  <c r="V45" i="19" s="1"/>
  <c r="G48" i="19"/>
  <c r="M48" i="19" s="1"/>
  <c r="I48" i="19"/>
  <c r="I47" i="19" s="1"/>
  <c r="K48" i="19"/>
  <c r="O48" i="19"/>
  <c r="O47" i="19" s="1"/>
  <c r="Q48" i="19"/>
  <c r="Q47" i="19" s="1"/>
  <c r="V48" i="19"/>
  <c r="G49" i="19"/>
  <c r="M49" i="19" s="1"/>
  <c r="I49" i="19"/>
  <c r="K49" i="19"/>
  <c r="K47" i="19" s="1"/>
  <c r="O49" i="19"/>
  <c r="Q49" i="19"/>
  <c r="V49" i="19"/>
  <c r="V47" i="19" s="1"/>
  <c r="G50" i="19"/>
  <c r="I50" i="19"/>
  <c r="K50" i="19"/>
  <c r="M50" i="19"/>
  <c r="O50" i="19"/>
  <c r="Q50" i="19"/>
  <c r="V50" i="19"/>
  <c r="G53" i="19"/>
  <c r="M53" i="19" s="1"/>
  <c r="M52" i="19" s="1"/>
  <c r="I53" i="19"/>
  <c r="I52" i="19" s="1"/>
  <c r="K53" i="19"/>
  <c r="O53" i="19"/>
  <c r="O52" i="19" s="1"/>
  <c r="Q53" i="19"/>
  <c r="Q52" i="19" s="1"/>
  <c r="V53" i="19"/>
  <c r="G59" i="19"/>
  <c r="M59" i="19" s="1"/>
  <c r="I59" i="19"/>
  <c r="K59" i="19"/>
  <c r="K52" i="19" s="1"/>
  <c r="O59" i="19"/>
  <c r="Q59" i="19"/>
  <c r="V59" i="19"/>
  <c r="V52" i="19" s="1"/>
  <c r="G65" i="19"/>
  <c r="G64" i="19" s="1"/>
  <c r="I65" i="19"/>
  <c r="K65" i="19"/>
  <c r="M65" i="19"/>
  <c r="O65" i="19"/>
  <c r="O64" i="19" s="1"/>
  <c r="Q65" i="19"/>
  <c r="V65" i="19"/>
  <c r="G67" i="19"/>
  <c r="M67" i="19" s="1"/>
  <c r="I67" i="19"/>
  <c r="I64" i="19" s="1"/>
  <c r="K67" i="19"/>
  <c r="O67" i="19"/>
  <c r="Q67" i="19"/>
  <c r="Q64" i="19" s="1"/>
  <c r="V67" i="19"/>
  <c r="G71" i="19"/>
  <c r="M71" i="19" s="1"/>
  <c r="I71" i="19"/>
  <c r="K71" i="19"/>
  <c r="O71" i="19"/>
  <c r="Q71" i="19"/>
  <c r="V71" i="19"/>
  <c r="G75" i="19"/>
  <c r="I75" i="19"/>
  <c r="K75" i="19"/>
  <c r="K64" i="19" s="1"/>
  <c r="M75" i="19"/>
  <c r="O75" i="19"/>
  <c r="Q75" i="19"/>
  <c r="V75" i="19"/>
  <c r="V64" i="19" s="1"/>
  <c r="G77" i="19"/>
  <c r="I77" i="19"/>
  <c r="K77" i="19"/>
  <c r="M77" i="19"/>
  <c r="O77" i="19"/>
  <c r="Q77" i="19"/>
  <c r="V77" i="19"/>
  <c r="G80" i="19"/>
  <c r="AF110" i="19" s="1"/>
  <c r="I80" i="19"/>
  <c r="K80" i="19"/>
  <c r="O80" i="19"/>
  <c r="Q80" i="19"/>
  <c r="V80" i="19"/>
  <c r="G82" i="19"/>
  <c r="M82" i="19" s="1"/>
  <c r="I82" i="19"/>
  <c r="K82" i="19"/>
  <c r="O82" i="19"/>
  <c r="Q82" i="19"/>
  <c r="V82" i="19"/>
  <c r="G86" i="19"/>
  <c r="I86" i="19"/>
  <c r="K86" i="19"/>
  <c r="M86" i="19"/>
  <c r="O86" i="19"/>
  <c r="Q86" i="19"/>
  <c r="V86" i="19"/>
  <c r="G88" i="19"/>
  <c r="I88" i="19"/>
  <c r="K88" i="19"/>
  <c r="M88" i="19"/>
  <c r="O88" i="19"/>
  <c r="Q88" i="19"/>
  <c r="V88" i="19"/>
  <c r="G90" i="19"/>
  <c r="M90" i="19" s="1"/>
  <c r="I90" i="19"/>
  <c r="K90" i="19"/>
  <c r="O90" i="19"/>
  <c r="Q90" i="19"/>
  <c r="V90" i="19"/>
  <c r="I94" i="19"/>
  <c r="Q94" i="19"/>
  <c r="G95" i="19"/>
  <c r="I95" i="19"/>
  <c r="K95" i="19"/>
  <c r="K94" i="19" s="1"/>
  <c r="M95" i="19"/>
  <c r="O95" i="19"/>
  <c r="Q95" i="19"/>
  <c r="V95" i="19"/>
  <c r="V94" i="19" s="1"/>
  <c r="G96" i="19"/>
  <c r="I96" i="19"/>
  <c r="K96" i="19"/>
  <c r="M96" i="19"/>
  <c r="O96" i="19"/>
  <c r="Q96" i="19"/>
  <c r="V96" i="19"/>
  <c r="G97" i="19"/>
  <c r="G94" i="19" s="1"/>
  <c r="I97" i="19"/>
  <c r="K97" i="19"/>
  <c r="O97" i="19"/>
  <c r="O94" i="19" s="1"/>
  <c r="Q97" i="19"/>
  <c r="V97" i="19"/>
  <c r="I102" i="19"/>
  <c r="Q102" i="19"/>
  <c r="G103" i="19"/>
  <c r="I103" i="19"/>
  <c r="K103" i="19"/>
  <c r="K102" i="19" s="1"/>
  <c r="M103" i="19"/>
  <c r="O103" i="19"/>
  <c r="Q103" i="19"/>
  <c r="V103" i="19"/>
  <c r="V102" i="19" s="1"/>
  <c r="G104" i="19"/>
  <c r="I104" i="19"/>
  <c r="K104" i="19"/>
  <c r="M104" i="19"/>
  <c r="O104" i="19"/>
  <c r="Q104" i="19"/>
  <c r="V104" i="19"/>
  <c r="G105" i="19"/>
  <c r="G102" i="19" s="1"/>
  <c r="I105" i="19"/>
  <c r="K105" i="19"/>
  <c r="O105" i="19"/>
  <c r="O102" i="19" s="1"/>
  <c r="Q105" i="19"/>
  <c r="V105" i="19"/>
  <c r="G106" i="19"/>
  <c r="I106" i="19"/>
  <c r="O106" i="19"/>
  <c r="Q106" i="19"/>
  <c r="G107" i="19"/>
  <c r="M107" i="19" s="1"/>
  <c r="M106" i="19" s="1"/>
  <c r="I107" i="19"/>
  <c r="K107" i="19"/>
  <c r="K106" i="19" s="1"/>
  <c r="O107" i="19"/>
  <c r="Q107" i="19"/>
  <c r="V107" i="19"/>
  <c r="V106" i="19" s="1"/>
  <c r="AE110" i="19"/>
  <c r="G11" i="18"/>
  <c r="G8" i="18"/>
  <c r="O8" i="18"/>
  <c r="G9" i="18"/>
  <c r="M9" i="18" s="1"/>
  <c r="M8" i="18" s="1"/>
  <c r="I9" i="18"/>
  <c r="I8" i="18" s="1"/>
  <c r="K9" i="18"/>
  <c r="K8" i="18" s="1"/>
  <c r="O9" i="18"/>
  <c r="Q9" i="18"/>
  <c r="Q8" i="18" s="1"/>
  <c r="V9" i="18"/>
  <c r="V8" i="18" s="1"/>
  <c r="AE11" i="18"/>
  <c r="AF11" i="18"/>
  <c r="G78" i="17"/>
  <c r="BA47" i="17"/>
  <c r="BA32" i="17"/>
  <c r="BA21" i="17"/>
  <c r="BA19" i="17"/>
  <c r="BA13" i="17"/>
  <c r="BA10" i="17"/>
  <c r="G8" i="17"/>
  <c r="O8" i="17"/>
  <c r="G9" i="17"/>
  <c r="I9" i="17"/>
  <c r="I8" i="17" s="1"/>
  <c r="K9" i="17"/>
  <c r="M9" i="17"/>
  <c r="O9" i="17"/>
  <c r="Q9" i="17"/>
  <c r="Q8" i="17" s="1"/>
  <c r="V9" i="17"/>
  <c r="V8" i="17" s="1"/>
  <c r="G11" i="17"/>
  <c r="M11" i="17" s="1"/>
  <c r="I11" i="17"/>
  <c r="K11" i="17"/>
  <c r="K8" i="17" s="1"/>
  <c r="O11" i="17"/>
  <c r="Q11" i="17"/>
  <c r="V11" i="17"/>
  <c r="G12" i="17"/>
  <c r="I12" i="17"/>
  <c r="K12" i="17"/>
  <c r="M12" i="17"/>
  <c r="O12" i="17"/>
  <c r="Q12" i="17"/>
  <c r="V12" i="17"/>
  <c r="G15" i="17"/>
  <c r="I15" i="17"/>
  <c r="I14" i="17" s="1"/>
  <c r="K15" i="17"/>
  <c r="M15" i="17"/>
  <c r="O15" i="17"/>
  <c r="Q15" i="17"/>
  <c r="Q14" i="17" s="1"/>
  <c r="V15" i="17"/>
  <c r="G16" i="17"/>
  <c r="M16" i="17" s="1"/>
  <c r="I16" i="17"/>
  <c r="K16" i="17"/>
  <c r="K14" i="17" s="1"/>
  <c r="O16" i="17"/>
  <c r="Q16" i="17"/>
  <c r="V16" i="17"/>
  <c r="V14" i="17" s="1"/>
  <c r="G18" i="17"/>
  <c r="I18" i="17"/>
  <c r="K18" i="17"/>
  <c r="M18" i="17"/>
  <c r="O18" i="17"/>
  <c r="Q18" i="17"/>
  <c r="V18" i="17"/>
  <c r="G20" i="17"/>
  <c r="M20" i="17" s="1"/>
  <c r="I20" i="17"/>
  <c r="K20" i="17"/>
  <c r="O20" i="17"/>
  <c r="O14" i="17" s="1"/>
  <c r="Q20" i="17"/>
  <c r="V20" i="17"/>
  <c r="G22" i="17"/>
  <c r="I22" i="17"/>
  <c r="K22" i="17"/>
  <c r="M22" i="17"/>
  <c r="O22" i="17"/>
  <c r="Q22" i="17"/>
  <c r="V22" i="17"/>
  <c r="G24" i="17"/>
  <c r="M24" i="17" s="1"/>
  <c r="I24" i="17"/>
  <c r="K24" i="17"/>
  <c r="O24" i="17"/>
  <c r="Q24" i="17"/>
  <c r="V24" i="17"/>
  <c r="G26" i="17"/>
  <c r="M26" i="17" s="1"/>
  <c r="M25" i="17" s="1"/>
  <c r="I26" i="17"/>
  <c r="I25" i="17" s="1"/>
  <c r="K26" i="17"/>
  <c r="K25" i="17" s="1"/>
  <c r="O26" i="17"/>
  <c r="O25" i="17" s="1"/>
  <c r="Q26" i="17"/>
  <c r="Q25" i="17" s="1"/>
  <c r="V26" i="17"/>
  <c r="V25" i="17" s="1"/>
  <c r="G28" i="17"/>
  <c r="I28" i="17"/>
  <c r="O28" i="17"/>
  <c r="Q28" i="17"/>
  <c r="G29" i="17"/>
  <c r="I29" i="17"/>
  <c r="K29" i="17"/>
  <c r="K28" i="17" s="1"/>
  <c r="M29" i="17"/>
  <c r="M28" i="17" s="1"/>
  <c r="O29" i="17"/>
  <c r="Q29" i="17"/>
  <c r="V29" i="17"/>
  <c r="V28" i="17" s="1"/>
  <c r="K30" i="17"/>
  <c r="V30" i="17"/>
  <c r="G31" i="17"/>
  <c r="M31" i="17" s="1"/>
  <c r="M30" i="17" s="1"/>
  <c r="I31" i="17"/>
  <c r="I30" i="17" s="1"/>
  <c r="K31" i="17"/>
  <c r="O31" i="17"/>
  <c r="O30" i="17" s="1"/>
  <c r="Q31" i="17"/>
  <c r="Q30" i="17" s="1"/>
  <c r="V31" i="17"/>
  <c r="G34" i="17"/>
  <c r="I34" i="17"/>
  <c r="K34" i="17"/>
  <c r="K33" i="17" s="1"/>
  <c r="M34" i="17"/>
  <c r="O34" i="17"/>
  <c r="Q34" i="17"/>
  <c r="V34" i="17"/>
  <c r="V33" i="17" s="1"/>
  <c r="G40" i="17"/>
  <c r="I40" i="17"/>
  <c r="K40" i="17"/>
  <c r="M40" i="17"/>
  <c r="O40" i="17"/>
  <c r="Q40" i="17"/>
  <c r="V40" i="17"/>
  <c r="G46" i="17"/>
  <c r="G33" i="17" s="1"/>
  <c r="I46" i="17"/>
  <c r="K46" i="17"/>
  <c r="O46" i="17"/>
  <c r="O33" i="17" s="1"/>
  <c r="Q46" i="17"/>
  <c r="V46" i="17"/>
  <c r="G48" i="17"/>
  <c r="M48" i="17" s="1"/>
  <c r="I48" i="17"/>
  <c r="I33" i="17" s="1"/>
  <c r="K48" i="17"/>
  <c r="O48" i="17"/>
  <c r="Q48" i="17"/>
  <c r="Q33" i="17" s="1"/>
  <c r="V48" i="17"/>
  <c r="G53" i="17"/>
  <c r="I53" i="17"/>
  <c r="K53" i="17"/>
  <c r="M53" i="17"/>
  <c r="O53" i="17"/>
  <c r="Q53" i="17"/>
  <c r="V53" i="17"/>
  <c r="G55" i="17"/>
  <c r="M55" i="17" s="1"/>
  <c r="I55" i="17"/>
  <c r="I54" i="17" s="1"/>
  <c r="K55" i="17"/>
  <c r="O55" i="17"/>
  <c r="O54" i="17" s="1"/>
  <c r="Q55" i="17"/>
  <c r="Q54" i="17" s="1"/>
  <c r="V55" i="17"/>
  <c r="G56" i="17"/>
  <c r="M56" i="17" s="1"/>
  <c r="I56" i="17"/>
  <c r="K56" i="17"/>
  <c r="O56" i="17"/>
  <c r="Q56" i="17"/>
  <c r="V56" i="17"/>
  <c r="G57" i="17"/>
  <c r="I57" i="17"/>
  <c r="K57" i="17"/>
  <c r="K54" i="17" s="1"/>
  <c r="M57" i="17"/>
  <c r="O57" i="17"/>
  <c r="Q57" i="17"/>
  <c r="V57" i="17"/>
  <c r="V54" i="17" s="1"/>
  <c r="G58" i="17"/>
  <c r="I58" i="17"/>
  <c r="K58" i="17"/>
  <c r="M58" i="17"/>
  <c r="O58" i="17"/>
  <c r="Q58" i="17"/>
  <c r="V58" i="17"/>
  <c r="G59" i="17"/>
  <c r="M59" i="17" s="1"/>
  <c r="I59" i="17"/>
  <c r="K59" i="17"/>
  <c r="O59" i="17"/>
  <c r="Q59" i="17"/>
  <c r="V59" i="17"/>
  <c r="G60" i="17"/>
  <c r="M60" i="17" s="1"/>
  <c r="I60" i="17"/>
  <c r="K60" i="17"/>
  <c r="O60" i="17"/>
  <c r="Q60" i="17"/>
  <c r="V60" i="17"/>
  <c r="G62" i="17"/>
  <c r="I62" i="17"/>
  <c r="K62" i="17"/>
  <c r="M62" i="17"/>
  <c r="O62" i="17"/>
  <c r="Q62" i="17"/>
  <c r="V62" i="17"/>
  <c r="G63" i="17"/>
  <c r="I63" i="17"/>
  <c r="K63" i="17"/>
  <c r="M63" i="17"/>
  <c r="O63" i="17"/>
  <c r="Q63" i="17"/>
  <c r="V63" i="17"/>
  <c r="G64" i="17"/>
  <c r="AE78" i="17" s="1"/>
  <c r="I64" i="17"/>
  <c r="K64" i="17"/>
  <c r="O64" i="17"/>
  <c r="Q64" i="17"/>
  <c r="V64" i="17"/>
  <c r="G65" i="17"/>
  <c r="M65" i="17" s="1"/>
  <c r="I65" i="17"/>
  <c r="K65" i="17"/>
  <c r="O65" i="17"/>
  <c r="Q65" i="17"/>
  <c r="V65" i="17"/>
  <c r="G66" i="17"/>
  <c r="I66" i="17"/>
  <c r="K66" i="17"/>
  <c r="M66" i="17"/>
  <c r="O66" i="17"/>
  <c r="Q66" i="17"/>
  <c r="V66" i="17"/>
  <c r="G69" i="17"/>
  <c r="M69" i="17" s="1"/>
  <c r="I69" i="17"/>
  <c r="I68" i="17" s="1"/>
  <c r="K69" i="17"/>
  <c r="O69" i="17"/>
  <c r="O68" i="17" s="1"/>
  <c r="Q69" i="17"/>
  <c r="Q68" i="17" s="1"/>
  <c r="V69" i="17"/>
  <c r="G75" i="17"/>
  <c r="M75" i="17" s="1"/>
  <c r="I75" i="17"/>
  <c r="K75" i="17"/>
  <c r="K68" i="17" s="1"/>
  <c r="O75" i="17"/>
  <c r="Q75" i="17"/>
  <c r="V75" i="17"/>
  <c r="V68" i="17" s="1"/>
  <c r="AF78" i="17"/>
  <c r="G52" i="16"/>
  <c r="BA47" i="16"/>
  <c r="BA45" i="16"/>
  <c r="BA39" i="16"/>
  <c r="BA33" i="16"/>
  <c r="BA31" i="16"/>
  <c r="BA25" i="16"/>
  <c r="BA10" i="16"/>
  <c r="G8" i="16"/>
  <c r="O8" i="16"/>
  <c r="G9" i="16"/>
  <c r="M9" i="16" s="1"/>
  <c r="M8" i="16" s="1"/>
  <c r="I9" i="16"/>
  <c r="I8" i="16" s="1"/>
  <c r="K9" i="16"/>
  <c r="K8" i="16" s="1"/>
  <c r="O9" i="16"/>
  <c r="Q9" i="16"/>
  <c r="Q8" i="16" s="1"/>
  <c r="V9" i="16"/>
  <c r="V8" i="16" s="1"/>
  <c r="G12" i="16"/>
  <c r="K12" i="16"/>
  <c r="O12" i="16"/>
  <c r="V12" i="16"/>
  <c r="G13" i="16"/>
  <c r="I13" i="16"/>
  <c r="I12" i="16" s="1"/>
  <c r="K13" i="16"/>
  <c r="M13" i="16"/>
  <c r="M12" i="16" s="1"/>
  <c r="O13" i="16"/>
  <c r="Q13" i="16"/>
  <c r="Q12" i="16" s="1"/>
  <c r="V13" i="16"/>
  <c r="G14" i="16"/>
  <c r="K14" i="16"/>
  <c r="O14" i="16"/>
  <c r="V14" i="16"/>
  <c r="G15" i="16"/>
  <c r="I15" i="16"/>
  <c r="I14" i="16" s="1"/>
  <c r="K15" i="16"/>
  <c r="M15" i="16"/>
  <c r="M14" i="16" s="1"/>
  <c r="O15" i="16"/>
  <c r="Q15" i="16"/>
  <c r="Q14" i="16" s="1"/>
  <c r="V15" i="16"/>
  <c r="G16" i="16"/>
  <c r="K16" i="16"/>
  <c r="O16" i="16"/>
  <c r="V16" i="16"/>
  <c r="G17" i="16"/>
  <c r="I17" i="16"/>
  <c r="I16" i="16" s="1"/>
  <c r="K17" i="16"/>
  <c r="M17" i="16"/>
  <c r="M16" i="16" s="1"/>
  <c r="O17" i="16"/>
  <c r="Q17" i="16"/>
  <c r="Q16" i="16" s="1"/>
  <c r="V17" i="16"/>
  <c r="G23" i="16"/>
  <c r="K23" i="16"/>
  <c r="O23" i="16"/>
  <c r="V23" i="16"/>
  <c r="G24" i="16"/>
  <c r="I24" i="16"/>
  <c r="I23" i="16" s="1"/>
  <c r="K24" i="16"/>
  <c r="M24" i="16"/>
  <c r="M23" i="16" s="1"/>
  <c r="O24" i="16"/>
  <c r="Q24" i="16"/>
  <c r="Q23" i="16" s="1"/>
  <c r="V24" i="16"/>
  <c r="G27" i="16"/>
  <c r="I27" i="16"/>
  <c r="I26" i="16" s="1"/>
  <c r="K27" i="16"/>
  <c r="M27" i="16"/>
  <c r="O27" i="16"/>
  <c r="Q27" i="16"/>
  <c r="Q26" i="16" s="1"/>
  <c r="V27" i="16"/>
  <c r="G28" i="16"/>
  <c r="G26" i="16" s="1"/>
  <c r="I28" i="16"/>
  <c r="K28" i="16"/>
  <c r="K26" i="16" s="1"/>
  <c r="O28" i="16"/>
  <c r="O26" i="16" s="1"/>
  <c r="Q28" i="16"/>
  <c r="V28" i="16"/>
  <c r="V26" i="16" s="1"/>
  <c r="G30" i="16"/>
  <c r="I30" i="16"/>
  <c r="K30" i="16"/>
  <c r="M30" i="16"/>
  <c r="O30" i="16"/>
  <c r="Q30" i="16"/>
  <c r="V30" i="16"/>
  <c r="G32" i="16"/>
  <c r="M32" i="16" s="1"/>
  <c r="I32" i="16"/>
  <c r="K32" i="16"/>
  <c r="O32" i="16"/>
  <c r="Q32" i="16"/>
  <c r="V32" i="16"/>
  <c r="G34" i="16"/>
  <c r="I34" i="16"/>
  <c r="K34" i="16"/>
  <c r="M34" i="16"/>
  <c r="O34" i="16"/>
  <c r="Q34" i="16"/>
  <c r="V34" i="16"/>
  <c r="G36" i="16"/>
  <c r="M36" i="16" s="1"/>
  <c r="I36" i="16"/>
  <c r="K36" i="16"/>
  <c r="O36" i="16"/>
  <c r="Q36" i="16"/>
  <c r="V36" i="16"/>
  <c r="G38" i="16"/>
  <c r="M38" i="16" s="1"/>
  <c r="I38" i="16"/>
  <c r="K38" i="16"/>
  <c r="K37" i="16" s="1"/>
  <c r="O38" i="16"/>
  <c r="O37" i="16" s="1"/>
  <c r="Q38" i="16"/>
  <c r="V38" i="16"/>
  <c r="V37" i="16" s="1"/>
  <c r="G44" i="16"/>
  <c r="I44" i="16"/>
  <c r="I37" i="16" s="1"/>
  <c r="K44" i="16"/>
  <c r="M44" i="16"/>
  <c r="O44" i="16"/>
  <c r="Q44" i="16"/>
  <c r="Q37" i="16" s="1"/>
  <c r="V44" i="16"/>
  <c r="G46" i="16"/>
  <c r="M46" i="16" s="1"/>
  <c r="I46" i="16"/>
  <c r="K46" i="16"/>
  <c r="O46" i="16"/>
  <c r="Q46" i="16"/>
  <c r="V46" i="16"/>
  <c r="G48" i="16"/>
  <c r="I48" i="16"/>
  <c r="K48" i="16"/>
  <c r="M48" i="16"/>
  <c r="O48" i="16"/>
  <c r="Q48" i="16"/>
  <c r="V48" i="16"/>
  <c r="G49" i="16"/>
  <c r="K49" i="16"/>
  <c r="O49" i="16"/>
  <c r="V49" i="16"/>
  <c r="G50" i="16"/>
  <c r="I50" i="16"/>
  <c r="I49" i="16" s="1"/>
  <c r="K50" i="16"/>
  <c r="M50" i="16"/>
  <c r="M49" i="16" s="1"/>
  <c r="O50" i="16"/>
  <c r="Q50" i="16"/>
  <c r="Q49" i="16" s="1"/>
  <c r="V50" i="16"/>
  <c r="AE52" i="16"/>
  <c r="AF52" i="16"/>
  <c r="G104" i="15"/>
  <c r="BA68" i="15"/>
  <c r="BA66" i="15"/>
  <c r="BA57" i="15"/>
  <c r="BA52" i="15"/>
  <c r="BA41" i="15"/>
  <c r="BA38" i="15"/>
  <c r="BA29" i="15"/>
  <c r="BA14" i="15"/>
  <c r="BA10" i="15"/>
  <c r="G8" i="15"/>
  <c r="O8" i="15"/>
  <c r="G9" i="15"/>
  <c r="M9" i="15" s="1"/>
  <c r="M8" i="15" s="1"/>
  <c r="I9" i="15"/>
  <c r="I8" i="15" s="1"/>
  <c r="K9" i="15"/>
  <c r="K8" i="15" s="1"/>
  <c r="O9" i="15"/>
  <c r="Q9" i="15"/>
  <c r="Q8" i="15" s="1"/>
  <c r="V9" i="15"/>
  <c r="V8" i="15" s="1"/>
  <c r="G11" i="15"/>
  <c r="I11" i="15"/>
  <c r="K11" i="15"/>
  <c r="M11" i="15"/>
  <c r="O11" i="15"/>
  <c r="Q11" i="15"/>
  <c r="V11" i="15"/>
  <c r="G13" i="15"/>
  <c r="I13" i="15"/>
  <c r="K13" i="15"/>
  <c r="M13" i="15"/>
  <c r="O13" i="15"/>
  <c r="Q13" i="15"/>
  <c r="V13" i="15"/>
  <c r="G15" i="15"/>
  <c r="O15" i="15"/>
  <c r="G16" i="15"/>
  <c r="M16" i="15" s="1"/>
  <c r="M15" i="15" s="1"/>
  <c r="I16" i="15"/>
  <c r="I15" i="15" s="1"/>
  <c r="K16" i="15"/>
  <c r="K15" i="15" s="1"/>
  <c r="O16" i="15"/>
  <c r="Q16" i="15"/>
  <c r="Q15" i="15" s="1"/>
  <c r="V16" i="15"/>
  <c r="V15" i="15" s="1"/>
  <c r="G18" i="15"/>
  <c r="I18" i="15"/>
  <c r="K18" i="15"/>
  <c r="M18" i="15"/>
  <c r="O18" i="15"/>
  <c r="Q18" i="15"/>
  <c r="V18" i="15"/>
  <c r="G19" i="15"/>
  <c r="I19" i="15"/>
  <c r="K19" i="15"/>
  <c r="M19" i="15"/>
  <c r="O19" i="15"/>
  <c r="Q19" i="15"/>
  <c r="V19" i="15"/>
  <c r="G21" i="15"/>
  <c r="O21" i="15"/>
  <c r="G22" i="15"/>
  <c r="M22" i="15" s="1"/>
  <c r="M21" i="15" s="1"/>
  <c r="I22" i="15"/>
  <c r="I21" i="15" s="1"/>
  <c r="K22" i="15"/>
  <c r="K21" i="15" s="1"/>
  <c r="O22" i="15"/>
  <c r="Q22" i="15"/>
  <c r="Q21" i="15" s="1"/>
  <c r="V22" i="15"/>
  <c r="V21" i="15" s="1"/>
  <c r="G24" i="15"/>
  <c r="K24" i="15"/>
  <c r="O24" i="15"/>
  <c r="V24" i="15"/>
  <c r="G25" i="15"/>
  <c r="I25" i="15"/>
  <c r="I24" i="15" s="1"/>
  <c r="K25" i="15"/>
  <c r="M25" i="15"/>
  <c r="M24" i="15" s="1"/>
  <c r="O25" i="15"/>
  <c r="Q25" i="15"/>
  <c r="Q24" i="15" s="1"/>
  <c r="V25" i="15"/>
  <c r="G26" i="15"/>
  <c r="O26" i="15"/>
  <c r="G27" i="15"/>
  <c r="I27" i="15"/>
  <c r="I26" i="15" s="1"/>
  <c r="K27" i="15"/>
  <c r="M27" i="15"/>
  <c r="O27" i="15"/>
  <c r="Q27" i="15"/>
  <c r="Q26" i="15" s="1"/>
  <c r="V27" i="15"/>
  <c r="G28" i="15"/>
  <c r="M28" i="15" s="1"/>
  <c r="I28" i="15"/>
  <c r="K28" i="15"/>
  <c r="K26" i="15" s="1"/>
  <c r="O28" i="15"/>
  <c r="Q28" i="15"/>
  <c r="V28" i="15"/>
  <c r="V26" i="15" s="1"/>
  <c r="G31" i="15"/>
  <c r="M31" i="15" s="1"/>
  <c r="M30" i="15" s="1"/>
  <c r="I31" i="15"/>
  <c r="I30" i="15" s="1"/>
  <c r="K31" i="15"/>
  <c r="K30" i="15" s="1"/>
  <c r="O31" i="15"/>
  <c r="O30" i="15" s="1"/>
  <c r="Q31" i="15"/>
  <c r="Q30" i="15" s="1"/>
  <c r="V31" i="15"/>
  <c r="V30" i="15" s="1"/>
  <c r="I32" i="15"/>
  <c r="Q32" i="15"/>
  <c r="G33" i="15"/>
  <c r="I33" i="15"/>
  <c r="K33" i="15"/>
  <c r="K32" i="15" s="1"/>
  <c r="M33" i="15"/>
  <c r="M32" i="15" s="1"/>
  <c r="O33" i="15"/>
  <c r="Q33" i="15"/>
  <c r="V33" i="15"/>
  <c r="V32" i="15" s="1"/>
  <c r="G34" i="15"/>
  <c r="G32" i="15" s="1"/>
  <c r="I34" i="15"/>
  <c r="K34" i="15"/>
  <c r="M34" i="15"/>
  <c r="O34" i="15"/>
  <c r="O32" i="15" s="1"/>
  <c r="Q34" i="15"/>
  <c r="V34" i="15"/>
  <c r="G35" i="15"/>
  <c r="O35" i="15"/>
  <c r="G36" i="15"/>
  <c r="M36" i="15" s="1"/>
  <c r="M35" i="15" s="1"/>
  <c r="I36" i="15"/>
  <c r="I35" i="15" s="1"/>
  <c r="K36" i="15"/>
  <c r="K35" i="15" s="1"/>
  <c r="O36" i="15"/>
  <c r="Q36" i="15"/>
  <c r="Q35" i="15" s="1"/>
  <c r="V36" i="15"/>
  <c r="V35" i="15" s="1"/>
  <c r="G37" i="15"/>
  <c r="I37" i="15"/>
  <c r="K37" i="15"/>
  <c r="M37" i="15"/>
  <c r="O37" i="15"/>
  <c r="Q37" i="15"/>
  <c r="V37" i="15"/>
  <c r="K39" i="15"/>
  <c r="V39" i="15"/>
  <c r="G40" i="15"/>
  <c r="M40" i="15" s="1"/>
  <c r="M39" i="15" s="1"/>
  <c r="I40" i="15"/>
  <c r="I39" i="15" s="1"/>
  <c r="K40" i="15"/>
  <c r="O40" i="15"/>
  <c r="O39" i="15" s="1"/>
  <c r="Q40" i="15"/>
  <c r="Q39" i="15" s="1"/>
  <c r="V40" i="15"/>
  <c r="G43" i="15"/>
  <c r="I43" i="15"/>
  <c r="K43" i="15"/>
  <c r="K42" i="15" s="1"/>
  <c r="M43" i="15"/>
  <c r="O43" i="15"/>
  <c r="Q43" i="15"/>
  <c r="V43" i="15"/>
  <c r="V42" i="15" s="1"/>
  <c r="G45" i="15"/>
  <c r="G42" i="15" s="1"/>
  <c r="I45" i="15"/>
  <c r="K45" i="15"/>
  <c r="M45" i="15"/>
  <c r="O45" i="15"/>
  <c r="O42" i="15" s="1"/>
  <c r="Q45" i="15"/>
  <c r="V45" i="15"/>
  <c r="G47" i="15"/>
  <c r="M47" i="15" s="1"/>
  <c r="I47" i="15"/>
  <c r="K47" i="15"/>
  <c r="O47" i="15"/>
  <c r="Q47" i="15"/>
  <c r="V47" i="15"/>
  <c r="G49" i="15"/>
  <c r="M49" i="15" s="1"/>
  <c r="I49" i="15"/>
  <c r="I42" i="15" s="1"/>
  <c r="K49" i="15"/>
  <c r="O49" i="15"/>
  <c r="Q49" i="15"/>
  <c r="Q42" i="15" s="1"/>
  <c r="V49" i="15"/>
  <c r="G51" i="15"/>
  <c r="I51" i="15"/>
  <c r="K51" i="15"/>
  <c r="M51" i="15"/>
  <c r="O51" i="15"/>
  <c r="Q51" i="15"/>
  <c r="V51" i="15"/>
  <c r="G53" i="15"/>
  <c r="I53" i="15"/>
  <c r="K53" i="15"/>
  <c r="M53" i="15"/>
  <c r="O53" i="15"/>
  <c r="Q53" i="15"/>
  <c r="V53" i="15"/>
  <c r="G54" i="15"/>
  <c r="M54" i="15" s="1"/>
  <c r="I54" i="15"/>
  <c r="K54" i="15"/>
  <c r="O54" i="15"/>
  <c r="Q54" i="15"/>
  <c r="V54" i="15"/>
  <c r="G56" i="15"/>
  <c r="M56" i="15" s="1"/>
  <c r="I56" i="15"/>
  <c r="K56" i="15"/>
  <c r="O56" i="15"/>
  <c r="Q56" i="15"/>
  <c r="V56" i="15"/>
  <c r="G58" i="15"/>
  <c r="I58" i="15"/>
  <c r="K58" i="15"/>
  <c r="M58" i="15"/>
  <c r="O58" i="15"/>
  <c r="Q58" i="15"/>
  <c r="V58" i="15"/>
  <c r="G60" i="15"/>
  <c r="I60" i="15"/>
  <c r="K60" i="15"/>
  <c r="M60" i="15"/>
  <c r="O60" i="15"/>
  <c r="Q60" i="15"/>
  <c r="V60" i="15"/>
  <c r="G63" i="15"/>
  <c r="M63" i="15" s="1"/>
  <c r="I63" i="15"/>
  <c r="I62" i="15" s="1"/>
  <c r="K63" i="15"/>
  <c r="K62" i="15" s="1"/>
  <c r="O63" i="15"/>
  <c r="Q63" i="15"/>
  <c r="Q62" i="15" s="1"/>
  <c r="V63" i="15"/>
  <c r="V62" i="15" s="1"/>
  <c r="G65" i="15"/>
  <c r="I65" i="15"/>
  <c r="K65" i="15"/>
  <c r="M65" i="15"/>
  <c r="O65" i="15"/>
  <c r="Q65" i="15"/>
  <c r="V65" i="15"/>
  <c r="G67" i="15"/>
  <c r="I67" i="15"/>
  <c r="K67" i="15"/>
  <c r="M67" i="15"/>
  <c r="O67" i="15"/>
  <c r="Q67" i="15"/>
  <c r="V67" i="15"/>
  <c r="G69" i="15"/>
  <c r="M69" i="15" s="1"/>
  <c r="I69" i="15"/>
  <c r="K69" i="15"/>
  <c r="O69" i="15"/>
  <c r="O62" i="15" s="1"/>
  <c r="Q69" i="15"/>
  <c r="V69" i="15"/>
  <c r="G71" i="15"/>
  <c r="I71" i="15"/>
  <c r="O71" i="15"/>
  <c r="Q71" i="15"/>
  <c r="G72" i="15"/>
  <c r="I72" i="15"/>
  <c r="K72" i="15"/>
  <c r="K71" i="15" s="1"/>
  <c r="M72" i="15"/>
  <c r="M71" i="15" s="1"/>
  <c r="O72" i="15"/>
  <c r="Q72" i="15"/>
  <c r="V72" i="15"/>
  <c r="V71" i="15" s="1"/>
  <c r="G75" i="15"/>
  <c r="M75" i="15" s="1"/>
  <c r="I75" i="15"/>
  <c r="I74" i="15" s="1"/>
  <c r="K75" i="15"/>
  <c r="O75" i="15"/>
  <c r="O74" i="15" s="1"/>
  <c r="Q75" i="15"/>
  <c r="Q74" i="15" s="1"/>
  <c r="V75" i="15"/>
  <c r="G76" i="15"/>
  <c r="M76" i="15" s="1"/>
  <c r="I76" i="15"/>
  <c r="K76" i="15"/>
  <c r="K74" i="15" s="1"/>
  <c r="O76" i="15"/>
  <c r="Q76" i="15"/>
  <c r="V76" i="15"/>
  <c r="V74" i="15" s="1"/>
  <c r="G77" i="15"/>
  <c r="I77" i="15"/>
  <c r="K77" i="15"/>
  <c r="M77" i="15"/>
  <c r="O77" i="15"/>
  <c r="Q77" i="15"/>
  <c r="V77" i="15"/>
  <c r="G78" i="15"/>
  <c r="I78" i="15"/>
  <c r="K78" i="15"/>
  <c r="M78" i="15"/>
  <c r="O78" i="15"/>
  <c r="Q78" i="15"/>
  <c r="V78" i="15"/>
  <c r="G79" i="15"/>
  <c r="M79" i="15" s="1"/>
  <c r="I79" i="15"/>
  <c r="K79" i="15"/>
  <c r="O79" i="15"/>
  <c r="Q79" i="15"/>
  <c r="V79" i="15"/>
  <c r="G80" i="15"/>
  <c r="M80" i="15" s="1"/>
  <c r="I80" i="15"/>
  <c r="K80" i="15"/>
  <c r="O80" i="15"/>
  <c r="Q80" i="15"/>
  <c r="V80" i="15"/>
  <c r="G81" i="15"/>
  <c r="I81" i="15"/>
  <c r="K81" i="15"/>
  <c r="M81" i="15"/>
  <c r="O81" i="15"/>
  <c r="Q81" i="15"/>
  <c r="V81" i="15"/>
  <c r="G82" i="15"/>
  <c r="I82" i="15"/>
  <c r="K82" i="15"/>
  <c r="M82" i="15"/>
  <c r="O82" i="15"/>
  <c r="Q82" i="15"/>
  <c r="V82" i="15"/>
  <c r="G83" i="15"/>
  <c r="M83" i="15" s="1"/>
  <c r="I83" i="15"/>
  <c r="K83" i="15"/>
  <c r="O83" i="15"/>
  <c r="Q83" i="15"/>
  <c r="V83" i="15"/>
  <c r="G84" i="15"/>
  <c r="M84" i="15" s="1"/>
  <c r="I84" i="15"/>
  <c r="K84" i="15"/>
  <c r="O84" i="15"/>
  <c r="Q84" i="15"/>
  <c r="V84" i="15"/>
  <c r="G85" i="15"/>
  <c r="I85" i="15"/>
  <c r="K85" i="15"/>
  <c r="M85" i="15"/>
  <c r="O85" i="15"/>
  <c r="Q85" i="15"/>
  <c r="V85" i="15"/>
  <c r="G86" i="15"/>
  <c r="I86" i="15"/>
  <c r="K86" i="15"/>
  <c r="M86" i="15"/>
  <c r="O86" i="15"/>
  <c r="Q86" i="15"/>
  <c r="V86" i="15"/>
  <c r="G87" i="15"/>
  <c r="M87" i="15" s="1"/>
  <c r="I87" i="15"/>
  <c r="K87" i="15"/>
  <c r="O87" i="15"/>
  <c r="Q87" i="15"/>
  <c r="V87" i="15"/>
  <c r="G88" i="15"/>
  <c r="M88" i="15" s="1"/>
  <c r="I88" i="15"/>
  <c r="K88" i="15"/>
  <c r="O88" i="15"/>
  <c r="Q88" i="15"/>
  <c r="V88" i="15"/>
  <c r="G89" i="15"/>
  <c r="I89" i="15"/>
  <c r="K89" i="15"/>
  <c r="M89" i="15"/>
  <c r="O89" i="15"/>
  <c r="Q89" i="15"/>
  <c r="V89" i="15"/>
  <c r="G90" i="15"/>
  <c r="I90" i="15"/>
  <c r="K90" i="15"/>
  <c r="M90" i="15"/>
  <c r="O90" i="15"/>
  <c r="Q90" i="15"/>
  <c r="V90" i="15"/>
  <c r="G91" i="15"/>
  <c r="M91" i="15" s="1"/>
  <c r="I91" i="15"/>
  <c r="K91" i="15"/>
  <c r="O91" i="15"/>
  <c r="Q91" i="15"/>
  <c r="V91" i="15"/>
  <c r="G96" i="15"/>
  <c r="I96" i="15"/>
  <c r="O96" i="15"/>
  <c r="Q96" i="15"/>
  <c r="G97" i="15"/>
  <c r="I97" i="15"/>
  <c r="K97" i="15"/>
  <c r="K96" i="15" s="1"/>
  <c r="M97" i="15"/>
  <c r="M96" i="15" s="1"/>
  <c r="O97" i="15"/>
  <c r="Q97" i="15"/>
  <c r="V97" i="15"/>
  <c r="V96" i="15" s="1"/>
  <c r="K98" i="15"/>
  <c r="V98" i="15"/>
  <c r="G99" i="15"/>
  <c r="M99" i="15" s="1"/>
  <c r="M98" i="15" s="1"/>
  <c r="I99" i="15"/>
  <c r="I98" i="15" s="1"/>
  <c r="K99" i="15"/>
  <c r="O99" i="15"/>
  <c r="O98" i="15" s="1"/>
  <c r="Q99" i="15"/>
  <c r="Q98" i="15" s="1"/>
  <c r="V99" i="15"/>
  <c r="G100" i="15"/>
  <c r="I100" i="15"/>
  <c r="O100" i="15"/>
  <c r="Q100" i="15"/>
  <c r="G101" i="15"/>
  <c r="I101" i="15"/>
  <c r="K101" i="15"/>
  <c r="K100" i="15" s="1"/>
  <c r="M101" i="15"/>
  <c r="M100" i="15" s="1"/>
  <c r="O101" i="15"/>
  <c r="Q101" i="15"/>
  <c r="V101" i="15"/>
  <c r="V100" i="15" s="1"/>
  <c r="AF104" i="15"/>
  <c r="G194" i="14"/>
  <c r="BA139" i="14"/>
  <c r="BA75" i="14"/>
  <c r="BA73" i="14"/>
  <c r="BA33" i="14"/>
  <c r="BA27" i="14"/>
  <c r="BA21" i="14"/>
  <c r="G9" i="14"/>
  <c r="I9" i="14"/>
  <c r="I8" i="14" s="1"/>
  <c r="K9" i="14"/>
  <c r="K8" i="14" s="1"/>
  <c r="M9" i="14"/>
  <c r="O9" i="14"/>
  <c r="Q9" i="14"/>
  <c r="Q8" i="14" s="1"/>
  <c r="V9" i="14"/>
  <c r="V8" i="14" s="1"/>
  <c r="G10" i="14"/>
  <c r="M10" i="14" s="1"/>
  <c r="I10" i="14"/>
  <c r="K10" i="14"/>
  <c r="O10" i="14"/>
  <c r="Q10" i="14"/>
  <c r="V10" i="14"/>
  <c r="G15" i="14"/>
  <c r="I15" i="14"/>
  <c r="K15" i="14"/>
  <c r="M15" i="14"/>
  <c r="O15" i="14"/>
  <c r="Q15" i="14"/>
  <c r="V15" i="14"/>
  <c r="G20" i="14"/>
  <c r="M20" i="14" s="1"/>
  <c r="I20" i="14"/>
  <c r="K20" i="14"/>
  <c r="O20" i="14"/>
  <c r="O8" i="14" s="1"/>
  <c r="Q20" i="14"/>
  <c r="V20" i="14"/>
  <c r="G26" i="14"/>
  <c r="I26" i="14"/>
  <c r="K26" i="14"/>
  <c r="M26" i="14"/>
  <c r="O26" i="14"/>
  <c r="Q26" i="14"/>
  <c r="V26" i="14"/>
  <c r="G32" i="14"/>
  <c r="M32" i="14" s="1"/>
  <c r="I32" i="14"/>
  <c r="K32" i="14"/>
  <c r="O32" i="14"/>
  <c r="Q32" i="14"/>
  <c r="V32" i="14"/>
  <c r="G38" i="14"/>
  <c r="I38" i="14"/>
  <c r="K38" i="14"/>
  <c r="M38" i="14"/>
  <c r="O38" i="14"/>
  <c r="Q38" i="14"/>
  <c r="V38" i="14"/>
  <c r="G44" i="14"/>
  <c r="M44" i="14" s="1"/>
  <c r="I44" i="14"/>
  <c r="K44" i="14"/>
  <c r="O44" i="14"/>
  <c r="Q44" i="14"/>
  <c r="V44" i="14"/>
  <c r="G49" i="14"/>
  <c r="I49" i="14"/>
  <c r="K49" i="14"/>
  <c r="M49" i="14"/>
  <c r="O49" i="14"/>
  <c r="Q49" i="14"/>
  <c r="V49" i="14"/>
  <c r="G55" i="14"/>
  <c r="M55" i="14" s="1"/>
  <c r="I55" i="14"/>
  <c r="K55" i="14"/>
  <c r="O55" i="14"/>
  <c r="Q55" i="14"/>
  <c r="V55" i="14"/>
  <c r="G61" i="14"/>
  <c r="I61" i="14"/>
  <c r="K61" i="14"/>
  <c r="M61" i="14"/>
  <c r="O61" i="14"/>
  <c r="Q61" i="14"/>
  <c r="V61" i="14"/>
  <c r="G66" i="14"/>
  <c r="M66" i="14" s="1"/>
  <c r="I66" i="14"/>
  <c r="K66" i="14"/>
  <c r="O66" i="14"/>
  <c r="Q66" i="14"/>
  <c r="V66" i="14"/>
  <c r="I71" i="14"/>
  <c r="Q71" i="14"/>
  <c r="G72" i="14"/>
  <c r="M72" i="14" s="1"/>
  <c r="I72" i="14"/>
  <c r="K72" i="14"/>
  <c r="K71" i="14" s="1"/>
  <c r="O72" i="14"/>
  <c r="Q72" i="14"/>
  <c r="V72" i="14"/>
  <c r="V71" i="14" s="1"/>
  <c r="G74" i="14"/>
  <c r="I74" i="14"/>
  <c r="K74" i="14"/>
  <c r="M74" i="14"/>
  <c r="O74" i="14"/>
  <c r="Q74" i="14"/>
  <c r="V74" i="14"/>
  <c r="G76" i="14"/>
  <c r="G71" i="14" s="1"/>
  <c r="I76" i="14"/>
  <c r="K76" i="14"/>
  <c r="O76" i="14"/>
  <c r="O71" i="14" s="1"/>
  <c r="Q76" i="14"/>
  <c r="V76" i="14"/>
  <c r="G78" i="14"/>
  <c r="O78" i="14"/>
  <c r="G79" i="14"/>
  <c r="M79" i="14" s="1"/>
  <c r="M78" i="14" s="1"/>
  <c r="I79" i="14"/>
  <c r="I78" i="14" s="1"/>
  <c r="K79" i="14"/>
  <c r="K78" i="14" s="1"/>
  <c r="O79" i="14"/>
  <c r="Q79" i="14"/>
  <c r="Q78" i="14" s="1"/>
  <c r="V79" i="14"/>
  <c r="V78" i="14" s="1"/>
  <c r="G85" i="14"/>
  <c r="G84" i="14" s="1"/>
  <c r="I85" i="14"/>
  <c r="I84" i="14" s="1"/>
  <c r="K85" i="14"/>
  <c r="M85" i="14"/>
  <c r="O85" i="14"/>
  <c r="O84" i="14" s="1"/>
  <c r="Q85" i="14"/>
  <c r="Q84" i="14" s="1"/>
  <c r="V85" i="14"/>
  <c r="G90" i="14"/>
  <c r="M90" i="14" s="1"/>
  <c r="I90" i="14"/>
  <c r="K90" i="14"/>
  <c r="O90" i="14"/>
  <c r="Q90" i="14"/>
  <c r="V90" i="14"/>
  <c r="G95" i="14"/>
  <c r="I95" i="14"/>
  <c r="K95" i="14"/>
  <c r="M95" i="14"/>
  <c r="O95" i="14"/>
  <c r="Q95" i="14"/>
  <c r="V95" i="14"/>
  <c r="G100" i="14"/>
  <c r="I100" i="14"/>
  <c r="K100" i="14"/>
  <c r="K84" i="14" s="1"/>
  <c r="M100" i="14"/>
  <c r="O100" i="14"/>
  <c r="Q100" i="14"/>
  <c r="V100" i="14"/>
  <c r="V84" i="14" s="1"/>
  <c r="G106" i="14"/>
  <c r="I106" i="14"/>
  <c r="K106" i="14"/>
  <c r="M106" i="14"/>
  <c r="O106" i="14"/>
  <c r="Q106" i="14"/>
  <c r="V106" i="14"/>
  <c r="G112" i="14"/>
  <c r="M112" i="14" s="1"/>
  <c r="I112" i="14"/>
  <c r="K112" i="14"/>
  <c r="O112" i="14"/>
  <c r="Q112" i="14"/>
  <c r="V112" i="14"/>
  <c r="G117" i="14"/>
  <c r="I117" i="14"/>
  <c r="K117" i="14"/>
  <c r="M117" i="14"/>
  <c r="O117" i="14"/>
  <c r="Q117" i="14"/>
  <c r="V117" i="14"/>
  <c r="G123" i="14"/>
  <c r="I123" i="14"/>
  <c r="K123" i="14"/>
  <c r="M123" i="14"/>
  <c r="O123" i="14"/>
  <c r="Q123" i="14"/>
  <c r="V123" i="14"/>
  <c r="G128" i="14"/>
  <c r="I128" i="14"/>
  <c r="K128" i="14"/>
  <c r="M128" i="14"/>
  <c r="O128" i="14"/>
  <c r="Q128" i="14"/>
  <c r="V128" i="14"/>
  <c r="G133" i="14"/>
  <c r="M133" i="14" s="1"/>
  <c r="I133" i="14"/>
  <c r="K133" i="14"/>
  <c r="O133" i="14"/>
  <c r="Q133" i="14"/>
  <c r="V133" i="14"/>
  <c r="G138" i="14"/>
  <c r="I138" i="14"/>
  <c r="K138" i="14"/>
  <c r="M138" i="14"/>
  <c r="O138" i="14"/>
  <c r="Q138" i="14"/>
  <c r="V138" i="14"/>
  <c r="G144" i="14"/>
  <c r="I144" i="14"/>
  <c r="K144" i="14"/>
  <c r="M144" i="14"/>
  <c r="O144" i="14"/>
  <c r="Q144" i="14"/>
  <c r="V144" i="14"/>
  <c r="G150" i="14"/>
  <c r="I150" i="14"/>
  <c r="K150" i="14"/>
  <c r="M150" i="14"/>
  <c r="O150" i="14"/>
  <c r="Q150" i="14"/>
  <c r="V150" i="14"/>
  <c r="G155" i="14"/>
  <c r="M155" i="14" s="1"/>
  <c r="I155" i="14"/>
  <c r="K155" i="14"/>
  <c r="O155" i="14"/>
  <c r="Q155" i="14"/>
  <c r="V155" i="14"/>
  <c r="I156" i="14"/>
  <c r="Q156" i="14"/>
  <c r="G157" i="14"/>
  <c r="I157" i="14"/>
  <c r="K157" i="14"/>
  <c r="K156" i="14" s="1"/>
  <c r="M157" i="14"/>
  <c r="O157" i="14"/>
  <c r="Q157" i="14"/>
  <c r="V157" i="14"/>
  <c r="V156" i="14" s="1"/>
  <c r="G158" i="14"/>
  <c r="G156" i="14" s="1"/>
  <c r="I158" i="14"/>
  <c r="K158" i="14"/>
  <c r="M158" i="14"/>
  <c r="O158" i="14"/>
  <c r="O156" i="14" s="1"/>
  <c r="Q158" i="14"/>
  <c r="V158" i="14"/>
  <c r="G159" i="14"/>
  <c r="M159" i="14" s="1"/>
  <c r="I159" i="14"/>
  <c r="K159" i="14"/>
  <c r="O159" i="14"/>
  <c r="Q159" i="14"/>
  <c r="V159" i="14"/>
  <c r="G160" i="14"/>
  <c r="O160" i="14"/>
  <c r="G161" i="14"/>
  <c r="I161" i="14"/>
  <c r="I160" i="14" s="1"/>
  <c r="K161" i="14"/>
  <c r="K160" i="14" s="1"/>
  <c r="M161" i="14"/>
  <c r="M160" i="14" s="1"/>
  <c r="O161" i="14"/>
  <c r="Q161" i="14"/>
  <c r="Q160" i="14" s="1"/>
  <c r="V161" i="14"/>
  <c r="V160" i="14" s="1"/>
  <c r="K166" i="14"/>
  <c r="V166" i="14"/>
  <c r="G167" i="14"/>
  <c r="G166" i="14" s="1"/>
  <c r="I167" i="14"/>
  <c r="I166" i="14" s="1"/>
  <c r="K167" i="14"/>
  <c r="M167" i="14"/>
  <c r="M166" i="14" s="1"/>
  <c r="O167" i="14"/>
  <c r="O166" i="14" s="1"/>
  <c r="Q167" i="14"/>
  <c r="Q166" i="14" s="1"/>
  <c r="V167" i="14"/>
  <c r="G170" i="14"/>
  <c r="I170" i="14"/>
  <c r="I169" i="14" s="1"/>
  <c r="K170" i="14"/>
  <c r="K169" i="14" s="1"/>
  <c r="M170" i="14"/>
  <c r="O170" i="14"/>
  <c r="Q170" i="14"/>
  <c r="Q169" i="14" s="1"/>
  <c r="V170" i="14"/>
  <c r="V169" i="14" s="1"/>
  <c r="G175" i="14"/>
  <c r="I175" i="14"/>
  <c r="K175" i="14"/>
  <c r="M175" i="14"/>
  <c r="O175" i="14"/>
  <c r="Q175" i="14"/>
  <c r="V175" i="14"/>
  <c r="G180" i="14"/>
  <c r="I180" i="14"/>
  <c r="K180" i="14"/>
  <c r="M180" i="14"/>
  <c r="O180" i="14"/>
  <c r="Q180" i="14"/>
  <c r="V180" i="14"/>
  <c r="G185" i="14"/>
  <c r="G169" i="14" s="1"/>
  <c r="I185" i="14"/>
  <c r="K185" i="14"/>
  <c r="O185" i="14"/>
  <c r="O169" i="14" s="1"/>
  <c r="Q185" i="14"/>
  <c r="V185" i="14"/>
  <c r="G186" i="14"/>
  <c r="I186" i="14"/>
  <c r="K186" i="14"/>
  <c r="M186" i="14"/>
  <c r="O186" i="14"/>
  <c r="Q186" i="14"/>
  <c r="V186" i="14"/>
  <c r="G187" i="14"/>
  <c r="I187" i="14"/>
  <c r="K187" i="14"/>
  <c r="M187" i="14"/>
  <c r="O187" i="14"/>
  <c r="Q187" i="14"/>
  <c r="V187" i="14"/>
  <c r="G192" i="14"/>
  <c r="I192" i="14"/>
  <c r="K192" i="14"/>
  <c r="M192" i="14"/>
  <c r="O192" i="14"/>
  <c r="Q192" i="14"/>
  <c r="V192" i="14"/>
  <c r="AE194" i="14"/>
  <c r="AF194" i="14"/>
  <c r="G154" i="13"/>
  <c r="BA145" i="13"/>
  <c r="BA109" i="13"/>
  <c r="BA33" i="13"/>
  <c r="BA27" i="13"/>
  <c r="BA21" i="13"/>
  <c r="G9" i="13"/>
  <c r="M9" i="13" s="1"/>
  <c r="I9" i="13"/>
  <c r="I8" i="13" s="1"/>
  <c r="K9" i="13"/>
  <c r="K8" i="13" s="1"/>
  <c r="O9" i="13"/>
  <c r="Q9" i="13"/>
  <c r="Q8" i="13" s="1"/>
  <c r="V9" i="13"/>
  <c r="V8" i="13" s="1"/>
  <c r="G10" i="13"/>
  <c r="I10" i="13"/>
  <c r="K10" i="13"/>
  <c r="M10" i="13"/>
  <c r="O10" i="13"/>
  <c r="Q10" i="13"/>
  <c r="V10" i="13"/>
  <c r="G15" i="13"/>
  <c r="I15" i="13"/>
  <c r="K15" i="13"/>
  <c r="M15" i="13"/>
  <c r="O15" i="13"/>
  <c r="Q15" i="13"/>
  <c r="V15" i="13"/>
  <c r="G20" i="13"/>
  <c r="M20" i="13" s="1"/>
  <c r="I20" i="13"/>
  <c r="K20" i="13"/>
  <c r="O20" i="13"/>
  <c r="O8" i="13" s="1"/>
  <c r="Q20" i="13"/>
  <c r="V20" i="13"/>
  <c r="G26" i="13"/>
  <c r="M26" i="13" s="1"/>
  <c r="I26" i="13"/>
  <c r="K26" i="13"/>
  <c r="O26" i="13"/>
  <c r="Q26" i="13"/>
  <c r="V26" i="13"/>
  <c r="G32" i="13"/>
  <c r="I32" i="13"/>
  <c r="K32" i="13"/>
  <c r="M32" i="13"/>
  <c r="O32" i="13"/>
  <c r="Q32" i="13"/>
  <c r="V32" i="13"/>
  <c r="G38" i="13"/>
  <c r="I38" i="13"/>
  <c r="K38" i="13"/>
  <c r="M38" i="13"/>
  <c r="O38" i="13"/>
  <c r="Q38" i="13"/>
  <c r="V38" i="13"/>
  <c r="G40" i="13"/>
  <c r="M40" i="13" s="1"/>
  <c r="I40" i="13"/>
  <c r="K40" i="13"/>
  <c r="O40" i="13"/>
  <c r="Q40" i="13"/>
  <c r="V40" i="13"/>
  <c r="G46" i="13"/>
  <c r="I46" i="13"/>
  <c r="K46" i="13"/>
  <c r="M46" i="13"/>
  <c r="O46" i="13"/>
  <c r="Q46" i="13"/>
  <c r="V46" i="13"/>
  <c r="G51" i="13"/>
  <c r="M51" i="13" s="1"/>
  <c r="I51" i="13"/>
  <c r="K51" i="13"/>
  <c r="O51" i="13"/>
  <c r="Q51" i="13"/>
  <c r="V51" i="13"/>
  <c r="G52" i="13"/>
  <c r="I52" i="13"/>
  <c r="K52" i="13"/>
  <c r="M52" i="13"/>
  <c r="O52" i="13"/>
  <c r="Q52" i="13"/>
  <c r="V52" i="13"/>
  <c r="G58" i="13"/>
  <c r="M58" i="13" s="1"/>
  <c r="I58" i="13"/>
  <c r="K58" i="13"/>
  <c r="O58" i="13"/>
  <c r="Q58" i="13"/>
  <c r="V58" i="13"/>
  <c r="G64" i="13"/>
  <c r="M64" i="13" s="1"/>
  <c r="I64" i="13"/>
  <c r="K64" i="13"/>
  <c r="O64" i="13"/>
  <c r="Q64" i="13"/>
  <c r="V64" i="13"/>
  <c r="G69" i="13"/>
  <c r="M69" i="13" s="1"/>
  <c r="I69" i="13"/>
  <c r="K69" i="13"/>
  <c r="O69" i="13"/>
  <c r="Q69" i="13"/>
  <c r="V69" i="13"/>
  <c r="G75" i="13"/>
  <c r="M75" i="13" s="1"/>
  <c r="M74" i="13" s="1"/>
  <c r="I75" i="13"/>
  <c r="I74" i="13" s="1"/>
  <c r="K75" i="13"/>
  <c r="K74" i="13" s="1"/>
  <c r="O75" i="13"/>
  <c r="O74" i="13" s="1"/>
  <c r="Q75" i="13"/>
  <c r="Q74" i="13" s="1"/>
  <c r="V75" i="13"/>
  <c r="V74" i="13" s="1"/>
  <c r="G81" i="13"/>
  <c r="I81" i="13"/>
  <c r="K81" i="13"/>
  <c r="K80" i="13" s="1"/>
  <c r="M81" i="13"/>
  <c r="O81" i="13"/>
  <c r="Q81" i="13"/>
  <c r="V81" i="13"/>
  <c r="V80" i="13" s="1"/>
  <c r="G86" i="13"/>
  <c r="G80" i="13" s="1"/>
  <c r="I86" i="13"/>
  <c r="K86" i="13"/>
  <c r="M86" i="13"/>
  <c r="O86" i="13"/>
  <c r="O80" i="13" s="1"/>
  <c r="Q86" i="13"/>
  <c r="V86" i="13"/>
  <c r="G91" i="13"/>
  <c r="M91" i="13" s="1"/>
  <c r="I91" i="13"/>
  <c r="K91" i="13"/>
  <c r="O91" i="13"/>
  <c r="Q91" i="13"/>
  <c r="V91" i="13"/>
  <c r="G97" i="13"/>
  <c r="M97" i="13" s="1"/>
  <c r="I97" i="13"/>
  <c r="I80" i="13" s="1"/>
  <c r="K97" i="13"/>
  <c r="O97" i="13"/>
  <c r="Q97" i="13"/>
  <c r="Q80" i="13" s="1"/>
  <c r="V97" i="13"/>
  <c r="G103" i="13"/>
  <c r="I103" i="13"/>
  <c r="K103" i="13"/>
  <c r="M103" i="13"/>
  <c r="O103" i="13"/>
  <c r="Q103" i="13"/>
  <c r="V103" i="13"/>
  <c r="G108" i="13"/>
  <c r="I108" i="13"/>
  <c r="K108" i="13"/>
  <c r="M108" i="13"/>
  <c r="O108" i="13"/>
  <c r="Q108" i="13"/>
  <c r="V108" i="13"/>
  <c r="G114" i="13"/>
  <c r="M114" i="13" s="1"/>
  <c r="I114" i="13"/>
  <c r="K114" i="13"/>
  <c r="O114" i="13"/>
  <c r="Q114" i="13"/>
  <c r="V114" i="13"/>
  <c r="G119" i="13"/>
  <c r="M119" i="13" s="1"/>
  <c r="I119" i="13"/>
  <c r="K119" i="13"/>
  <c r="O119" i="13"/>
  <c r="Q119" i="13"/>
  <c r="V119" i="13"/>
  <c r="G124" i="13"/>
  <c r="I124" i="13"/>
  <c r="K124" i="13"/>
  <c r="M124" i="13"/>
  <c r="O124" i="13"/>
  <c r="Q124" i="13"/>
  <c r="V124" i="13"/>
  <c r="G127" i="13"/>
  <c r="M127" i="13" s="1"/>
  <c r="M126" i="13" s="1"/>
  <c r="I127" i="13"/>
  <c r="I126" i="13" s="1"/>
  <c r="K127" i="13"/>
  <c r="O127" i="13"/>
  <c r="O126" i="13" s="1"/>
  <c r="Q127" i="13"/>
  <c r="Q126" i="13" s="1"/>
  <c r="V127" i="13"/>
  <c r="G132" i="13"/>
  <c r="M132" i="13" s="1"/>
  <c r="I132" i="13"/>
  <c r="K132" i="13"/>
  <c r="K126" i="13" s="1"/>
  <c r="O132" i="13"/>
  <c r="Q132" i="13"/>
  <c r="V132" i="13"/>
  <c r="V126" i="13" s="1"/>
  <c r="G137" i="13"/>
  <c r="I137" i="13"/>
  <c r="K137" i="13"/>
  <c r="M137" i="13"/>
  <c r="O137" i="13"/>
  <c r="Q137" i="13"/>
  <c r="V137" i="13"/>
  <c r="G142" i="13"/>
  <c r="I142" i="13"/>
  <c r="K142" i="13"/>
  <c r="M142" i="13"/>
  <c r="O142" i="13"/>
  <c r="Q142" i="13"/>
  <c r="V142" i="13"/>
  <c r="G143" i="13"/>
  <c r="O143" i="13"/>
  <c r="G144" i="13"/>
  <c r="M144" i="13" s="1"/>
  <c r="M143" i="13" s="1"/>
  <c r="I144" i="13"/>
  <c r="I143" i="13" s="1"/>
  <c r="K144" i="13"/>
  <c r="K143" i="13" s="1"/>
  <c r="O144" i="13"/>
  <c r="Q144" i="13"/>
  <c r="Q143" i="13" s="1"/>
  <c r="V144" i="13"/>
  <c r="V143" i="13" s="1"/>
  <c r="K146" i="13"/>
  <c r="V146" i="13"/>
  <c r="G147" i="13"/>
  <c r="G146" i="13" s="1"/>
  <c r="I147" i="13"/>
  <c r="K147" i="13"/>
  <c r="M147" i="13"/>
  <c r="O147" i="13"/>
  <c r="O146" i="13" s="1"/>
  <c r="Q147" i="13"/>
  <c r="V147" i="13"/>
  <c r="G148" i="13"/>
  <c r="M148" i="13" s="1"/>
  <c r="I148" i="13"/>
  <c r="I146" i="13" s="1"/>
  <c r="K148" i="13"/>
  <c r="O148" i="13"/>
  <c r="Q148" i="13"/>
  <c r="Q146" i="13" s="1"/>
  <c r="V148" i="13"/>
  <c r="G150" i="13"/>
  <c r="I150" i="13"/>
  <c r="O150" i="13"/>
  <c r="Q150" i="13"/>
  <c r="G151" i="13"/>
  <c r="I151" i="13"/>
  <c r="K151" i="13"/>
  <c r="K150" i="13" s="1"/>
  <c r="M151" i="13"/>
  <c r="M150" i="13" s="1"/>
  <c r="O151" i="13"/>
  <c r="Q151" i="13"/>
  <c r="V151" i="13"/>
  <c r="V150" i="13" s="1"/>
  <c r="AE154" i="13"/>
  <c r="AF154" i="13"/>
  <c r="G23" i="12"/>
  <c r="BA21" i="12"/>
  <c r="BA19" i="12"/>
  <c r="BA17" i="12"/>
  <c r="BA15" i="12"/>
  <c r="BA13" i="12"/>
  <c r="BA10" i="12"/>
  <c r="G8" i="12"/>
  <c r="G9" i="12"/>
  <c r="M9" i="12" s="1"/>
  <c r="I9" i="12"/>
  <c r="I8" i="12" s="1"/>
  <c r="K9" i="12"/>
  <c r="K8" i="12" s="1"/>
  <c r="O9" i="12"/>
  <c r="Q9" i="12"/>
  <c r="Q8" i="12" s="1"/>
  <c r="V9" i="12"/>
  <c r="V8" i="12" s="1"/>
  <c r="G11" i="12"/>
  <c r="I11" i="12"/>
  <c r="K11" i="12"/>
  <c r="M11" i="12"/>
  <c r="O11" i="12"/>
  <c r="Q11" i="12"/>
  <c r="V11" i="12"/>
  <c r="G14" i="12"/>
  <c r="I14" i="12"/>
  <c r="K14" i="12"/>
  <c r="M14" i="12"/>
  <c r="O14" i="12"/>
  <c r="Q14" i="12"/>
  <c r="V14" i="12"/>
  <c r="G16" i="12"/>
  <c r="AF23" i="12" s="1"/>
  <c r="I16" i="12"/>
  <c r="K16" i="12"/>
  <c r="O16" i="12"/>
  <c r="O8" i="12" s="1"/>
  <c r="Q16" i="12"/>
  <c r="V16" i="12"/>
  <c r="G18" i="12"/>
  <c r="M18" i="12" s="1"/>
  <c r="I18" i="12"/>
  <c r="K18" i="12"/>
  <c r="O18" i="12"/>
  <c r="Q18" i="12"/>
  <c r="V18" i="12"/>
  <c r="G20" i="12"/>
  <c r="I20" i="12"/>
  <c r="K20" i="12"/>
  <c r="M20" i="12"/>
  <c r="O20" i="12"/>
  <c r="Q20" i="12"/>
  <c r="V20" i="12"/>
  <c r="AE23" i="12"/>
  <c r="I20" i="1"/>
  <c r="I19" i="1"/>
  <c r="I18" i="1"/>
  <c r="I17" i="1"/>
  <c r="I16" i="1"/>
  <c r="I90" i="1"/>
  <c r="J89" i="1" s="1"/>
  <c r="F59" i="1"/>
  <c r="G23" i="1" s="1"/>
  <c r="G59" i="1"/>
  <c r="G25" i="1" s="1"/>
  <c r="H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39" i="1"/>
  <c r="I59" i="1" s="1"/>
  <c r="J67" i="1" l="1"/>
  <c r="J68" i="1"/>
  <c r="J70" i="1"/>
  <c r="J72" i="1"/>
  <c r="J74" i="1"/>
  <c r="J76" i="1"/>
  <c r="J78" i="1"/>
  <c r="J80" i="1"/>
  <c r="J82" i="1"/>
  <c r="J84" i="1"/>
  <c r="J86" i="1"/>
  <c r="J88" i="1"/>
  <c r="J66" i="1"/>
  <c r="J69" i="1"/>
  <c r="J71" i="1"/>
  <c r="J73" i="1"/>
  <c r="J75" i="1"/>
  <c r="J77" i="1"/>
  <c r="J79" i="1"/>
  <c r="J81" i="1"/>
  <c r="J83" i="1"/>
  <c r="J85" i="1"/>
  <c r="J87" i="1"/>
  <c r="I41" i="1"/>
  <c r="A27" i="1"/>
  <c r="A28" i="1" s="1"/>
  <c r="G28" i="1" s="1"/>
  <c r="G27" i="1" s="1"/>
  <c r="G29" i="1" s="1"/>
  <c r="M24" i="19"/>
  <c r="M47" i="19"/>
  <c r="G52" i="19"/>
  <c r="G47" i="19"/>
  <c r="G24" i="19"/>
  <c r="M105" i="19"/>
  <c r="M102" i="19" s="1"/>
  <c r="M97" i="19"/>
  <c r="M94" i="19" s="1"/>
  <c r="M80" i="19"/>
  <c r="M64" i="19" s="1"/>
  <c r="M14" i="17"/>
  <c r="M8" i="17"/>
  <c r="M68" i="17"/>
  <c r="G68" i="17"/>
  <c r="G54" i="17"/>
  <c r="G30" i="17"/>
  <c r="G25" i="17"/>
  <c r="G14" i="17"/>
  <c r="M64" i="17"/>
  <c r="M54" i="17" s="1"/>
  <c r="M46" i="17"/>
  <c r="M33" i="17" s="1"/>
  <c r="M37" i="16"/>
  <c r="G37" i="16"/>
  <c r="M28" i="16"/>
  <c r="M26" i="16" s="1"/>
  <c r="M74" i="15"/>
  <c r="M42" i="15"/>
  <c r="M62" i="15"/>
  <c r="M26" i="15"/>
  <c r="AE104" i="15"/>
  <c r="G98" i="15"/>
  <c r="G74" i="15"/>
  <c r="G39" i="15"/>
  <c r="G30" i="15"/>
  <c r="G62" i="15"/>
  <c r="M8" i="14"/>
  <c r="M156" i="14"/>
  <c r="M84" i="14"/>
  <c r="M185" i="14"/>
  <c r="M169" i="14" s="1"/>
  <c r="G8" i="14"/>
  <c r="M76" i="14"/>
  <c r="M71" i="14" s="1"/>
  <c r="M146" i="13"/>
  <c r="M8" i="13"/>
  <c r="M80" i="13"/>
  <c r="G126" i="13"/>
  <c r="G74" i="13"/>
  <c r="G8" i="13"/>
  <c r="M16" i="12"/>
  <c r="M8" i="12" s="1"/>
  <c r="J58" i="1"/>
  <c r="J56" i="1"/>
  <c r="J54" i="1"/>
  <c r="J52" i="1"/>
  <c r="J50" i="1"/>
  <c r="J48" i="1"/>
  <c r="J46" i="1"/>
  <c r="J44" i="1"/>
  <c r="J42" i="1"/>
  <c r="J40" i="1"/>
  <c r="J57" i="1"/>
  <c r="J55" i="1"/>
  <c r="J53" i="1"/>
  <c r="J51" i="1"/>
  <c r="J49" i="1"/>
  <c r="J47" i="1"/>
  <c r="J45" i="1"/>
  <c r="J43" i="1"/>
  <c r="J39" i="1"/>
  <c r="J59" i="1" s="1"/>
  <c r="J41" i="1"/>
  <c r="I21" i="1"/>
  <c r="J28" i="1"/>
  <c r="J26" i="1"/>
  <c r="G38" i="1"/>
  <c r="F38" i="1"/>
  <c r="H32" i="1"/>
  <c r="J23" i="1"/>
  <c r="J24" i="1"/>
  <c r="J25" i="1"/>
  <c r="J27" i="1"/>
  <c r="E24" i="1"/>
  <c r="G24" i="1"/>
  <c r="E26" i="1"/>
  <c r="G26" i="1"/>
  <c r="J90" i="1" l="1"/>
</calcChain>
</file>

<file path=xl/comments1.xml><?xml version="1.0" encoding="utf-8"?>
<comments xmlns="http://schemas.openxmlformats.org/spreadsheetml/2006/main">
  <authors>
    <author>Radim Štěpánek</author>
    <author>Pavel Veternik</author>
  </authors>
  <commentList>
    <comment ref="D11" authorId="0" shape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 shape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 shapeId="0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>
  <authors>
    <author>Aleš Galář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3.xml><?xml version="1.0" encoding="utf-8"?>
<comments xmlns="http://schemas.openxmlformats.org/spreadsheetml/2006/main">
  <authors>
    <author>Aleš Galář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4.xml><?xml version="1.0" encoding="utf-8"?>
<comments xmlns="http://schemas.openxmlformats.org/spreadsheetml/2006/main">
  <authors>
    <author>Aleš Galář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5.xml><?xml version="1.0" encoding="utf-8"?>
<comments xmlns="http://schemas.openxmlformats.org/spreadsheetml/2006/main">
  <authors>
    <author>Aleš Galář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6.xml><?xml version="1.0" encoding="utf-8"?>
<comments xmlns="http://schemas.openxmlformats.org/spreadsheetml/2006/main">
  <authors>
    <author>Aleš Galář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7.xml><?xml version="1.0" encoding="utf-8"?>
<comments xmlns="http://schemas.openxmlformats.org/spreadsheetml/2006/main">
  <authors>
    <author>Aleš Galář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8.xml><?xml version="1.0" encoding="utf-8"?>
<comments xmlns="http://schemas.openxmlformats.org/spreadsheetml/2006/main">
  <authors>
    <author>Aleš Galář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9.xml><?xml version="1.0" encoding="utf-8"?>
<comments xmlns="http://schemas.openxmlformats.org/spreadsheetml/2006/main">
  <authors>
    <author>Aleš Galář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0.xml><?xml version="1.0" encoding="utf-8"?>
<comments xmlns="http://schemas.openxmlformats.org/spreadsheetml/2006/main">
  <authors>
    <author>Aleš Galář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1.xml><?xml version="1.0" encoding="utf-8"?>
<comments xmlns="http://schemas.openxmlformats.org/spreadsheetml/2006/main">
  <authors>
    <author>Aleš Galář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<sst xmlns="http://schemas.openxmlformats.org/spreadsheetml/2006/main" count="2899" uniqueCount="666">
  <si>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</si>
  <si>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</si>
  <si>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</si>
  <si>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</si>
  <si>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</si>
  <si>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</si>
  <si>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</si>
  <si>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</si>
  <si>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</si>
  <si>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</si>
  <si>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</si>
  <si>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</si>
  <si>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</si>
  <si>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</si>
  <si>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</si>
  <si>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</si>
  <si>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</si>
  <si>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</si>
  <si>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</si>
  <si>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</si>
  <si>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</si>
  <si>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</si>
  <si>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</si>
  <si>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</si>
  <si>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</si>
  <si>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</si>
  <si>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</si>
  <si>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</si>
  <si>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</si>
  <si>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</si>
  <si>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</si>
  <si>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</si>
  <si>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</si>
  <si>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</si>
  <si>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</si>
  <si>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</si>
  <si>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</si>
  <si>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</si>
  <si>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</si>
  <si>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</si>
  <si>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</si>
  <si>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Soupis stavebních prací, dodávek a služeb</t>
  </si>
  <si>
    <t>Zadavatel</t>
  </si>
  <si>
    <t>002_v3</t>
  </si>
  <si>
    <t>OBNOVA LESOPARKU HRADISKO A KALVÁRIE - KALVÁRIE</t>
  </si>
  <si>
    <t>STAVBY VANTO, s.r.o.</t>
  </si>
  <si>
    <t>Panská 25</t>
  </si>
  <si>
    <t>Kunovice</t>
  </si>
  <si>
    <t>68604</t>
  </si>
  <si>
    <t>28269314</t>
  </si>
  <si>
    <t>CZ28269314</t>
  </si>
  <si>
    <t>Stavba</t>
  </si>
  <si>
    <t>1</t>
  </si>
  <si>
    <t xml:space="preserve">VRN </t>
  </si>
  <si>
    <t>VRN</t>
  </si>
  <si>
    <t>SO 01</t>
  </si>
  <si>
    <t>Přístupová komunikace</t>
  </si>
  <si>
    <t>SO 01.1</t>
  </si>
  <si>
    <t>SO 01 PŘÍSTUPOVÁ KOMUNIKACE U HŘBITOVa</t>
  </si>
  <si>
    <t>SO 01.2</t>
  </si>
  <si>
    <t>SO 01 PŘÍSTUPOVÁ KOMUNIKACE Za školou</t>
  </si>
  <si>
    <t>SO 02</t>
  </si>
  <si>
    <t>Altán „Letýšek“</t>
  </si>
  <si>
    <t>SO 03</t>
  </si>
  <si>
    <t>Altán SV</t>
  </si>
  <si>
    <t>SO 04</t>
  </si>
  <si>
    <t>Altán „Parasol“</t>
  </si>
  <si>
    <t>SO 05</t>
  </si>
  <si>
    <t>Vegetační úpravy</t>
  </si>
  <si>
    <t>SO 06</t>
  </si>
  <si>
    <t>Úpravy povrchů „nezpevněné chodníčky“</t>
  </si>
  <si>
    <t>SO 07</t>
  </si>
  <si>
    <t>Mobiliář</t>
  </si>
  <si>
    <t>SO 08</t>
  </si>
  <si>
    <t>Obnova rozvodů a sloupů VO</t>
  </si>
  <si>
    <t>Celkem za stavbu</t>
  </si>
  <si>
    <t>CZK</t>
  </si>
  <si>
    <t>Rekapitulace dílů</t>
  </si>
  <si>
    <t>Typ dílu</t>
  </si>
  <si>
    <t>01</t>
  </si>
  <si>
    <t>Celý objekt</t>
  </si>
  <si>
    <t>Zemní práce</t>
  </si>
  <si>
    <t>11</t>
  </si>
  <si>
    <t>Přípravné a přidružené práce</t>
  </si>
  <si>
    <t>1a</t>
  </si>
  <si>
    <t>2</t>
  </si>
  <si>
    <t>Základy a zvláštní zakládání</t>
  </si>
  <si>
    <t>3</t>
  </si>
  <si>
    <t>Svislé a kompletní konstrukce</t>
  </si>
  <si>
    <t>38</t>
  </si>
  <si>
    <t>Kompletní konstrukce</t>
  </si>
  <si>
    <t>4</t>
  </si>
  <si>
    <t>Vodorovné konstrukce</t>
  </si>
  <si>
    <t>5</t>
  </si>
  <si>
    <t>Komunikace</t>
  </si>
  <si>
    <t>63</t>
  </si>
  <si>
    <t>Podlahy a podlahové konstrukce</t>
  </si>
  <si>
    <t>9</t>
  </si>
  <si>
    <t>Ostatní konstrukce a práce, bourání</t>
  </si>
  <si>
    <t>91</t>
  </si>
  <si>
    <t>Doplňující práce na komunikaci</t>
  </si>
  <si>
    <t>93</t>
  </si>
  <si>
    <t>Dokončovací práce inženýrských staveb</t>
  </si>
  <si>
    <t>95</t>
  </si>
  <si>
    <t>Dokončovací konstrukce na pozemních stavbách</t>
  </si>
  <si>
    <t>99</t>
  </si>
  <si>
    <t>Staveništní přesun hmot</t>
  </si>
  <si>
    <t>762</t>
  </si>
  <si>
    <t>Konstrukce tesařské</t>
  </si>
  <si>
    <t>764</t>
  </si>
  <si>
    <t>Konstrukce klempířské</t>
  </si>
  <si>
    <t>765</t>
  </si>
  <si>
    <t>Krytiny tvrdé</t>
  </si>
  <si>
    <t>766</t>
  </si>
  <si>
    <t>Konstrukce truhlářské</t>
  </si>
  <si>
    <t>767</t>
  </si>
  <si>
    <t>Konstrukce zámečnické</t>
  </si>
  <si>
    <t>783</t>
  </si>
  <si>
    <t>Nátěry</t>
  </si>
  <si>
    <t>M21</t>
  </si>
  <si>
    <t>Elektromontáže</t>
  </si>
  <si>
    <t>M43</t>
  </si>
  <si>
    <t>Montáže ocelových konstrukcí</t>
  </si>
  <si>
    <t>M99</t>
  </si>
  <si>
    <t>Ostatní práce "M"</t>
  </si>
  <si>
    <t>VN</t>
  </si>
  <si>
    <t>ON</t>
  </si>
  <si>
    <t>Položkový soupis prací a dodávek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</si>
  <si>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</si>
  <si>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</si>
  <si>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</si>
  <si>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</si>
  <si>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</si>
  <si>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</si>
  <si>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</si>
  <si>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</si>
  <si>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</si>
  <si>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</si>
  <si>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</si>
  <si>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</si>
  <si>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</si>
  <si>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</si>
  <si>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</si>
  <si>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</si>
  <si>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</si>
  <si>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</si>
  <si>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</si>
  <si>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</si>
  <si>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</si>
  <si>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</si>
  <si>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</si>
  <si>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</si>
  <si>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Díl:</t>
  </si>
  <si>
    <t>DIL</t>
  </si>
  <si>
    <t>004111010R</t>
  </si>
  <si>
    <t xml:space="preserve">Průzkumné práce </t>
  </si>
  <si>
    <t>Soubor</t>
  </si>
  <si>
    <t>Indiv</t>
  </si>
  <si>
    <t>POL99_8</t>
  </si>
  <si>
    <t>Náklady na provedení průzkumů nebo doplnění stávajících průzkumů, pokud je obchodní podmínky vyžadují a tyto průzkumy nejsou v dostatečném rozsahu součástí projektové dokumentace. Jedná se zejména o Geologický – inženýrsko-geologický / radonový / hydrogeologický / pedologický průzkum, botanický a zoologický průzkum, stavební průzkum – umělecko historický / stavebně statický a případný průzkum výskytu nebezpečných látek – odpadu / munice / výbušnin apod.</t>
  </si>
  <si>
    <t>POP</t>
  </si>
  <si>
    <t>005111020R</t>
  </si>
  <si>
    <t>Vytyčení stavby</t>
  </si>
  <si>
    <t>Vyhotovení protokolu o vytyčení stavby se seznamem souřadnic vytyčených bodů a jejich polohopisnými (S-JTSK) a výškopisnými (Bpv) hodnotami.</t>
  </si>
  <si>
    <t>005111021R</t>
  </si>
  <si>
    <t>Vytyčení inženýrských sítí</t>
  </si>
  <si>
    <t>Zaměření a vytýčení stávajících inženýrských sítí v místě stavby z hlediska jejich ochrany při provádění stavby.</t>
  </si>
  <si>
    <t>005122 R</t>
  </si>
  <si>
    <t>Provozní vlivy</t>
  </si>
  <si>
    <t>Náklady na ztížené podmínky provádění tam, kde jsou stavební práce zcela nebo zčásti omezovány provozem jiných osob. Jde zejména o zvýšené náklady související s omezením provozem v areálu objednatele nebo o náklady v důsledku nezbytného respektování stávající dopravy ovlivňující stavební práce.</t>
  </si>
  <si>
    <t>005241010R</t>
  </si>
  <si>
    <t xml:space="preserve">Dokumentace skutečného provedení </t>
  </si>
  <si>
    <t>Náklady na vyhotovení dokumentace skutečného provedení stavby a její předání objednateli v požadované formě a požadovaném počtu.</t>
  </si>
  <si>
    <t>005241020R</t>
  </si>
  <si>
    <t xml:space="preserve">Geodetické zaměření skutečného provedení  </t>
  </si>
  <si>
    <t>Náklady na provedení skutečného zaměření stavby v rozsahu nezbytném pro zápis změny do katastru nemovitostí.</t>
  </si>
  <si>
    <t>SUM</t>
  </si>
  <si>
    <t>Geodetické zaměření rohů stavby, stabilizace bodů a sestavení laviček.</t>
  </si>
  <si>
    <t>END</t>
  </si>
  <si>
    <t>111203111R0T</t>
  </si>
  <si>
    <t>Odstranění kořenů a kořenových náběhů až do hloubky 50 cm</t>
  </si>
  <si>
    <t>m2</t>
  </si>
  <si>
    <t>Vlastní</t>
  </si>
  <si>
    <t>POL1_9</t>
  </si>
  <si>
    <t>113107610R00</t>
  </si>
  <si>
    <t>Odstranění podkladů nebo krytů z kameniva hrubého drceného, v ploše jednotlivě nad 50 m2, tloušťka vrstvy 100 mm</t>
  </si>
  <si>
    <t>Převzatá hodnota množství z položky : 180</t>
  </si>
  <si>
    <t>VV</t>
  </si>
  <si>
    <t>Začátek provozního součtu</t>
  </si>
  <si>
    <t xml:space="preserve">  60*3</t>
  </si>
  <si>
    <t>Konec provozního součtu</t>
  </si>
  <si>
    <t>113111130R00</t>
  </si>
  <si>
    <t>Odstranění podkladů nebo krytů z kameniva zpevněného cementem, v ploše jednotlivě do 50 m2, tloušťka vrstvy 300 mm</t>
  </si>
  <si>
    <t>122202202R00</t>
  </si>
  <si>
    <t>Odkopávky a prokopávky pro silnice v hornině 3 přes 100 do 1 000 m3</t>
  </si>
  <si>
    <t>m3</t>
  </si>
  <si>
    <t>s přemístěním výkopku v příčných profilech na vzdálenost do 15 m nebo s naložením na dopravní prostředek.</t>
  </si>
  <si>
    <t>SPI</t>
  </si>
  <si>
    <t>Převzatá hodnota množství z položky : 460,016</t>
  </si>
  <si>
    <t xml:space="preserve">  65*(3,5+1,7)*,24+42*(2+1,7)*,24+122*(2+2)*,7</t>
  </si>
  <si>
    <t>122202209R00</t>
  </si>
  <si>
    <t>Odkopávky a prokopávky pro silnice v hornině 3 příplatek za lepivost horniny</t>
  </si>
  <si>
    <t>162301101R00</t>
  </si>
  <si>
    <t>Vodorovné přemístění výkopku z horniny 1 až 4, na vzdálenost přes 50  do 500 m</t>
  </si>
  <si>
    <t>po suchu, bez ohledu na druh dopravního prostředku, bez naložení výkopku, avšak se složením bez rozhrnutí,</t>
  </si>
  <si>
    <t>Převzatá hodnota množství z položky : 514,016</t>
  </si>
  <si>
    <t xml:space="preserve">  65*(3,5+1,7)*,24+42*(2+1,7)*,24+122*(2+2)*,7+180*,3</t>
  </si>
  <si>
    <t>113106121R00</t>
  </si>
  <si>
    <t>Rozebrání dlažeb, panelů komunikací pro pěší s jakýmkoliv ložem a výplní spár_x000D_
 z betonových nebo kameninových dlaždic nebo tvarovek</t>
  </si>
  <si>
    <t>s přemístěním hmot na skládku na vzdálenost do 3 m nebo s naložením na dopravní prostředek</t>
  </si>
  <si>
    <t>171101101R00</t>
  </si>
  <si>
    <t>Uložení sypaniny do násypů zhutněných s uzavřením povrchu násypu z hornin soudržných s předepsanou mírou zhutnění v procentech výsledků zkoušek Proctor-Standard							_x000D_
							_x000D_
 na 95 % PS</t>
  </si>
  <si>
    <t>s rozprostřením sypaniny ve vrstvách a s hrubým urovnáním,</t>
  </si>
  <si>
    <t>Převzatá hodnota množství z položky : 257,008</t>
  </si>
  <si>
    <t xml:space="preserve">  (65*(3,5+1,7)*,24+42*(2+1,7)*,24+122*(2+2)*,7+180*,3)/2</t>
  </si>
  <si>
    <t>171201201R00</t>
  </si>
  <si>
    <t>Uložení sypaniny na dočasnou skládku tak, že na 1 m2 plochy připadá přes 2 m3 výkopku nebo ornice</t>
  </si>
  <si>
    <t>181101102R00</t>
  </si>
  <si>
    <t>Úprava pláně v zářezech v hornině 1 až 4, se zhutněním</t>
  </si>
  <si>
    <t>vyrovnáním výškových rozdílů, ploch vodorovných a ploch do sklonu 1 : 5.</t>
  </si>
  <si>
    <t>Převzatá hodnota množství z položky : 1161,4</t>
  </si>
  <si>
    <t xml:space="preserve">  65*(3,5+1,7)+42*(2+1,7)+122*(2+2)+180</t>
  </si>
  <si>
    <t>171201211</t>
  </si>
  <si>
    <t>Poplatek za uložení odpadu ze sypaniny na skládce (skládkovné)</t>
  </si>
  <si>
    <t>t</t>
  </si>
  <si>
    <t>339,43*1,6</t>
  </si>
  <si>
    <t>354943T10I10</t>
  </si>
  <si>
    <t>Nakládání výkopku z hornin tř. 1 až 4 do 100 m3</t>
  </si>
  <si>
    <t>356212T10I10</t>
  </si>
  <si>
    <t>Vodorovné přemístění do 10000 m výkopku/sypaniny z horniny tř. 1 až 4</t>
  </si>
  <si>
    <t>289970111R00</t>
  </si>
  <si>
    <t>Geotextílie separační, filtrační, zpevňující polypropylén, 300 g/m2</t>
  </si>
  <si>
    <t>Převzatá hodnota množství z položky : 1369,401</t>
  </si>
  <si>
    <t xml:space="preserve">  1244,91*1,1</t>
  </si>
  <si>
    <t>564851111R00</t>
  </si>
  <si>
    <t>Podklad ze štěrkodrti s rozprostřením a zhutněním tloušťka po zhutnění 150 mm</t>
  </si>
  <si>
    <t>Převzatá hodnota množství z položky : 2142,8</t>
  </si>
  <si>
    <t xml:space="preserve">  2*(65*(3,5+1,7)+42*(2+1,7)+122*(2+2))+180</t>
  </si>
  <si>
    <t>Převzatá hodnota množství z položky : 390,4</t>
  </si>
  <si>
    <t xml:space="preserve">  2*122*(2+2)*0,4</t>
  </si>
  <si>
    <t>564962111R00</t>
  </si>
  <si>
    <t>Podklad nebo kryt z mechanicky zpevněného kameniva (MZK) tloušťka po zhutnění 200 mm</t>
  </si>
  <si>
    <t>s rozprostřením a zhutněním</t>
  </si>
  <si>
    <t>Převzatá hodnota množství z položky : 287,5</t>
  </si>
  <si>
    <t xml:space="preserve">  65*3,5+30*2</t>
  </si>
  <si>
    <t>567122111R00</t>
  </si>
  <si>
    <t>Podklad z kameniva zpevněného cementem KZC 1, tloušťka po zhutnění 120 mm</t>
  </si>
  <si>
    <t>bez dilatačních spár, s rozprostřením a zhutněním, ošetřením povrchu podkladu vodou</t>
  </si>
  <si>
    <t>Převzatá hodnota množství z položky : 776,8</t>
  </si>
  <si>
    <t xml:space="preserve">  65*(3,5+0,7)+42*(2+0,7)+122*(2+1,2)</t>
  </si>
  <si>
    <t>571903111R00</t>
  </si>
  <si>
    <t>Posyp podkladu, krytu s rozprostřením a zhutněním kamenivem drceným nebo těženýn, v množství přes 10 do 15 kg/m2</t>
  </si>
  <si>
    <t>596215041R00</t>
  </si>
  <si>
    <t>Kladení zámkové dlažby do drtě tloušťka dlažby 80 mm, tloušťka lože 50 mm</t>
  </si>
  <si>
    <t>s provedením lože z kameniva drceného, s vyplněním spár, s dvojitým hutněním a se smetením přebytečného materiálu na krajnici. S dodáním hmot pro lože a výplň spár.</t>
  </si>
  <si>
    <t>Převzatá hodnota množství z položky : 42</t>
  </si>
  <si>
    <t xml:space="preserve">  12*3,5</t>
  </si>
  <si>
    <t>597191121R0X</t>
  </si>
  <si>
    <t>Vsakovací příkopa z vyosévky fr. 4-8, tl. 30 cm, na sucho vč. travního semene</t>
  </si>
  <si>
    <t>m</t>
  </si>
  <si>
    <t>Převzatá hodnota množství z položky : 107</t>
  </si>
  <si>
    <t xml:space="preserve">  107</t>
  </si>
  <si>
    <t>59245110R</t>
  </si>
  <si>
    <t>dlažba betonová dvouvrstvá, skladebná; obdélník; šedá; l = 200 mm; š = 100 mm; tl. 60,0 mm</t>
  </si>
  <si>
    <t>POL3_0</t>
  </si>
  <si>
    <t>917862111RV3</t>
  </si>
  <si>
    <t>Osazení silničního nebo chodníkového obrubníku včetně dodávky betonovéího obrubníku_x000D_
 nájezdového 1000/150/150 mm, stojatého, s boční opěrou z betonu prostého, do lože z betonu prostého C 12/15</t>
  </si>
  <si>
    <t>RTS 17/ I</t>
  </si>
  <si>
    <t>POL1_</t>
  </si>
  <si>
    <t>S dodáním hmot pro lože tl. 80-100 mm.</t>
  </si>
  <si>
    <t>916241213</t>
  </si>
  <si>
    <t>Osazení obrubníku kamenného stojatého s boční opěrou do lože z betonu prostého</t>
  </si>
  <si>
    <t>Převzatá hodnota množství z položky : 458</t>
  </si>
  <si>
    <t xml:space="preserve">  458</t>
  </si>
  <si>
    <t>583802110</t>
  </si>
  <si>
    <t>krajník silniční kamenný, (aAP) žula,kostka</t>
  </si>
  <si>
    <t>Převzatá hodnota množství z položky : 503,8</t>
  </si>
  <si>
    <t xml:space="preserve">  458*1,1</t>
  </si>
  <si>
    <t>919726123</t>
  </si>
  <si>
    <t>Montáž Geotextilie pro ochranu, separaci a filtraci netkaná měrná hmotnost do 500 g/m2</t>
  </si>
  <si>
    <t>Převzatá hodnota množství z položky : 1244,91</t>
  </si>
  <si>
    <t xml:space="preserve">  1244,91</t>
  </si>
  <si>
    <t>597081120R00</t>
  </si>
  <si>
    <t>Svodnice ocelová pro odvedení vody světlosti 95 x 95 mm,  , pro cesty z nezpevněného kameniva</t>
  </si>
  <si>
    <t>919441211R00</t>
  </si>
  <si>
    <t>Čelo propustku z lomového kamene z trub DN 300 až 500 mm</t>
  </si>
  <si>
    <t>kus</t>
  </si>
  <si>
    <t>do malty cementové, spárování zdiva maltou cementovou, římsy z betonu železového B 12,5, zřízení bednění a jeho odstranění,</t>
  </si>
  <si>
    <t>59227518R</t>
  </si>
  <si>
    <t>tvárnice příkopová beton; l = 1000,0 mm; š = 650 mm; h = 150,0 mm</t>
  </si>
  <si>
    <t>935112211R00</t>
  </si>
  <si>
    <t>Osazení příkopového žlabu se zřízením lože tl. 100 mm z betonu C 8/10, z betonových příkopových tvárnic, šířky přes 500 do 800 mm</t>
  </si>
  <si>
    <t>s vyplněním a zatřením spár cementovou maltou, se zřízením lože tl. 10 cm</t>
  </si>
  <si>
    <t>998223011R00</t>
  </si>
  <si>
    <t>Přesun hmot pozemních komunikací, kryt dlážděný jakékoliv délky objektu</t>
  </si>
  <si>
    <t>vodorovně do 200 m</t>
  </si>
  <si>
    <t>111203111R00</t>
  </si>
  <si>
    <t>Odstranění pařezu odfrézováním až do hloubky 50 cm</t>
  </si>
  <si>
    <t>Převzatá hodnota množství z položky : 497,61</t>
  </si>
  <si>
    <t xml:space="preserve">  165,87*3</t>
  </si>
  <si>
    <t>Převzatá hodnota množství z položky : 235,4016</t>
  </si>
  <si>
    <t xml:space="preserve">  0,17*139,92+663,48*,24+97*,54</t>
  </si>
  <si>
    <t>Převzatá hodnota množství z položky : 503,8356</t>
  </si>
  <si>
    <t xml:space="preserve">  0,17*139,92+663,48*,24+97*,54+497,1*0,54</t>
  </si>
  <si>
    <t>181101101R00</t>
  </si>
  <si>
    <t>Úprava pláně v zářezech v hornině 1 až 4, bez zhutnění</t>
  </si>
  <si>
    <t>Převzatá hodnota množství z položky : 1258,09</t>
  </si>
  <si>
    <t xml:space="preserve">  760,48+497,61</t>
  </si>
  <si>
    <t>Převzatá hodnota množství z položky : 403,06848</t>
  </si>
  <si>
    <t xml:space="preserve">  1,6*(0,17*139,92+663,48*,24+97*,54+497,1*0,54)/2</t>
  </si>
  <si>
    <t>113202111R00</t>
  </si>
  <si>
    <t>Vytrhání obrub z krajníků nebo obrubníků stojatých</t>
  </si>
  <si>
    <t>s vybouráním lože, s přemístěním hmot na skládku na vzdálenost do 3 m nebo naložením na dopravní prostředek</t>
  </si>
  <si>
    <t>113203111R00</t>
  </si>
  <si>
    <t>Vytrhání obrub z dlažebních kostek</t>
  </si>
  <si>
    <t>919735111R00</t>
  </si>
  <si>
    <t>Řezání stávajících krytů nebo podkladů živičných, hloubky do  50 mm</t>
  </si>
  <si>
    <t>včetně spotřeby vody</t>
  </si>
  <si>
    <t>289970111R0</t>
  </si>
  <si>
    <t>D+M Vrstva geotextilie Geofiltex 200g/m2 + dvouosá PP geomříž - sanace pláně</t>
  </si>
  <si>
    <t>Převzatá hodnota množství z položky : 2,575</t>
  </si>
  <si>
    <t xml:space="preserve">  10,3*,25</t>
  </si>
  <si>
    <t>564851114R00</t>
  </si>
  <si>
    <t>Podklad ze štěrkodrti s rozprostřením a zhutněním tloušťka po zhutnění 180 mm</t>
  </si>
  <si>
    <t>Převzatá hodnota množství z položky : 339,84</t>
  </si>
  <si>
    <t xml:space="preserve">  (20*1,5+139,92)*2</t>
  </si>
  <si>
    <t>564861114R00</t>
  </si>
  <si>
    <t>Podklad ze štěrkodrti s rozprostřením a zhutněním tloušťka po zhutnění 230 mm</t>
  </si>
  <si>
    <t>Převzatá hodnota množství z položky : 712,95</t>
  </si>
  <si>
    <t xml:space="preserve">  712,95</t>
  </si>
  <si>
    <t>573111112R00</t>
  </si>
  <si>
    <t>Postřik živičný infiltrační s posypem kamenivem v množství 1 kg/m2</t>
  </si>
  <si>
    <t>z asfaltu silničního</t>
  </si>
  <si>
    <t>Převzatá hodnota množství z položky : 169,92</t>
  </si>
  <si>
    <t xml:space="preserve">  20*1,5+139,92</t>
  </si>
  <si>
    <t>573191111R00</t>
  </si>
  <si>
    <t>Nátěr infiltrační kationaktivní emulzí v množství 1 kg/m2</t>
  </si>
  <si>
    <t>Převzatá hodnota množství z položky : 139,92</t>
  </si>
  <si>
    <t xml:space="preserve">  139,92</t>
  </si>
  <si>
    <t>577112123R00</t>
  </si>
  <si>
    <t>Beton asfaltový z modifikovaného asfaltu v pruhu šířky přes 3 m, ACO 11 S , tloušťky 40 mm, plochy přes 1000 m2</t>
  </si>
  <si>
    <t>577115116R00</t>
  </si>
  <si>
    <t>Beton asfaltový z modifikovaného asfaltu v pruhu šířky do 3 m, ACL 22 S , tloušťky 70 mm, plochy přes 1000 m2</t>
  </si>
  <si>
    <t>596215020R00</t>
  </si>
  <si>
    <t>Kladení zámkové dlažby do drtě tloušťka dlažby 60 mm, tloušťka lože 30 mm</t>
  </si>
  <si>
    <t>Převzatá hodnota množství z položky : 3,09</t>
  </si>
  <si>
    <t xml:space="preserve">  10,3*0,3</t>
  </si>
  <si>
    <t>599111111R00</t>
  </si>
  <si>
    <t>Zálivka živičná spár dlažby z velkých kostek</t>
  </si>
  <si>
    <t>hloubky do 50 mm, s vyčištěním spár</t>
  </si>
  <si>
    <t>Převzatá hodnota množství z položky : 0,75</t>
  </si>
  <si>
    <t xml:space="preserve">  15*0,05</t>
  </si>
  <si>
    <t>Převzatá hodnota množství z položky : 160</t>
  </si>
  <si>
    <t xml:space="preserve">  160</t>
  </si>
  <si>
    <t>krajník silniční kamenný, (aAP) žula, KS3 kostka</t>
  </si>
  <si>
    <t>915712211R00</t>
  </si>
  <si>
    <t>Vodorovné značení krytů stříkané barvou, vodicích proužků šířky 500 mm</t>
  </si>
  <si>
    <t>Převzatá hodnota množství z položky : 8</t>
  </si>
  <si>
    <t xml:space="preserve">  20*,4</t>
  </si>
  <si>
    <t>767911130R00</t>
  </si>
  <si>
    <t>Montáž oplocení z pletiva strojového, o výšce přes 1,6 do 2,0 m</t>
  </si>
  <si>
    <t>Převzatá hodnota množství z položky : 85</t>
  </si>
  <si>
    <t xml:space="preserve">  85</t>
  </si>
  <si>
    <t>767911822R00</t>
  </si>
  <si>
    <t>Demontáž oplocení demontáž pletiva, výšky do 2,0 m</t>
  </si>
  <si>
    <t>Převzatá hodnota množství z položky : 70</t>
  </si>
  <si>
    <t xml:space="preserve">  70</t>
  </si>
  <si>
    <t>767914830R00</t>
  </si>
  <si>
    <t>Demontáž oplocení demontáž rámového oplocení, výšky do 2,0 m</t>
  </si>
  <si>
    <t>15615195R</t>
  </si>
  <si>
    <t>drát ocelový; tažený, měkký; pozink.; pr. 4,00 mm; jak. 11 343</t>
  </si>
  <si>
    <t>kg</t>
  </si>
  <si>
    <t>28342433R</t>
  </si>
  <si>
    <t>krytka mat. PVC; d = 60,0 mm; černá; pro plotový sloupek</t>
  </si>
  <si>
    <t>31324708R</t>
  </si>
  <si>
    <t>síť drátěná čtvercová; 50,0/2,24/2,0; povrch. úprava pozinkovaný drát</t>
  </si>
  <si>
    <t>404459502R</t>
  </si>
  <si>
    <t>příslušenství k dopr.značení sloupek Fe 60 pozinkovaný, délka 2500 mm</t>
  </si>
  <si>
    <t>121100001RAA</t>
  </si>
  <si>
    <t>Sejmutí ornice naložení a uložení_x000D_
 odvoz do 1 000 m</t>
  </si>
  <si>
    <t>POL2_9</t>
  </si>
  <si>
    <t>popř. lesní půdy s naložením, vodorovným přemístěním a složením na hromady nebo se zpětným přemístěním a rozprostřením.</t>
  </si>
  <si>
    <t>162100010RAA</t>
  </si>
  <si>
    <t>Příplatek za vodorovný přesun za každých dalších 1 000 m vodorvoného přemístění výkopku</t>
  </si>
  <si>
    <t>výkopku přes vymezenou dopravní vzdálenost uvedenou u jednotlivých položek.</t>
  </si>
  <si>
    <t>182300010RA0</t>
  </si>
  <si>
    <t>Rozprostření ornice ve svahu nad 1 : 5 a osetí travou při tloušťce 150 mm, dovoz ornice ze vzdálenosti 500 m</t>
  </si>
  <si>
    <t>vč. urovnání ornice, naložení na skládce a vodorovným přemístěním ornice na místo rozprostření, založení trávníku osetím a dodávky travního semene.</t>
  </si>
  <si>
    <t>212850001RA0</t>
  </si>
  <si>
    <t>Drenáž podél základu objektu z  drenážních trub, d 100 mm</t>
  </si>
  <si>
    <t>včetně betonového lože C 16/20, obsypu kamenivem, ochranné geotextilie a revizní šachty</t>
  </si>
  <si>
    <t>2793200344</t>
  </si>
  <si>
    <t>Základová zeď ŽB z betonu C 16/20 tloušťky 60 cm, bednění, výztuž 120 kg/m3,</t>
  </si>
  <si>
    <t>271100010RA0</t>
  </si>
  <si>
    <t>Polštáře pod základy ze štěrkopísku</t>
  </si>
  <si>
    <t>zhutněné ze štěrkopísku.</t>
  </si>
  <si>
    <t>311200001RAA</t>
  </si>
  <si>
    <t>Zdivo z kamene neopracovaného, jednostranně lícované, spárované</t>
  </si>
  <si>
    <t>jednostranně lícované, včetně spárování.</t>
  </si>
  <si>
    <t>465513427R00</t>
  </si>
  <si>
    <t>Dlažba z kamene na MC,s vyspár.MCs, tl.do 40 cm</t>
  </si>
  <si>
    <t>76271OA0</t>
  </si>
  <si>
    <t>Vázané prostorové konstrukce z řeziva, opalované dubové dřevo, 2 roky vyzrálé, altán</t>
  </si>
  <si>
    <t>762520310RAC</t>
  </si>
  <si>
    <t>Podlahy z desek a fošen z prken hoblovaných, na pero a drážku, na polštáře á 1 m, tloušťky 50 mm, včetně impregnace řeziva</t>
  </si>
  <si>
    <t>Položení polštářů pod podlahy o osové vzdálenosti do 1 m, položení a přibití hoblovaných prken, spojovací a ochranné prostředky, dodávka a impregnace materiálu.</t>
  </si>
  <si>
    <t>76431901</t>
  </si>
  <si>
    <t>Krytina dřevěné došky, na dřevo, D+M</t>
  </si>
  <si>
    <t>76612OA0</t>
  </si>
  <si>
    <t>Stěny dřevěné kompletizované, povrchová úprava oplalování, D+M</t>
  </si>
  <si>
    <t>766410</t>
  </si>
  <si>
    <t>Výplň stěn deskami z trvdého dřeva včt nosné konstukcev DZ cena zadaná 4000kč/m2</t>
  </si>
  <si>
    <t>767110119RA0</t>
  </si>
  <si>
    <t xml:space="preserve">Stěny zasklené montáž stěn z ocelových profilů, pouze montáž, stěna ve specifikaci,  </t>
  </si>
  <si>
    <t>767200001RA0</t>
  </si>
  <si>
    <t>Schodišťové zábradlí madlo, nátěr</t>
  </si>
  <si>
    <t>z trubek nebo tenkostěnných profilů do zdiva (10 kg/m zábradlí), dodávka a montáž dřevěných průběžných madel, nátěr zábradlí syntetický základní a dvojnásobný vrchní, nátěr madla lazurovacím lakem dvojnásobný s napuštěním.</t>
  </si>
  <si>
    <t>998011002R00</t>
  </si>
  <si>
    <t>Přesun hmot pro budovy s nosnou konstrukcí zděnou výšky přes 6 do 12 m</t>
  </si>
  <si>
    <t>přesun hmot pro budovy občanské výstavby (JKSO 801), budovy pro bydlení (JKSO 803) budovy pro výrobu a služby (JKSO 812) s nosnou svislou konstrukcí zděnou z cihel nebo tvárnic nebo kovovou</t>
  </si>
  <si>
    <t>122201102R00</t>
  </si>
  <si>
    <t>Odkopávky a  prokopávky nezapažené v hornině 3_x000D_
 přes 100 do 1 000 m3</t>
  </si>
  <si>
    <t>s přehozením výkopku na vzdálenost do 3 m nebo s naložením na dopravní prostředek,</t>
  </si>
  <si>
    <t>122201109R00</t>
  </si>
  <si>
    <t>Odkopávky a  prokopávky nezapažené v hornině 3_x000D_
 příplatek k cenám za lepivost horniny</t>
  </si>
  <si>
    <t>122301102R00</t>
  </si>
  <si>
    <t>Odkopávky a  prokopávky nezapažené v hornině 4 přes 100 do 1 000 m3</t>
  </si>
  <si>
    <t>122301109R00</t>
  </si>
  <si>
    <t>Odkopávky a  prokopávky nezapažené v hornině 4 příplatek k cenám za lepivost horniny</t>
  </si>
  <si>
    <t>162301102R00</t>
  </si>
  <si>
    <t>Vodorovné přemístění výkopku z horniny 1 až 4, na vzdálenost přes 500  do 1 000 m</t>
  </si>
  <si>
    <t>139601103R00</t>
  </si>
  <si>
    <t>Ruční výkop jam, rýh a šachet v hornině 4</t>
  </si>
  <si>
    <t>s přehozením na vzdálenost do 5 m nebo s naložením na ruční dopravní prostředek</t>
  </si>
  <si>
    <t>161101501R00</t>
  </si>
  <si>
    <t>Svislé přemístění výkopku nošením z horniny 1 až 4</t>
  </si>
  <si>
    <t xml:space="preserve"> bez naložení, avšak s vyprázdněním nádoby na hromady nebo do dopravního prostředku, na každých třeba i započatých 3 m výšky,</t>
  </si>
  <si>
    <t>162201203R00</t>
  </si>
  <si>
    <t>Vodorovné přemístění výkopku nošením z horniny 1 až 4, kolečkem, na vzdálenost do 10 m</t>
  </si>
  <si>
    <t>bez naložení, avšak s vyprázdněním nádoby na hromadu nebo do dopravního prostředku,</t>
  </si>
  <si>
    <t>162201210R00</t>
  </si>
  <si>
    <t>Vodorovné přemístění výkopku nošením příplatek k ceně za každých dalších 10 m_x000D_
 z horniny 1 až 4, kolečkem</t>
  </si>
  <si>
    <t>273321311R00</t>
  </si>
  <si>
    <t>Beton základových desek železový třídy C 16/20</t>
  </si>
  <si>
    <t>bez dodávky a uložení výztuže</t>
  </si>
  <si>
    <t>273351215R00</t>
  </si>
  <si>
    <t>Bednění stěn základových desek zřízení</t>
  </si>
  <si>
    <t>svislé nebo šikmé (odkloněné) , půdorysně přímé nebo zalomené, stěn základových desek ve volných nebo zapažených jámách, rýhách, šachtách, včetně případných vzpěr,</t>
  </si>
  <si>
    <t>273351216R00</t>
  </si>
  <si>
    <t>Bednění stěn základových desek odstranění</t>
  </si>
  <si>
    <t>273361821R00</t>
  </si>
  <si>
    <t>Výztuž základových desek z betonářské oceli 10 505(R)</t>
  </si>
  <si>
    <t>rovných nebo s náběhy nebo hřibových nebo upnutých do žeber včetně výztuže těchto žeber,</t>
  </si>
  <si>
    <t>631313411R00</t>
  </si>
  <si>
    <t xml:space="preserve">Mazanina z betonu prostého tl. přes 80 do 120 mm třídy C 8/10 </t>
  </si>
  <si>
    <t>(z kameniva) hlazená dřevěným hladítkem</t>
  </si>
  <si>
    <t>55399994R</t>
  </si>
  <si>
    <t>výrobek kovový</t>
  </si>
  <si>
    <t>60512825R</t>
  </si>
  <si>
    <t>prkno SM/JD; tl = 24 až 32 mm; l = 4 000 až 6 000 mm; jakost II; omítané</t>
  </si>
  <si>
    <t>60515511R</t>
  </si>
  <si>
    <t>hranol SM/JD; tl = 120,0 mm; š = 120 mm; jakost I</t>
  </si>
  <si>
    <t>60517102R</t>
  </si>
  <si>
    <t>lať jehličnaté(SM/JD); průřez do 25 cm2; jakost I; l = 2 000 až 3 990 mm</t>
  </si>
  <si>
    <t>60598019R</t>
  </si>
  <si>
    <t>obklad dřevěný hoblovaný; P+D</t>
  </si>
  <si>
    <t>POL3_</t>
  </si>
  <si>
    <t>762083120R00</t>
  </si>
  <si>
    <t>Zvláštní výkony profilování zhlaví trámů průřezové plochy do 160 cm2</t>
  </si>
  <si>
    <t>762311103R00</t>
  </si>
  <si>
    <t>Montáž ocelových spojovacích prostředků kotevních želez_x000D_
 příložek, patek, táhel, s připojením k dřevěné konstrukci</t>
  </si>
  <si>
    <t>762313111R00</t>
  </si>
  <si>
    <t>Montáž ocelových spojovacích prostředků svorníků, šroubů _x000D_
 délky do 150 mm</t>
  </si>
  <si>
    <t>762332110R00</t>
  </si>
  <si>
    <t>Vázané konstrukce krovů montáž_x000D_
 střech pultových, sedlových, valbových, stanových čtvercového nebo obdélníkového půdorysu z řeziva, průřezové plochy do 120 cm2</t>
  </si>
  <si>
    <t>762332120R00</t>
  </si>
  <si>
    <t>Vázané konstrukce krovů montáž_x000D_
 střech pultových, sedlových, valbových, stanových čtvercového nebo obdélníkového půdorysu z řeziva, průřezové plochy přes 120 do 224 cm2</t>
  </si>
  <si>
    <t>762332130R00</t>
  </si>
  <si>
    <t>Vázané konstrukce krovů montáž_x000D_
 střech pultových, sedlových, valbových, stanových čtvercového nebo obdélníkového půdorysu z řeziva, průřezové plochy přes 120 do 288 cm2</t>
  </si>
  <si>
    <t>762341210R00</t>
  </si>
  <si>
    <t xml:space="preserve">Bednění a laťování montáž_x000D_
 bednění_x000D_
 střech rovných o sklonu do 60° s vyřezáním otvorů z prken hrubých na sraz tloušťky do 32 mm </t>
  </si>
  <si>
    <t>762341610R00</t>
  </si>
  <si>
    <t xml:space="preserve">Bednění a laťování montáž_x000D_
 bednění_x000D_
 štítových okapových říms, krajnic, závětrných prken, a žaluzií ve spádu nebo rovnoběžně s okapem z prken hrubých tloušťky do 32 mm </t>
  </si>
  <si>
    <t>762342202R00</t>
  </si>
  <si>
    <t>Bednění a laťování montáž_x000D_
 laťování střech o sklonu do 60°  při vzdálenost latí do 220 mm, vodorovné</t>
  </si>
  <si>
    <t>762342204R00</t>
  </si>
  <si>
    <t>Bednění a laťování montáž_x000D_
 laťování střech o sklonu do 60°  kontralatě, přibité</t>
  </si>
  <si>
    <t>762395000R00</t>
  </si>
  <si>
    <t>Spojovací a ochranné prostředky svory, prkna, hřebíky, pásová ocel, vruty, impregnace</t>
  </si>
  <si>
    <t>762911113R00</t>
  </si>
  <si>
    <t xml:space="preserve">Impregnace řeziva máčením, ochrana proti termitům, dřevokazným houbám, plísním a dřevokaznému hmyzu </t>
  </si>
  <si>
    <t>Převzatá hodnota množství z položky : 35,349</t>
  </si>
  <si>
    <t xml:space="preserve">  9,69*2*1,05+15</t>
  </si>
  <si>
    <t>765901113R00</t>
  </si>
  <si>
    <t>Fólie parotěsné, difúzní a vodotěsné Fólie podstřešní difuzní na krokve, s integrovanými samolepicími okraji</t>
  </si>
  <si>
    <t>285175112R00</t>
  </si>
  <si>
    <t>Osazení ocelové roznášecí konstrukce do 200 kg</t>
  </si>
  <si>
    <t>998762102R00</t>
  </si>
  <si>
    <t>Přesun hmot pro konstrukce tesařské v objektech výšky do 12 m</t>
  </si>
  <si>
    <t>50 m vodorovně</t>
  </si>
  <si>
    <t>Včetně přesunu hmot.</t>
  </si>
  <si>
    <t>93873OA0</t>
  </si>
  <si>
    <t>OŠETŘENÍ DŘEV KONSTR (hydroizolačním NÁTĚREM) podzemní část</t>
  </si>
  <si>
    <t>762111111RA0</t>
  </si>
  <si>
    <t>Nosná konstrukce stěn dřevostaveb obvodových stěn</t>
  </si>
  <si>
    <t>bm</t>
  </si>
  <si>
    <t>z profilů 60/140 mm.</t>
  </si>
  <si>
    <t>Převzatá hodnota množství z položky : 12,2</t>
  </si>
  <si>
    <t xml:space="preserve">  11,2+1</t>
  </si>
  <si>
    <t>998011001R00</t>
  </si>
  <si>
    <t>Přesun hmot pro budovy s nosnou konstrukcí zděnou výšky do 6 m</t>
  </si>
  <si>
    <t>271571112R00</t>
  </si>
  <si>
    <t>Polštář základu ze štěrkopísku netříděného</t>
  </si>
  <si>
    <t>275321311R00</t>
  </si>
  <si>
    <t>Beton základových patek železový třídy C 16/20</t>
  </si>
  <si>
    <t>275351215R00</t>
  </si>
  <si>
    <t>Bednění stěn základových patek zřízení</t>
  </si>
  <si>
    <t>bednění svislé nebo šikmé (odkloněné), půdorysně přímé nebo zalomené, stěn základových patek ve volných nebo zapažených jámách, rýhách, šachtách, včetně případných vzpěr,</t>
  </si>
  <si>
    <t>275351216R00</t>
  </si>
  <si>
    <t>Bednění stěn základových patek odstranění</t>
  </si>
  <si>
    <t>275353131R00</t>
  </si>
  <si>
    <t>Bednění kotevních otvorů a prostupů v základových patkách o průřezu přes 0,05 do 0,10 m2, hloubky do 1,00 m</t>
  </si>
  <si>
    <t>včetně polohového zajištění a odbednění, popřípadě ztraceného bednění z pletiva a podobně.</t>
  </si>
  <si>
    <t>275361821R00</t>
  </si>
  <si>
    <t>Výztuž základových patek z betonářské oceli 10 505(R)</t>
  </si>
  <si>
    <t>131201112R00</t>
  </si>
  <si>
    <t>Hloubení nezapažených jam a zářezů do 1000 m3, v hornině 3, hloubení strojně</t>
  </si>
  <si>
    <t>kromě zářezů se šikmými stěnami pro podzemní vedení, s urovnáním dna do předepsaného profilu a spádu, s případným nutným přemístěním ve výkopišti a dále buď s přemístěním výkopku na přilehlém terénu na vzdálenost do 3 m od okraje jámy nebo s naložením na dopravní prostředek,</t>
  </si>
  <si>
    <t>Převzatá hodnota množství z položky : 3,84</t>
  </si>
  <si>
    <t xml:space="preserve">  3,84</t>
  </si>
  <si>
    <t>131201119R00</t>
  </si>
  <si>
    <t xml:space="preserve">Hloubení nezapažených jam a zářezů příplatek za lepivost, v hornině 3,  </t>
  </si>
  <si>
    <t>162701105R00</t>
  </si>
  <si>
    <t>Vodorovné přemístění výkopku z horniny 1 až 4, na vzdálenost přes 9 000  do 10 000 m</t>
  </si>
  <si>
    <t>585916</t>
  </si>
  <si>
    <t>Pískovcový blok cena zadaná 12000Kč/ks</t>
  </si>
  <si>
    <t xml:space="preserve">ks    </t>
  </si>
  <si>
    <t>121100002RAA</t>
  </si>
  <si>
    <t>Sejmutí ornice uložení na deponii, zpětný přesun_x000D_
 rozprostření v tloušťce 200 mm</t>
  </si>
  <si>
    <t>131100010RAC</t>
  </si>
  <si>
    <t>Hloubení jam nezapažených v hornině 1 ÷ 4, odvoz do 10 000 m, uložení na skládku</t>
  </si>
  <si>
    <t>953981103R00</t>
  </si>
  <si>
    <t>Chemické kotvy do betonu, do cihelného zdiva do betonu, hloubky 110 mm, M 12, ampule pro chemickou kotvu</t>
  </si>
  <si>
    <t>564221111R00</t>
  </si>
  <si>
    <t>Podklad nebo podsyp ze štěrkopísku tloušťka po zhutnění 80 mm</t>
  </si>
  <si>
    <t>s rozprostřením, vlhčením a zhutněním</t>
  </si>
  <si>
    <t>Převzatá hodnota množství z položky : 7,84</t>
  </si>
  <si>
    <t xml:space="preserve">  2,8*2,8</t>
  </si>
  <si>
    <t>564851111I10I10</t>
  </si>
  <si>
    <t>Podklad ze štěrkodrtě ŠD tl 150 mm</t>
  </si>
  <si>
    <t xml:space="preserve">  </t>
  </si>
  <si>
    <t>594511111RT2</t>
  </si>
  <si>
    <t>Dlažba nebo přídlažba z lomového kamene do lože z betonu tř. C -/7,5 tloušťky 50 mm, včetně dodávky kamene tloušťky 20cm, třídy 1</t>
  </si>
  <si>
    <t>lomařsky upraveného rigolového, bez vyplnění spár v ploše vodorovné nebo ve sklonu, s provedením lože tl. 50 mm</t>
  </si>
  <si>
    <t>Převzatá hodnota množství z položky : 11,2</t>
  </si>
  <si>
    <t xml:space="preserve">  2,8*4</t>
  </si>
  <si>
    <t>Geotextilie pro ochranu, separaci a filtraci netkaná měrná hmotnost do 500 g/m2</t>
  </si>
  <si>
    <t>762841110R00</t>
  </si>
  <si>
    <t>Podbíjení stropů a střech rovných montáž_x000D_
 z hrubých prken, na sraz</t>
  </si>
  <si>
    <t>762895000R00</t>
  </si>
  <si>
    <t>Spojovací a ochranné prostředky hřebíky, svory, impregnace</t>
  </si>
  <si>
    <t>554300</t>
  </si>
  <si>
    <t>D+M Sedátko opalované dubové dřevo, včt uchycení na konstrukci zdobné</t>
  </si>
  <si>
    <t>762114</t>
  </si>
  <si>
    <t>Montáž konst altánku</t>
  </si>
  <si>
    <t>762710012RAD</t>
  </si>
  <si>
    <t>Prostorové vázané konstrukce z řeziva plochy 224 cm2, hranoly, rozměru 14 x 14 cm, bez impregnace řeziva</t>
  </si>
  <si>
    <t>hraněného včetně spojovacích a ochranných prostředků.</t>
  </si>
  <si>
    <t>31148620R</t>
  </si>
  <si>
    <t>vrut zapuštěná hlava, do dřeva; ocelový; d = 6,0 mm; l = 90,0 mm; povrch. úprava cementováno a kaleno, žlutý zinek</t>
  </si>
  <si>
    <t>1000 ks</t>
  </si>
  <si>
    <t>311755216R</t>
  </si>
  <si>
    <t>prvek spojovací úhelník statický s otvory a výztuhou; tl.2,5 mm, šířka 65 mm; ocelový plech žárově pozinkovaný,jako spojovací materiál slouží kroužkové (konvexní) hřebíky pr.4mm nebo vruty,svorníky a matice</t>
  </si>
  <si>
    <t>60510118R</t>
  </si>
  <si>
    <t>prkno SM/JD; l = 2 500 až 3 000 mm; jakost I; neomítané</t>
  </si>
  <si>
    <t>60515804R</t>
  </si>
  <si>
    <t>hranol SM; konstrukční, masivní; tl = 40,0 mm; š = 140 mm; l = 5 000,0 mm; pro konstrukce nepohledové</t>
  </si>
  <si>
    <t>765342215R00</t>
  </si>
  <si>
    <t>Krytina z přírodní břidlice střech složitých, ze čtverců, 300 x 300 mm, s jednoduchým krytím, na předem připravený podklad, o sklonu střechy do 30°</t>
  </si>
  <si>
    <t>včetně spojovacích prostředků,</t>
  </si>
  <si>
    <t>Převzatá hodnota množství z položky : 11,7</t>
  </si>
  <si>
    <t xml:space="preserve">  střecha: : 11,7</t>
  </si>
  <si>
    <t>998765102R00</t>
  </si>
  <si>
    <t>Přesun hmot pro krytiny tvrdé v objektech výšky do 12 m</t>
  </si>
  <si>
    <t>0052R</t>
  </si>
  <si>
    <t>Vegetační úpravy, viz. samostatný rozpočet</t>
  </si>
  <si>
    <t>122202201R00</t>
  </si>
  <si>
    <t>Odkopávky a prokopávky pro silnice v hornině 3 do 100 m3</t>
  </si>
  <si>
    <t>POL1_1</t>
  </si>
  <si>
    <t>stěrková cesta : 94</t>
  </si>
  <si>
    <t>žulová cesta : 68,5</t>
  </si>
  <si>
    <t>MKZ cesta : 590,18</t>
  </si>
  <si>
    <t>139601102R0W</t>
  </si>
  <si>
    <t>Ruční výkop jam, rýh a šachet v hornině tř. 3 patky+rýhy</t>
  </si>
  <si>
    <t>91215122</t>
  </si>
  <si>
    <t>SVODNICE DODÁVKA A MONTÁŽ viz PD, kuláč 2x 1,4m včt obložení zaustění kamen</t>
  </si>
  <si>
    <t>POL2_</t>
  </si>
  <si>
    <t>912151225</t>
  </si>
  <si>
    <t>SVODNICE DODÁVKA A MONTÁŽ viz PD, kuláč 2x 1,75m včt obložení zaustění kamen</t>
  </si>
  <si>
    <t>912151224</t>
  </si>
  <si>
    <t>SVODNICE DODÁVKA A MONTÁŽ viz PD, kuláč 2x 2,15m včt obložení zaustění kamen</t>
  </si>
  <si>
    <t>Hodnota z bývalého odkazu. : 773,68</t>
  </si>
  <si>
    <t>stěrkové cesty : 1225</t>
  </si>
  <si>
    <t>žulové cesty : 295</t>
  </si>
  <si>
    <t>Položka pořadí 11 : 773,68000</t>
  </si>
  <si>
    <t>773*1,6</t>
  </si>
  <si>
    <t>0054R77</t>
  </si>
  <si>
    <t>D+M dřevěných stupňů š 0,85m viz PD tl 10cm včt osazení svisllých kůl dl.0,5m, akát odkornění</t>
  </si>
  <si>
    <t>182104212R00</t>
  </si>
  <si>
    <t>Zpevnění svahu 1:2 vrbovými povázkami D do 15 cm</t>
  </si>
  <si>
    <t>182104211R00</t>
  </si>
  <si>
    <t>Zpevnění svahu 1:2 vrbovými povázkami D do 10 cm</t>
  </si>
  <si>
    <t>181050010RA0</t>
  </si>
  <si>
    <t>Terénní modelace při sejmutí ornice v  tloušťce 150 mm</t>
  </si>
  <si>
    <t>Sejmutí ornice nebo lesní půdy s vodorovným přemístěním na hromady v místě upotřebení nebo na dočasné či trvalé skládky se složením. Úprava pláně v násypech vyrovnáním výškových rozdílů. Úprava pozemku s rozpojením a přehrnutím včetně urovnání. Plošná úprava terénu s urovnáním povrchu, bez doplnění ornice, v hornině 1 až 4. Rozprostření a urovnání ornice v rovině s případným nutným přemístěním hromad nebo dočasných skládek na místo potřeby ze vzdálenosti do 30 m, v rovině nebo ve svahu do 1 : 5.</t>
  </si>
  <si>
    <t>Včt přesahu 10%</t>
  </si>
  <si>
    <t>Položka pořadí 26 : 2360,00000</t>
  </si>
  <si>
    <t>chodní z dlažby : 295*1,1</t>
  </si>
  <si>
    <t>štěrkové chodníčky : 1225*1,1</t>
  </si>
  <si>
    <t>mzk : 2360*0,1</t>
  </si>
  <si>
    <t>215901101R00</t>
  </si>
  <si>
    <t>Zhutnění podloží z rostlé horniny 1 až 4 pod násypy z hornin soudržných do 92% PS a nesoudržných  sypkých relativní ulehlosti l(d) do 0,8</t>
  </si>
  <si>
    <t>z rostlé horniny tř.1 - 4 pod násypy z hornin soudržných do 92% PS a hornin nesoudržných sypkých relativní ulehlosti I(d) do 0,8</t>
  </si>
  <si>
    <t>chodní z dlažby : 295</t>
  </si>
  <si>
    <t>štěrkové chodníčky : 1225</t>
  </si>
  <si>
    <t>564721111R00</t>
  </si>
  <si>
    <t>Podklad nebo kryt z kameniva hrubého drceného tloušťka po zhutnění 80 mm</t>
  </si>
  <si>
    <t>velikost 32 - 63 mm s rozprostřením a zhutněním</t>
  </si>
  <si>
    <t>žulové přejezdy : 50</t>
  </si>
  <si>
    <t>štěrkové chodníčky vyrovnání nerovností : 1225</t>
  </si>
  <si>
    <t>MZK : 2360</t>
  </si>
  <si>
    <t>Položka pořadí 22 : 345,00000</t>
  </si>
  <si>
    <t>564831111R00</t>
  </si>
  <si>
    <t>Podklad ze štěrkodrti s rozprostřením a zhutněním tloušťka po zhutnění 100 mm</t>
  </si>
  <si>
    <t>50</t>
  </si>
  <si>
    <t>564932111R00</t>
  </si>
  <si>
    <t>Podklad nebo kryt z mechanicky zpevněného kameniva (MZK) tloušťka po zhutnění 100 mm</t>
  </si>
  <si>
    <t>591211111R00</t>
  </si>
  <si>
    <t>Kladení dlažby z kostek drobných z kamene, do lože z kameniva těženého tloušťky 50 mm</t>
  </si>
  <si>
    <t>POL12_1</t>
  </si>
  <si>
    <t>s provedením lože do 50 mm, s vyplněním spár, s dvojím beraněním a se smetením přebytečného materiálu na krajnici</t>
  </si>
  <si>
    <t>celkem žulové cesty : 295</t>
  </si>
  <si>
    <t>58380057R</t>
  </si>
  <si>
    <t>mozaika dlažební štípaná; materiálová skupina I/2 (žula); 5/7 cm</t>
  </si>
  <si>
    <t>RTS 16/ II</t>
  </si>
  <si>
    <t>295</t>
  </si>
  <si>
    <t>58380120.AR</t>
  </si>
  <si>
    <t>kostka dlažební materiálová skupina I/2 (žula); tř. I.; 8/10 cm</t>
  </si>
  <si>
    <t>POL3_1</t>
  </si>
  <si>
    <t>599632111R00</t>
  </si>
  <si>
    <t>Vyplnění spár dlažby (přídlažby) z lomového kamene cementovou maltou</t>
  </si>
  <si>
    <t>v jakémkoliv sklonu plochy a jakékoliv tloušťky</t>
  </si>
  <si>
    <t>krajník silniční kamenný, (aAP) žula, KS3 13x20 x 30-80</t>
  </si>
  <si>
    <t>Plochy MZK, štěrkové chodníky,žulová dlažba,přejezdy</t>
  </si>
  <si>
    <t>28324544R</t>
  </si>
  <si>
    <t>obrubník zahradní materiál plast; l = 1 200,0 mm; š = 115,0 mm; h = 110,0 mm; barva šedá; profil L</t>
  </si>
  <si>
    <t>912151   OA0</t>
  </si>
  <si>
    <t>SVODNICE SAMOSTATNÁ - DODÁVKA A MONTÁŽ</t>
  </si>
  <si>
    <t>460620021RT1</t>
  </si>
  <si>
    <t>Provizorní položení obrubníku, zřízení lože, osazení obrubníku</t>
  </si>
  <si>
    <t>POL7_</t>
  </si>
  <si>
    <t>0051 R</t>
  </si>
  <si>
    <t>Mobiliář D+M, viz. samostatný rozpočet</t>
  </si>
  <si>
    <t>2108999</t>
  </si>
  <si>
    <t>obnova rozvodů a sloupů VO viz samostatný rozpočet</t>
  </si>
  <si>
    <t>soubor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</si>
</sst>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"/>
  </numFmts>
  <fonts count="22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sz val="10"/>
      <color rgb="FFD6E1EE"/>
      <name val="Arial CE"/>
      <family val="2"/>
      <charset val="238"/>
    </font>
    <font>
      <b/>
      <sz val="9"/>
      <name val="Arial CE"/>
      <family val="2"/>
      <charset val="238"/>
    </font>
    <font>
      <sz val="8"/>
      <name val="Arial CE"/>
      <family val="2"/>
      <charset val="238"/>
    </font>
    <font>
      <sz val="8"/>
      <color indexed="17"/>
      <name val="Arial CE"/>
      <family val="2"/>
      <charset val="238"/>
    </font>
    <font>
      <sz val="8"/>
      <color indexed="9"/>
      <name val="Arial CE"/>
      <family val="2"/>
      <charset val="238"/>
    </font>
    <font>
      <sz val="8"/>
      <color indexed="12"/>
      <name val="Arial CE"/>
      <family val="2"/>
      <charset val="238"/>
    </font>
    <font>
      <sz val="8"/>
      <color indexed="21"/>
      <name val="Arial CE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67">
    <xf numFmtId="0" fontId="0" fillId="0" borderId="0" xfId="0"/>
    <xf numFmtId="0" fontId="0" fillId="0" borderId="0" xfId="0" applyAlignment="1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 applyAlignment="1"/>
    <xf numFmtId="0" fontId="0" fillId="0" borderId="2" xfId="0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4" xfId="0" applyBorder="1" applyAlignment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4" fontId="0" fillId="0" borderId="0" xfId="0" applyNumberForma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1" fontId="0" fillId="0" borderId="0" xfId="0" applyNumberFormat="1" applyBorder="1" applyAlignment="1">
      <alignment horizontal="left" vertical="center"/>
    </xf>
    <xf numFmtId="0" fontId="0" fillId="0" borderId="1" xfId="0" applyBorder="1" applyAlignment="1">
      <alignment horizontal="right"/>
    </xf>
    <xf numFmtId="0" fontId="8" fillId="0" borderId="0" xfId="0" applyFont="1" applyBorder="1" applyAlignment="1">
      <alignment vertical="center"/>
    </xf>
    <xf numFmtId="0" fontId="8" fillId="0" borderId="6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0" fillId="0" borderId="6" xfId="0" applyFont="1" applyBorder="1" applyAlignment="1">
      <alignment horizontal="right" vertical="center"/>
    </xf>
    <xf numFmtId="0" fontId="8" fillId="0" borderId="1" xfId="0" applyFont="1" applyBorder="1"/>
    <xf numFmtId="0" fontId="8" fillId="0" borderId="0" xfId="0" applyFont="1" applyBorder="1"/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0" fillId="0" borderId="6" xfId="0" applyFont="1" applyBorder="1" applyAlignment="1">
      <alignment vertical="center"/>
    </xf>
    <xf numFmtId="0" fontId="8" fillId="0" borderId="0" xfId="0" applyFont="1"/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1" fontId="8" fillId="0" borderId="10" xfId="0" applyNumberFormat="1" applyFont="1" applyBorder="1" applyAlignment="1">
      <alignment horizontal="right" vertical="center"/>
    </xf>
    <xf numFmtId="0" fontId="0" fillId="0" borderId="6" xfId="0" applyBorder="1" applyAlignment="1">
      <alignment horizontal="left" vertical="center" indent="1"/>
    </xf>
    <xf numFmtId="0" fontId="0" fillId="0" borderId="0" xfId="0" applyBorder="1" applyAlignment="1"/>
    <xf numFmtId="0" fontId="8" fillId="0" borderId="6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 applyAlignment="1"/>
    <xf numFmtId="0" fontId="0" fillId="0" borderId="9" xfId="0" applyBorder="1" applyAlignment="1">
      <alignment horizontal="left" indent="1"/>
    </xf>
    <xf numFmtId="0" fontId="0" fillId="0" borderId="6" xfId="0" applyBorder="1" applyAlignment="1"/>
    <xf numFmtId="0" fontId="0" fillId="0" borderId="6" xfId="0" applyBorder="1" applyAlignment="1">
      <alignment horizontal="right"/>
    </xf>
    <xf numFmtId="0" fontId="0" fillId="0" borderId="6" xfId="0" applyBorder="1" applyAlignment="1">
      <alignment vertical="center"/>
    </xf>
    <xf numFmtId="49" fontId="0" fillId="0" borderId="8" xfId="0" applyNumberFormat="1" applyFon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/>
    </xf>
    <xf numFmtId="0" fontId="0" fillId="0" borderId="12" xfId="0" applyBorder="1"/>
    <xf numFmtId="1" fontId="8" fillId="0" borderId="15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Font="1" applyBorder="1" applyAlignment="1">
      <alignment horizontal="left" vertical="center"/>
    </xf>
    <xf numFmtId="49" fontId="0" fillId="0" borderId="2" xfId="0" applyNumberFormat="1" applyFont="1" applyBorder="1" applyAlignment="1">
      <alignment horizontal="left" vertical="center"/>
    </xf>
    <xf numFmtId="1" fontId="8" fillId="0" borderId="12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indent="1"/>
    </xf>
    <xf numFmtId="0" fontId="0" fillId="0" borderId="17" xfId="0" applyFont="1" applyBorder="1" applyAlignment="1">
      <alignment horizontal="left" vertical="top" indent="1"/>
    </xf>
    <xf numFmtId="0" fontId="0" fillId="0" borderId="18" xfId="0" applyBorder="1" applyAlignment="1">
      <alignment vertical="top"/>
    </xf>
    <xf numFmtId="0" fontId="8" fillId="0" borderId="18" xfId="0" applyFont="1" applyFill="1" applyBorder="1" applyAlignment="1">
      <alignment horizontal="left" vertical="top"/>
    </xf>
    <xf numFmtId="0" fontId="8" fillId="0" borderId="18" xfId="0" applyFont="1" applyBorder="1" applyAlignment="1">
      <alignment vertical="center"/>
    </xf>
    <xf numFmtId="0" fontId="0" fillId="0" borderId="18" xfId="0" applyFont="1" applyBorder="1" applyAlignment="1">
      <alignment horizontal="right" vertical="center"/>
    </xf>
    <xf numFmtId="0" fontId="0" fillId="0" borderId="19" xfId="0" applyBorder="1" applyAlignment="1"/>
    <xf numFmtId="0" fontId="0" fillId="0" borderId="6" xfId="0" applyBorder="1" applyAlignment="1">
      <alignment horizontal="left"/>
    </xf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0" fontId="8" fillId="0" borderId="12" xfId="0" applyFont="1" applyBorder="1" applyAlignment="1">
      <alignment horizontal="left" vertical="center"/>
    </xf>
    <xf numFmtId="0" fontId="8" fillId="0" borderId="12" xfId="0" applyFont="1" applyBorder="1"/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Border="1"/>
    <xf numFmtId="49" fontId="6" fillId="3" borderId="0" xfId="0" applyNumberFormat="1" applyFont="1" applyFill="1" applyBorder="1" applyAlignment="1">
      <alignment horizontal="left" vertical="center"/>
    </xf>
    <xf numFmtId="0" fontId="0" fillId="3" borderId="1" xfId="0" applyFont="1" applyFill="1" applyBorder="1" applyAlignment="1">
      <alignment horizontal="left" vertical="center" indent="1"/>
    </xf>
    <xf numFmtId="0" fontId="8" fillId="3" borderId="0" xfId="0" applyFont="1" applyFill="1" applyBorder="1" applyAlignment="1">
      <alignment horizontal="left" vertical="center"/>
    </xf>
    <xf numFmtId="0" fontId="0" fillId="3" borderId="9" xfId="0" applyFont="1" applyFill="1" applyBorder="1" applyAlignment="1">
      <alignment horizontal="left" vertical="center" indent="1"/>
    </xf>
    <xf numFmtId="0" fontId="0" fillId="3" borderId="6" xfId="0" applyFont="1" applyFill="1" applyBorder="1"/>
    <xf numFmtId="0" fontId="8" fillId="3" borderId="6" xfId="0" applyFont="1" applyFill="1" applyBorder="1" applyAlignment="1">
      <alignment horizontal="left" vertical="center"/>
    </xf>
    <xf numFmtId="49" fontId="8" fillId="4" borderId="6" xfId="0" applyNumberFormat="1" applyFont="1" applyFill="1" applyBorder="1" applyAlignment="1" applyProtection="1">
      <alignment horizontal="left" vertical="center"/>
      <protection locked="0"/>
    </xf>
    <xf numFmtId="49" fontId="8" fillId="4" borderId="0" xfId="0" applyNumberFormat="1" applyFont="1" applyFill="1" applyBorder="1" applyAlignment="1" applyProtection="1">
      <alignment horizontal="left" vertical="center"/>
      <protection locked="0"/>
    </xf>
    <xf numFmtId="49" fontId="0" fillId="0" borderId="0" xfId="0" applyNumberFormat="1"/>
    <xf numFmtId="4" fontId="0" fillId="0" borderId="0" xfId="0" applyNumberFormat="1" applyAlignment="1"/>
    <xf numFmtId="4" fontId="0" fillId="0" borderId="0" xfId="0" applyNumberFormat="1"/>
    <xf numFmtId="3" fontId="0" fillId="0" borderId="0" xfId="0" applyNumberFormat="1" applyAlignment="1"/>
    <xf numFmtId="3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3" fontId="7" fillId="5" borderId="28" xfId="0" applyNumberFormat="1" applyFont="1" applyFill="1" applyBorder="1" applyAlignment="1">
      <alignment vertical="center"/>
    </xf>
    <xf numFmtId="3" fontId="7" fillId="5" borderId="29" xfId="0" applyNumberFormat="1" applyFont="1" applyFill="1" applyBorder="1" applyAlignment="1">
      <alignment vertical="center"/>
    </xf>
    <xf numFmtId="3" fontId="7" fillId="5" borderId="29" xfId="0" applyNumberFormat="1" applyFont="1" applyFill="1" applyBorder="1" applyAlignment="1">
      <alignment vertical="center" wrapText="1"/>
    </xf>
    <xf numFmtId="3" fontId="10" fillId="5" borderId="30" xfId="0" applyNumberFormat="1" applyFont="1" applyFill="1" applyBorder="1" applyAlignment="1">
      <alignment horizontal="center" vertical="center" wrapText="1" shrinkToFit="1"/>
    </xf>
    <xf numFmtId="3" fontId="7" fillId="5" borderId="28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/>
    </xf>
    <xf numFmtId="3" fontId="0" fillId="0" borderId="31" xfId="0" applyNumberFormat="1" applyBorder="1" applyAlignment="1">
      <alignment vertical="center"/>
    </xf>
    <xf numFmtId="3" fontId="3" fillId="0" borderId="32" xfId="0" applyNumberFormat="1" applyFont="1" applyBorder="1" applyAlignment="1">
      <alignment horizontal="right" vertical="center" wrapText="1" shrinkToFit="1"/>
    </xf>
    <xf numFmtId="3" fontId="3" fillId="0" borderId="32" xfId="0" applyNumberFormat="1" applyFont="1" applyBorder="1" applyAlignment="1">
      <alignment horizontal="right" vertical="center" shrinkToFit="1"/>
    </xf>
    <xf numFmtId="3" fontId="0" fillId="0" borderId="32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/>
    </xf>
    <xf numFmtId="3" fontId="5" fillId="0" borderId="31" xfId="0" applyNumberFormat="1" applyFont="1" applyBorder="1" applyAlignment="1">
      <alignment vertical="center"/>
    </xf>
    <xf numFmtId="3" fontId="5" fillId="0" borderId="32" xfId="0" applyNumberFormat="1" applyFont="1" applyBorder="1" applyAlignment="1">
      <alignment vertical="center" wrapText="1" shrinkToFit="1"/>
    </xf>
    <xf numFmtId="3" fontId="5" fillId="0" borderId="32" xfId="0" applyNumberFormat="1" applyFont="1" applyBorder="1" applyAlignment="1">
      <alignment vertical="center" shrinkToFit="1"/>
    </xf>
    <xf numFmtId="3" fontId="5" fillId="0" borderId="33" xfId="0" applyNumberFormat="1" applyFont="1" applyBorder="1" applyAlignment="1">
      <alignment vertical="center" shrinkToFit="1"/>
    </xf>
    <xf numFmtId="3" fontId="5" fillId="0" borderId="33" xfId="0" applyNumberFormat="1" applyFont="1" applyBorder="1" applyAlignment="1">
      <alignment vertical="center"/>
    </xf>
    <xf numFmtId="3" fontId="0" fillId="0" borderId="31" xfId="0" applyNumberFormat="1" applyBorder="1" applyAlignment="1">
      <alignment horizontal="left" vertical="center"/>
    </xf>
    <xf numFmtId="3" fontId="0" fillId="0" borderId="32" xfId="0" applyNumberFormat="1" applyBorder="1" applyAlignment="1">
      <alignment vertical="center" wrapText="1" shrinkToFit="1"/>
    </xf>
    <xf numFmtId="3" fontId="15" fillId="3" borderId="35" xfId="0" applyNumberFormat="1" applyFont="1" applyFill="1" applyBorder="1" applyAlignment="1">
      <alignment vertical="center" wrapText="1" shrinkToFit="1"/>
    </xf>
    <xf numFmtId="3" fontId="15" fillId="3" borderId="35" xfId="0" applyNumberFormat="1" applyFont="1" applyFill="1" applyBorder="1" applyAlignment="1">
      <alignment vertical="center" shrinkToFit="1"/>
    </xf>
    <xf numFmtId="3" fontId="0" fillId="3" borderId="36" xfId="0" applyNumberFormat="1" applyFill="1" applyBorder="1" applyAlignment="1">
      <alignment vertical="center" shrinkToFit="1"/>
    </xf>
    <xf numFmtId="3" fontId="0" fillId="3" borderId="36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4" fontId="4" fillId="3" borderId="7" xfId="0" applyNumberFormat="1" applyFont="1" applyFill="1" applyBorder="1" applyAlignment="1">
      <alignment horizontal="lef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/>
    <xf numFmtId="49" fontId="8" fillId="3" borderId="13" xfId="0" applyNumberFormat="1" applyFont="1" applyFill="1" applyBorder="1" applyAlignment="1">
      <alignment horizontal="left" vertical="center"/>
    </xf>
    <xf numFmtId="0" fontId="4" fillId="0" borderId="0" xfId="0" applyFont="1"/>
    <xf numFmtId="0" fontId="16" fillId="0" borderId="26" xfId="0" applyFont="1" applyBorder="1" applyAlignment="1">
      <alignment horizontal="center" vertical="center" wrapText="1"/>
    </xf>
    <xf numFmtId="0" fontId="3" fillId="0" borderId="26" xfId="0" applyFont="1" applyBorder="1" applyAlignment="1">
      <alignment vertical="center"/>
    </xf>
    <xf numFmtId="0" fontId="3" fillId="0" borderId="26" xfId="0" applyFont="1" applyBorder="1"/>
    <xf numFmtId="0" fontId="16" fillId="5" borderId="28" xfId="0" applyFont="1" applyFill="1" applyBorder="1" applyAlignment="1">
      <alignment horizontal="center" vertical="center" wrapText="1"/>
    </xf>
    <xf numFmtId="0" fontId="16" fillId="5" borderId="29" xfId="0" applyFont="1" applyFill="1" applyBorder="1" applyAlignment="1">
      <alignment horizontal="center" vertical="center" wrapText="1"/>
    </xf>
    <xf numFmtId="0" fontId="16" fillId="5" borderId="30" xfId="0" applyFont="1" applyFill="1" applyBorder="1" applyAlignment="1">
      <alignment horizontal="center" vertical="center" wrapText="1"/>
    </xf>
    <xf numFmtId="49" fontId="3" fillId="0" borderId="31" xfId="0" applyNumberFormat="1" applyFont="1" applyBorder="1" applyAlignment="1">
      <alignment vertical="center"/>
    </xf>
    <xf numFmtId="0" fontId="3" fillId="3" borderId="34" xfId="0" applyFont="1" applyFill="1" applyBorder="1" applyAlignment="1">
      <alignment vertical="center"/>
    </xf>
    <xf numFmtId="0" fontId="3" fillId="3" borderId="35" xfId="0" applyFont="1" applyFill="1" applyBorder="1" applyAlignment="1">
      <alignment vertical="center"/>
    </xf>
    <xf numFmtId="3" fontId="3" fillId="0" borderId="33" xfId="0" applyNumberFormat="1" applyFont="1" applyBorder="1" applyAlignment="1">
      <alignment vertical="center"/>
    </xf>
    <xf numFmtId="3" fontId="3" fillId="3" borderId="36" xfId="0" applyNumberFormat="1" applyFont="1" applyFill="1" applyBorder="1" applyAlignment="1">
      <alignment vertical="center"/>
    </xf>
    <xf numFmtId="4" fontId="3" fillId="0" borderId="33" xfId="0" applyNumberFormat="1" applyFont="1" applyBorder="1" applyAlignment="1">
      <alignment horizontal="center" vertical="center"/>
    </xf>
    <xf numFmtId="4" fontId="3" fillId="0" borderId="33" xfId="0" applyNumberFormat="1" applyFont="1" applyBorder="1" applyAlignment="1">
      <alignment vertical="center"/>
    </xf>
    <xf numFmtId="4" fontId="3" fillId="3" borderId="36" xfId="0" applyNumberFormat="1" applyFont="1" applyFill="1" applyBorder="1" applyAlignment="1">
      <alignment horizontal="center" vertical="center"/>
    </xf>
    <xf numFmtId="4" fontId="3" fillId="3" borderId="36" xfId="0" applyNumberFormat="1" applyFont="1" applyFill="1" applyBorder="1" applyAlignment="1">
      <alignment vertical="center"/>
    </xf>
    <xf numFmtId="49" fontId="0" fillId="0" borderId="1" xfId="0" applyNumberFormat="1" applyBorder="1"/>
    <xf numFmtId="0" fontId="0" fillId="0" borderId="0" xfId="0" applyAlignment="1">
      <alignment horizontal="center"/>
    </xf>
    <xf numFmtId="0" fontId="1" fillId="0" borderId="21" xfId="0" applyFont="1" applyBorder="1" applyAlignment="1">
      <alignment vertical="center"/>
    </xf>
    <xf numFmtId="0" fontId="1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7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5" fillId="3" borderId="15" xfId="0" applyFont="1" applyFill="1" applyBorder="1" applyAlignment="1">
      <alignment vertical="top"/>
    </xf>
    <xf numFmtId="49" fontId="5" fillId="3" borderId="12" xfId="0" applyNumberFormat="1" applyFont="1" applyFill="1" applyBorder="1" applyAlignment="1">
      <alignment vertical="top"/>
    </xf>
    <xf numFmtId="0" fontId="5" fillId="3" borderId="12" xfId="0" applyFont="1" applyFill="1" applyBorder="1" applyAlignment="1">
      <alignment horizontal="center" vertical="top"/>
    </xf>
    <xf numFmtId="0" fontId="5" fillId="3" borderId="12" xfId="0" applyFont="1" applyFill="1" applyBorder="1" applyAlignment="1">
      <alignment vertical="top"/>
    </xf>
    <xf numFmtId="0" fontId="17" fillId="0" borderId="0" xfId="0" applyFont="1" applyBorder="1" applyAlignment="1">
      <alignment vertical="top"/>
    </xf>
    <xf numFmtId="49" fontId="17" fillId="0" borderId="0" xfId="0" applyNumberFormat="1" applyFont="1" applyBorder="1" applyAlignment="1">
      <alignment vertical="top"/>
    </xf>
    <xf numFmtId="4" fontId="17" fillId="0" borderId="0" xfId="0" applyNumberFormat="1" applyFont="1" applyBorder="1" applyAlignment="1">
      <alignment vertical="top" shrinkToFit="1"/>
    </xf>
    <xf numFmtId="4" fontId="5" fillId="3" borderId="0" xfId="0" applyNumberFormat="1" applyFont="1" applyFill="1" applyBorder="1" applyAlignment="1">
      <alignment vertical="top" shrinkToFit="1"/>
    </xf>
    <xf numFmtId="0" fontId="5" fillId="3" borderId="27" xfId="0" applyFont="1" applyFill="1" applyBorder="1" applyAlignment="1">
      <alignment vertical="top"/>
    </xf>
    <xf numFmtId="49" fontId="5" fillId="3" borderId="18" xfId="0" applyNumberFormat="1" applyFont="1" applyFill="1" applyBorder="1" applyAlignment="1">
      <alignment vertical="top"/>
    </xf>
    <xf numFmtId="0" fontId="5" fillId="3" borderId="18" xfId="0" applyFont="1" applyFill="1" applyBorder="1" applyAlignment="1">
      <alignment horizontal="center" vertical="top" shrinkToFit="1"/>
    </xf>
    <xf numFmtId="164" fontId="5" fillId="3" borderId="18" xfId="0" applyNumberFormat="1" applyFont="1" applyFill="1" applyBorder="1" applyAlignment="1">
      <alignment vertical="top" shrinkToFit="1"/>
    </xf>
    <xf numFmtId="4" fontId="5" fillId="3" borderId="18" xfId="0" applyNumberFormat="1" applyFont="1" applyFill="1" applyBorder="1" applyAlignment="1">
      <alignment vertical="top" shrinkToFit="1"/>
    </xf>
    <xf numFmtId="4" fontId="5" fillId="3" borderId="37" xfId="0" applyNumberFormat="1" applyFont="1" applyFill="1" applyBorder="1" applyAlignment="1">
      <alignment vertical="top" shrinkToFit="1"/>
    </xf>
    <xf numFmtId="0" fontId="17" fillId="0" borderId="38" xfId="0" applyFont="1" applyBorder="1" applyAlignment="1">
      <alignment vertical="top"/>
    </xf>
    <xf numFmtId="49" fontId="17" fillId="0" borderId="39" xfId="0" applyNumberFormat="1" applyFont="1" applyBorder="1" applyAlignment="1">
      <alignment vertical="top"/>
    </xf>
    <xf numFmtId="0" fontId="17" fillId="0" borderId="39" xfId="0" applyFont="1" applyBorder="1" applyAlignment="1">
      <alignment horizontal="center" vertical="top" shrinkToFit="1"/>
    </xf>
    <xf numFmtId="164" fontId="17" fillId="0" borderId="39" xfId="0" applyNumberFormat="1" applyFont="1" applyBorder="1" applyAlignment="1">
      <alignment vertical="top" shrinkToFit="1"/>
    </xf>
    <xf numFmtId="4" fontId="17" fillId="4" borderId="39" xfId="0" applyNumberFormat="1" applyFont="1" applyFill="1" applyBorder="1" applyAlignment="1" applyProtection="1">
      <alignment vertical="top" shrinkToFit="1"/>
      <protection locked="0"/>
    </xf>
    <xf numFmtId="4" fontId="17" fillId="0" borderId="39" xfId="0" applyNumberFormat="1" applyFont="1" applyBorder="1" applyAlignment="1">
      <alignment vertical="top" shrinkToFit="1"/>
    </xf>
    <xf numFmtId="4" fontId="17" fillId="0" borderId="40" xfId="0" applyNumberFormat="1" applyFont="1" applyBorder="1" applyAlignment="1">
      <alignment vertical="top" shrinkToFit="1"/>
    </xf>
    <xf numFmtId="0" fontId="19" fillId="0" borderId="0" xfId="0" applyNumberFormat="1" applyFont="1" applyAlignment="1">
      <alignment wrapText="1"/>
    </xf>
    <xf numFmtId="4" fontId="5" fillId="3" borderId="22" xfId="0" applyNumberFormat="1" applyFont="1" applyFill="1" applyBorder="1" applyAlignment="1">
      <alignment vertical="top"/>
    </xf>
    <xf numFmtId="49" fontId="5" fillId="3" borderId="18" xfId="0" applyNumberFormat="1" applyFont="1" applyFill="1" applyBorder="1" applyAlignment="1">
      <alignment horizontal="left" vertical="top" wrapText="1"/>
    </xf>
    <xf numFmtId="49" fontId="17" fillId="0" borderId="39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5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  <xf numFmtId="164" fontId="20" fillId="0" borderId="0" xfId="0" applyNumberFormat="1" applyFont="1" applyBorder="1" applyAlignment="1">
      <alignment horizontal="center" vertical="top" wrapText="1" shrinkToFit="1"/>
    </xf>
    <xf numFmtId="164" fontId="20" fillId="0" borderId="0" xfId="0" applyNumberFormat="1" applyFont="1" applyBorder="1" applyAlignment="1">
      <alignment vertical="top" wrapText="1" shrinkToFit="1"/>
    </xf>
    <xf numFmtId="164" fontId="21" fillId="0" borderId="0" xfId="0" applyNumberFormat="1" applyFont="1" applyBorder="1" applyAlignment="1">
      <alignment horizontal="center" vertical="top" wrapText="1" shrinkToFit="1"/>
    </xf>
    <xf numFmtId="164" fontId="21" fillId="0" borderId="0" xfId="0" applyNumberFormat="1" applyFont="1" applyBorder="1" applyAlignment="1">
      <alignment vertical="top" wrapText="1" shrinkToFit="1"/>
    </xf>
    <xf numFmtId="0" fontId="17" fillId="0" borderId="41" xfId="0" applyFont="1" applyBorder="1" applyAlignment="1">
      <alignment vertical="top"/>
    </xf>
    <xf numFmtId="49" fontId="17" fillId="0" borderId="42" xfId="0" applyNumberFormat="1" applyFont="1" applyBorder="1" applyAlignment="1">
      <alignment vertical="top"/>
    </xf>
    <xf numFmtId="0" fontId="17" fillId="0" borderId="42" xfId="0" applyFont="1" applyBorder="1" applyAlignment="1">
      <alignment horizontal="center" vertical="top" shrinkToFit="1"/>
    </xf>
    <xf numFmtId="164" fontId="17" fillId="0" borderId="42" xfId="0" applyNumberFormat="1" applyFont="1" applyBorder="1" applyAlignment="1">
      <alignment vertical="top" shrinkToFit="1"/>
    </xf>
    <xf numFmtId="4" fontId="17" fillId="4" borderId="42" xfId="0" applyNumberFormat="1" applyFont="1" applyFill="1" applyBorder="1" applyAlignment="1" applyProtection="1">
      <alignment vertical="top" shrinkToFit="1"/>
      <protection locked="0"/>
    </xf>
    <xf numFmtId="4" fontId="17" fillId="0" borderId="42" xfId="0" applyNumberFormat="1" applyFont="1" applyBorder="1" applyAlignment="1">
      <alignment vertical="top" shrinkToFit="1"/>
    </xf>
    <xf numFmtId="4" fontId="17" fillId="0" borderId="43" xfId="0" applyNumberFormat="1" applyFont="1" applyBorder="1" applyAlignment="1">
      <alignment vertical="top" shrinkToFit="1"/>
    </xf>
    <xf numFmtId="49" fontId="17" fillId="0" borderId="42" xfId="0" applyNumberFormat="1" applyFont="1" applyBorder="1" applyAlignment="1">
      <alignment horizontal="left" vertical="top" wrapText="1"/>
    </xf>
    <xf numFmtId="164" fontId="20" fillId="0" borderId="0" xfId="0" quotePrefix="1" applyNumberFormat="1" applyFont="1" applyBorder="1" applyAlignment="1">
      <alignment horizontal="left" vertical="top" wrapText="1"/>
    </xf>
    <xf numFmtId="164" fontId="21" fillId="0" borderId="0" xfId="0" applyNumberFormat="1" applyFont="1" applyBorder="1" applyAlignment="1">
      <alignment horizontal="left" vertical="top" wrapText="1"/>
    </xf>
    <xf numFmtId="164" fontId="21" fillId="0" borderId="0" xfId="0" quotePrefix="1" applyNumberFormat="1" applyFont="1" applyBorder="1" applyAlignment="1">
      <alignment horizontal="left" vertical="top" wrapText="1"/>
    </xf>
    <xf numFmtId="0" fontId="3" fillId="2" borderId="0" xfId="0" applyFont="1" applyFill="1" applyAlignment="1">
      <alignment horizontal="left" wrapText="1"/>
    </xf>
    <xf numFmtId="0" fontId="0" fillId="0" borderId="18" xfId="0" applyBorder="1" applyAlignment="1">
      <alignment horizontal="center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16" xfId="0" applyNumberFormat="1" applyFont="1" applyBorder="1" applyAlignment="1">
      <alignment horizontal="right" vertical="center" indent="1"/>
    </xf>
    <xf numFmtId="4" fontId="12" fillId="3" borderId="7" xfId="0" applyNumberFormat="1" applyFont="1" applyFill="1" applyBorder="1" applyAlignment="1">
      <alignment horizontal="right" vertical="center"/>
    </xf>
    <xf numFmtId="2" fontId="12" fillId="3" borderId="7" xfId="0" applyNumberFormat="1" applyFont="1" applyFill="1" applyBorder="1" applyAlignment="1">
      <alignment horizontal="right" vertical="center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8" fillId="4" borderId="0" xfId="0" applyNumberFormat="1" applyFont="1" applyFill="1" applyBorder="1" applyAlignment="1" applyProtection="1">
      <alignment horizontal="left" vertical="center"/>
      <protection locked="0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49" fontId="8" fillId="4" borderId="6" xfId="0" applyNumberFormat="1" applyFont="1" applyFill="1" applyBorder="1" applyAlignment="1" applyProtection="1">
      <alignment horizontal="left" vertical="center"/>
      <protection locked="0"/>
    </xf>
    <xf numFmtId="49" fontId="0" fillId="4" borderId="6" xfId="0" applyNumberFormat="1" applyFill="1" applyBorder="1" applyAlignment="1" applyProtection="1">
      <alignment horizontal="left" vertical="center"/>
      <protection locked="0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0" fontId="8" fillId="3" borderId="0" xfId="0" applyFont="1" applyFill="1" applyBorder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1" fontId="0" fillId="0" borderId="6" xfId="0" applyNumberFormat="1" applyFont="1" applyBorder="1" applyAlignment="1">
      <alignment horizontal="right" indent="1"/>
    </xf>
    <xf numFmtId="49" fontId="8" fillId="4" borderId="18" xfId="0" applyNumberFormat="1" applyFont="1" applyFill="1" applyBorder="1" applyAlignment="1" applyProtection="1">
      <alignment horizontal="left" vertical="center"/>
      <protection locked="0"/>
    </xf>
    <xf numFmtId="0" fontId="0" fillId="0" borderId="6" xfId="0" applyFont="1" applyBorder="1" applyAlignment="1">
      <alignment horizontal="right" indent="1"/>
    </xf>
    <xf numFmtId="0" fontId="0" fillId="0" borderId="8" xfId="0" applyFont="1" applyBorder="1" applyAlignment="1">
      <alignment horizontal="right" indent="1"/>
    </xf>
    <xf numFmtId="4" fontId="11" fillId="0" borderId="22" xfId="0" applyNumberFormat="1" applyFont="1" applyBorder="1" applyAlignment="1">
      <alignment horizontal="right" vertical="center" indent="1"/>
    </xf>
    <xf numFmtId="3" fontId="0" fillId="0" borderId="32" xfId="0" applyNumberFormat="1" applyBorder="1" applyAlignment="1">
      <alignment vertical="center"/>
    </xf>
    <xf numFmtId="3" fontId="0" fillId="0" borderId="32" xfId="0" applyNumberFormat="1" applyBorder="1" applyAlignment="1">
      <alignment vertical="center" wrapText="1"/>
    </xf>
    <xf numFmtId="3" fontId="5" fillId="0" borderId="32" xfId="0" applyNumberFormat="1" applyFont="1" applyBorder="1" applyAlignment="1">
      <alignment vertical="center"/>
    </xf>
    <xf numFmtId="3" fontId="5" fillId="0" borderId="32" xfId="0" applyNumberFormat="1" applyFont="1" applyBorder="1" applyAlignment="1">
      <alignment vertical="center" wrapText="1"/>
    </xf>
    <xf numFmtId="3" fontId="0" fillId="3" borderId="34" xfId="0" applyNumberFormat="1" applyFill="1" applyBorder="1" applyAlignment="1">
      <alignment vertical="center"/>
    </xf>
    <xf numFmtId="3" fontId="0" fillId="3" borderId="35" xfId="0" applyNumberFormat="1" applyFill="1" applyBorder="1" applyAlignment="1">
      <alignment vertical="center"/>
    </xf>
    <xf numFmtId="49" fontId="3" fillId="0" borderId="31" xfId="0" applyNumberFormat="1" applyFont="1" applyBorder="1" applyAlignment="1">
      <alignment vertical="center" wrapText="1"/>
    </xf>
    <xf numFmtId="49" fontId="3" fillId="0" borderId="32" xfId="0" applyNumberFormat="1" applyFont="1" applyBorder="1" applyAlignment="1">
      <alignment vertical="center" wrapTex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0" fontId="18" fillId="0" borderId="18" xfId="0" applyNumberFormat="1" applyFont="1" applyBorder="1" applyAlignment="1">
      <alignment horizontal="left" vertical="top" wrapText="1"/>
    </xf>
    <xf numFmtId="0" fontId="18" fillId="0" borderId="18" xfId="0" applyNumberFormat="1" applyFont="1" applyBorder="1" applyAlignment="1">
      <alignment vertical="top" wrapText="1"/>
    </xf>
    <xf numFmtId="0" fontId="4" fillId="0" borderId="0" xfId="0" applyFont="1" applyAlignment="1">
      <alignment horizontal="center"/>
    </xf>
    <xf numFmtId="49" fontId="0" fillId="0" borderId="12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18" fillId="0" borderId="0" xfId="0" applyNumberFormat="1" applyFont="1" applyBorder="1" applyAlignment="1">
      <alignment horizontal="left" vertical="top" wrapText="1"/>
    </xf>
    <xf numFmtId="0" fontId="18" fillId="0" borderId="0" xfId="0" applyNumberFormat="1" applyFont="1" applyBorder="1" applyAlignment="1">
      <alignment vertical="top" wrapText="1"/>
    </xf>
    <xf numFmtId="0" fontId="17" fillId="0" borderId="18" xfId="0" applyNumberFormat="1" applyFont="1" applyBorder="1" applyAlignment="1">
      <alignment horizontal="left" vertical="top" wrapText="1"/>
    </xf>
    <xf numFmtId="0" fontId="17" fillId="0" borderId="18" xfId="0" applyNumberFormat="1" applyFont="1" applyBorder="1" applyAlignment="1">
      <alignment vertical="top" wrapText="1"/>
    </xf>
    <xf numFmtId="0" fontId="17" fillId="6" borderId="38" xfId="0" applyFont="1" applyFill="1" applyBorder="1" applyAlignment="1">
      <alignment vertical="top"/>
    </xf>
    <xf numFmtId="49" fontId="17" fillId="6" borderId="39" xfId="0" applyNumberFormat="1" applyFont="1" applyFill="1" applyBorder="1" applyAlignment="1">
      <alignment vertical="top"/>
    </xf>
    <xf numFmtId="49" fontId="17" fillId="6" borderId="39" xfId="0" applyNumberFormat="1" applyFont="1" applyFill="1" applyBorder="1" applyAlignment="1">
      <alignment horizontal="left" vertical="top" wrapText="1"/>
    </xf>
    <xf numFmtId="0" fontId="17" fillId="6" borderId="39" xfId="0" applyFont="1" applyFill="1" applyBorder="1" applyAlignment="1">
      <alignment horizontal="center" vertical="top" shrinkToFit="1"/>
    </xf>
    <xf numFmtId="164" fontId="17" fillId="6" borderId="39" xfId="0" applyNumberFormat="1" applyFont="1" applyFill="1" applyBorder="1" applyAlignment="1">
      <alignment vertical="top" shrinkToFit="1"/>
    </xf>
    <xf numFmtId="4" fontId="17" fillId="6" borderId="39" xfId="0" applyNumberFormat="1" applyFont="1" applyFill="1" applyBorder="1" applyAlignment="1" applyProtection="1">
      <alignment vertical="top" shrinkToFit="1"/>
      <protection locked="0"/>
    </xf>
    <xf numFmtId="4" fontId="17" fillId="6" borderId="39" xfId="0" applyNumberFormat="1" applyFont="1" applyFill="1" applyBorder="1" applyAlignment="1">
      <alignment vertical="top" shrinkToFi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Preview\INFO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0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1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2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3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4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G2"/>
  <sheetViews>
    <sheetView workbookViewId="0">
      <selection activeCell="A2" sqref="A2:G2"/>
    </sheetView>
  </sheetViews>
  <sheetFormatPr defaultRowHeight="13.2" x14ac:dyDescent="0.25"/>
  <sheetData>
    <row r="1" spans="1:7" x14ac:dyDescent="0.25">
      <c r="A1" s="35" t="s">
        <v>38</v>
      </c>
    </row>
    <row r="2" spans="1:7" ht="57.75" customHeight="1" x14ac:dyDescent="0.25">
      <c r="A2" s="198" t="s">
        <v>39</v>
      </c>
      <c r="B2" s="198"/>
      <c r="C2" s="198"/>
      <c r="D2" s="198"/>
      <c r="E2" s="198"/>
      <c r="F2" s="198"/>
      <c r="G2" s="198"/>
    </row>
  </sheetData>
  <sheetProtection algorithmName="SHA-512" hashValue="diM+P55kLSpyRc15S6gEhhjhRJtQqwwk2FdVdMi2bQQ/zu7A8YOEO1h49hmIHS8RGEatYdd/ptkGOSgCKbcgQg==" saltValue="PLBF+tPm/ymiJwGu0ugR6Q==" spinCount="100000" sheet="1"/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112">
    <tabColor rgb="FF66FF66"/>
  </sheetPr>
  <dimension ref="A1:O93"/>
  <sheetViews>
    <sheetView showGridLines="0" topLeftCell="B1" zoomScaleNormal="100" zoomScaleSheetLayoutView="75" workbookViewId="0">
      <selection activeCell="A29" sqref="A29"/>
    </sheetView>
  </sheetViews>
  <sheetFormatPr defaultColWidth="9" defaultRowHeight="13.2" x14ac:dyDescent="0.25"/>
  <cols>
    <col min="1" max="1" width="8.44140625" hidden="1" customWidth="1"/>
    <col min="2" max="2" width="9.109375" customWidth="1"/>
    <col min="3" max="3" width="7.44140625" customWidth="1"/>
    <col min="4" max="4" width="13.44140625" customWidth="1"/>
    <col min="5" max="5" width="12.109375" customWidth="1"/>
    <col min="6" max="6" width="11.44140625" customWidth="1"/>
    <col min="7" max="7" width="12.6640625" style="1" customWidth="1"/>
    <col min="8" max="8" width="12.6640625" customWidth="1"/>
    <col min="9" max="9" width="13" style="1" customWidth="1"/>
    <col min="10" max="10" width="6.6640625" style="1" customWidth="1"/>
    <col min="11" max="11" width="4.33203125" customWidth="1"/>
    <col min="12" max="15" width="10.6640625" customWidth="1"/>
  </cols>
  <sheetData>
    <row r="1" spans="1:15" ht="33.75" customHeight="1" x14ac:dyDescent="0.25">
      <c r="A1" s="71" t="s">
        <v>36</v>
      </c>
      <c r="B1" s="218" t="s">
        <v>41</v>
      </c>
      <c r="C1" s="219"/>
      <c r="D1" s="219"/>
      <c r="E1" s="219"/>
      <c r="F1" s="219"/>
      <c r="G1" s="219"/>
      <c r="H1" s="219"/>
      <c r="I1" s="219"/>
      <c r="J1" s="220"/>
    </row>
    <row r="2" spans="1:15" ht="36" customHeight="1" x14ac:dyDescent="0.25">
      <c r="A2" s="3"/>
      <c r="B2" s="77" t="s">
        <v>22</v>
      </c>
      <c r="C2" s="78"/>
      <c r="D2" s="79" t="s">
        <v>43</v>
      </c>
      <c r="E2" s="224" t="s">
        <v>44</v>
      </c>
      <c r="F2" s="225"/>
      <c r="G2" s="225"/>
      <c r="H2" s="225"/>
      <c r="I2" s="225"/>
      <c r="J2" s="226"/>
      <c r="O2" s="2"/>
    </row>
    <row r="3" spans="1:15" ht="27" hidden="1" customHeight="1" x14ac:dyDescent="0.25">
      <c r="A3" s="3"/>
      <c r="B3" s="80"/>
      <c r="C3" s="78"/>
      <c r="D3" s="81"/>
      <c r="E3" s="227"/>
      <c r="F3" s="228"/>
      <c r="G3" s="228"/>
      <c r="H3" s="228"/>
      <c r="I3" s="228"/>
      <c r="J3" s="229"/>
    </row>
    <row r="4" spans="1:15" ht="23.25" customHeight="1" x14ac:dyDescent="0.25">
      <c r="A4" s="3"/>
      <c r="B4" s="82"/>
      <c r="C4" s="83"/>
      <c r="D4" s="84"/>
      <c r="E4" s="214"/>
      <c r="F4" s="214"/>
      <c r="G4" s="214"/>
      <c r="H4" s="214"/>
      <c r="I4" s="214"/>
      <c r="J4" s="215"/>
    </row>
    <row r="5" spans="1:15" ht="24" customHeight="1" x14ac:dyDescent="0.25">
      <c r="A5" s="3"/>
      <c r="B5" s="45" t="s">
        <v>42</v>
      </c>
      <c r="C5" s="4"/>
      <c r="D5" s="30"/>
      <c r="E5" s="24"/>
      <c r="F5" s="24"/>
      <c r="G5" s="24"/>
      <c r="H5" s="26" t="s">
        <v>40</v>
      </c>
      <c r="I5" s="30"/>
      <c r="J5" s="10"/>
    </row>
    <row r="6" spans="1:15" ht="15.75" customHeight="1" x14ac:dyDescent="0.25">
      <c r="A6" s="3"/>
      <c r="B6" s="39"/>
      <c r="C6" s="24"/>
      <c r="D6" s="30"/>
      <c r="E6" s="24"/>
      <c r="F6" s="24"/>
      <c r="G6" s="24"/>
      <c r="H6" s="26" t="s">
        <v>34</v>
      </c>
      <c r="I6" s="30"/>
      <c r="J6" s="10"/>
    </row>
    <row r="7" spans="1:15" ht="15.75" customHeight="1" x14ac:dyDescent="0.25">
      <c r="A7" s="3"/>
      <c r="B7" s="40"/>
      <c r="C7" s="25"/>
      <c r="D7" s="31"/>
      <c r="E7" s="32"/>
      <c r="F7" s="32"/>
      <c r="G7" s="32"/>
      <c r="H7" s="34"/>
      <c r="I7" s="32"/>
      <c r="J7" s="49"/>
    </row>
    <row r="8" spans="1:15" ht="24" hidden="1" customHeight="1" x14ac:dyDescent="0.25">
      <c r="A8" s="3"/>
      <c r="B8" s="45" t="s">
        <v>20</v>
      </c>
      <c r="C8" s="4"/>
      <c r="D8" s="33"/>
      <c r="E8" s="4"/>
      <c r="F8" s="4"/>
      <c r="G8" s="43"/>
      <c r="H8" s="26" t="s">
        <v>40</v>
      </c>
      <c r="I8" s="30"/>
      <c r="J8" s="10"/>
    </row>
    <row r="9" spans="1:15" ht="15.75" hidden="1" customHeight="1" x14ac:dyDescent="0.25">
      <c r="A9" s="3"/>
      <c r="B9" s="3"/>
      <c r="C9" s="4"/>
      <c r="D9" s="33"/>
      <c r="E9" s="4"/>
      <c r="F9" s="4"/>
      <c r="G9" s="43"/>
      <c r="H9" s="26" t="s">
        <v>34</v>
      </c>
      <c r="I9" s="30"/>
      <c r="J9" s="10"/>
    </row>
    <row r="10" spans="1:15" ht="15.75" hidden="1" customHeight="1" x14ac:dyDescent="0.25">
      <c r="A10" s="3"/>
      <c r="B10" s="50"/>
      <c r="C10" s="25"/>
      <c r="D10" s="44"/>
      <c r="E10" s="53"/>
      <c r="F10" s="53"/>
      <c r="G10" s="51"/>
      <c r="H10" s="51"/>
      <c r="I10" s="52"/>
      <c r="J10" s="49"/>
    </row>
    <row r="11" spans="1:15" ht="24" customHeight="1" x14ac:dyDescent="0.25">
      <c r="A11" s="3"/>
      <c r="B11" s="45" t="s">
        <v>19</v>
      </c>
      <c r="C11" s="4"/>
      <c r="D11" s="231" t="s">
        <v>45</v>
      </c>
      <c r="E11" s="231"/>
      <c r="F11" s="231"/>
      <c r="G11" s="231"/>
      <c r="H11" s="26" t="s">
        <v>40</v>
      </c>
      <c r="I11" s="86" t="s">
        <v>49</v>
      </c>
      <c r="J11" s="10"/>
    </row>
    <row r="12" spans="1:15" ht="15.75" customHeight="1" x14ac:dyDescent="0.25">
      <c r="A12" s="3"/>
      <c r="B12" s="39"/>
      <c r="C12" s="24"/>
      <c r="D12" s="213" t="s">
        <v>46</v>
      </c>
      <c r="E12" s="213"/>
      <c r="F12" s="213"/>
      <c r="G12" s="213"/>
      <c r="H12" s="26" t="s">
        <v>34</v>
      </c>
      <c r="I12" s="86" t="s">
        <v>50</v>
      </c>
      <c r="J12" s="10"/>
    </row>
    <row r="13" spans="1:15" ht="15.75" customHeight="1" x14ac:dyDescent="0.25">
      <c r="A13" s="3"/>
      <c r="B13" s="40"/>
      <c r="C13" s="25"/>
      <c r="D13" s="85" t="s">
        <v>48</v>
      </c>
      <c r="E13" s="216" t="s">
        <v>47</v>
      </c>
      <c r="F13" s="217"/>
      <c r="G13" s="217"/>
      <c r="H13" s="27"/>
      <c r="I13" s="32"/>
      <c r="J13" s="49"/>
    </row>
    <row r="14" spans="1:15" ht="24" hidden="1" customHeight="1" x14ac:dyDescent="0.25">
      <c r="A14" s="3"/>
      <c r="B14" s="64" t="s">
        <v>21</v>
      </c>
      <c r="C14" s="65"/>
      <c r="D14" s="66"/>
      <c r="E14" s="67"/>
      <c r="F14" s="67"/>
      <c r="G14" s="67"/>
      <c r="H14" s="68"/>
      <c r="I14" s="67"/>
      <c r="J14" s="69"/>
    </row>
    <row r="15" spans="1:15" ht="32.25" customHeight="1" x14ac:dyDescent="0.25">
      <c r="A15" s="3"/>
      <c r="B15" s="50" t="s">
        <v>32</v>
      </c>
      <c r="C15" s="70"/>
      <c r="D15" s="51"/>
      <c r="E15" s="230"/>
      <c r="F15" s="230"/>
      <c r="G15" s="232"/>
      <c r="H15" s="232"/>
      <c r="I15" s="232" t="s">
        <v>29</v>
      </c>
      <c r="J15" s="233"/>
    </row>
    <row r="16" spans="1:15" ht="23.25" customHeight="1" x14ac:dyDescent="0.25">
      <c r="A16" s="142" t="s">
        <v>24</v>
      </c>
      <c r="B16" s="55" t="s">
        <v>24</v>
      </c>
      <c r="C16" s="56"/>
      <c r="D16" s="57"/>
      <c r="E16" s="204"/>
      <c r="F16" s="205"/>
      <c r="G16" s="204"/>
      <c r="H16" s="205"/>
      <c r="I16" s="204">
        <f>SUMIF(F66:F89,A16,I66:I89)+SUMIF(F66:F89,"PSU",I66:I89)</f>
        <v>0</v>
      </c>
      <c r="J16" s="206"/>
    </row>
    <row r="17" spans="1:10" ht="23.25" customHeight="1" x14ac:dyDescent="0.25">
      <c r="A17" s="142" t="s">
        <v>25</v>
      </c>
      <c r="B17" s="55" t="s">
        <v>25</v>
      </c>
      <c r="C17" s="56"/>
      <c r="D17" s="57"/>
      <c r="E17" s="204"/>
      <c r="F17" s="205"/>
      <c r="G17" s="204"/>
      <c r="H17" s="205"/>
      <c r="I17" s="204">
        <f>SUMIF(F66:F89,A17,I66:I89)</f>
        <v>0</v>
      </c>
      <c r="J17" s="206"/>
    </row>
    <row r="18" spans="1:10" ht="23.25" customHeight="1" x14ac:dyDescent="0.25">
      <c r="A18" s="142" t="s">
        <v>26</v>
      </c>
      <c r="B18" s="55" t="s">
        <v>26</v>
      </c>
      <c r="C18" s="56"/>
      <c r="D18" s="57"/>
      <c r="E18" s="204"/>
      <c r="F18" s="205"/>
      <c r="G18" s="204"/>
      <c r="H18" s="205"/>
      <c r="I18" s="204">
        <f>SUMIF(F66:F89,A18,I66:I89)</f>
        <v>0</v>
      </c>
      <c r="J18" s="206"/>
    </row>
    <row r="19" spans="1:10" ht="23.25" customHeight="1" x14ac:dyDescent="0.25">
      <c r="A19" s="142" t="s">
        <v>125</v>
      </c>
      <c r="B19" s="55" t="s">
        <v>27</v>
      </c>
      <c r="C19" s="56"/>
      <c r="D19" s="57"/>
      <c r="E19" s="204"/>
      <c r="F19" s="205"/>
      <c r="G19" s="204"/>
      <c r="H19" s="205"/>
      <c r="I19" s="204">
        <f>SUMIF(F66:F89,A19,I66:I89)</f>
        <v>0</v>
      </c>
      <c r="J19" s="206"/>
    </row>
    <row r="20" spans="1:10" ht="23.25" customHeight="1" x14ac:dyDescent="0.25">
      <c r="A20" s="142" t="s">
        <v>126</v>
      </c>
      <c r="B20" s="55" t="s">
        <v>28</v>
      </c>
      <c r="C20" s="56"/>
      <c r="D20" s="57"/>
      <c r="E20" s="204"/>
      <c r="F20" s="205"/>
      <c r="G20" s="204"/>
      <c r="H20" s="205"/>
      <c r="I20" s="204">
        <f>SUMIF(F66:F89,A20,I66:I89)</f>
        <v>0</v>
      </c>
      <c r="J20" s="206"/>
    </row>
    <row r="21" spans="1:10" ht="23.25" customHeight="1" x14ac:dyDescent="0.25">
      <c r="A21" s="3"/>
      <c r="B21" s="72" t="s">
        <v>29</v>
      </c>
      <c r="C21" s="73"/>
      <c r="D21" s="74"/>
      <c r="E21" s="207"/>
      <c r="F21" s="234"/>
      <c r="G21" s="207"/>
      <c r="H21" s="234"/>
      <c r="I21" s="207">
        <f>SUM(I16:J20)</f>
        <v>0</v>
      </c>
      <c r="J21" s="208"/>
    </row>
    <row r="22" spans="1:10" ht="33" customHeight="1" x14ac:dyDescent="0.25">
      <c r="A22" s="3"/>
      <c r="B22" s="63" t="s">
        <v>33</v>
      </c>
      <c r="C22" s="56"/>
      <c r="D22" s="57"/>
      <c r="E22" s="62"/>
      <c r="F22" s="59"/>
      <c r="G22" s="48"/>
      <c r="H22" s="48"/>
      <c r="I22" s="48"/>
      <c r="J22" s="60"/>
    </row>
    <row r="23" spans="1:10" ht="23.25" customHeight="1" x14ac:dyDescent="0.25">
      <c r="A23" s="3"/>
      <c r="B23" s="55" t="s">
        <v>12</v>
      </c>
      <c r="C23" s="56"/>
      <c r="D23" s="57"/>
      <c r="E23" s="58">
        <v>15</v>
      </c>
      <c r="F23" s="59" t="s">
        <v>0</v>
      </c>
      <c r="G23" s="202">
        <f>ZakladDPHSniVypocet</f>
        <v>0</v>
      </c>
      <c r="H23" s="203"/>
      <c r="I23" s="203"/>
      <c r="J23" s="60" t="str">
        <f t="shared" ref="J23:J28" si="0">Mena</f>
        <v>CZK</v>
      </c>
    </row>
    <row r="24" spans="1:10" ht="23.25" hidden="1" customHeight="1" x14ac:dyDescent="0.25">
      <c r="A24" s="3"/>
      <c r="B24" s="55" t="s">
        <v>13</v>
      </c>
      <c r="C24" s="56"/>
      <c r="D24" s="57"/>
      <c r="E24" s="58">
        <f>SazbaDPH1</f>
        <v>15</v>
      </c>
      <c r="F24" s="59" t="s">
        <v>0</v>
      </c>
      <c r="G24" s="200">
        <f>I23*E23/100</f>
        <v>0</v>
      </c>
      <c r="H24" s="201"/>
      <c r="I24" s="201"/>
      <c r="J24" s="60" t="str">
        <f t="shared" si="0"/>
        <v>CZK</v>
      </c>
    </row>
    <row r="25" spans="1:10" ht="23.25" customHeight="1" x14ac:dyDescent="0.25">
      <c r="A25" s="3"/>
      <c r="B25" s="55" t="s">
        <v>14</v>
      </c>
      <c r="C25" s="56"/>
      <c r="D25" s="57"/>
      <c r="E25" s="58">
        <v>21</v>
      </c>
      <c r="F25" s="59" t="s">
        <v>0</v>
      </c>
      <c r="G25" s="202">
        <f>ZakladDPHZaklVypocet</f>
        <v>0</v>
      </c>
      <c r="H25" s="203"/>
      <c r="I25" s="203"/>
      <c r="J25" s="60" t="str">
        <f t="shared" si="0"/>
        <v>CZK</v>
      </c>
    </row>
    <row r="26" spans="1:10" ht="23.25" hidden="1" customHeight="1" x14ac:dyDescent="0.25">
      <c r="A26" s="3"/>
      <c r="B26" s="47" t="s">
        <v>15</v>
      </c>
      <c r="C26" s="21"/>
      <c r="D26" s="17"/>
      <c r="E26" s="41">
        <f>SazbaDPH2</f>
        <v>21</v>
      </c>
      <c r="F26" s="42" t="s">
        <v>0</v>
      </c>
      <c r="G26" s="221">
        <f>I25*E25/100</f>
        <v>0</v>
      </c>
      <c r="H26" s="222"/>
      <c r="I26" s="222"/>
      <c r="J26" s="54" t="str">
        <f t="shared" si="0"/>
        <v>CZK</v>
      </c>
    </row>
    <row r="27" spans="1:10" ht="23.25" customHeight="1" thickBot="1" x14ac:dyDescent="0.3">
      <c r="A27" s="3">
        <f>ZakladDPHSni+ZakladDPHZakl</f>
        <v>0</v>
      </c>
      <c r="B27" s="46" t="s">
        <v>4</v>
      </c>
      <c r="C27" s="19"/>
      <c r="D27" s="22"/>
      <c r="E27" s="19"/>
      <c r="F27" s="20"/>
      <c r="G27" s="223">
        <f>CenaCelkemBezDPH-(ZakladDPHSni+ZakladDPHZakl)</f>
        <v>0</v>
      </c>
      <c r="H27" s="223"/>
      <c r="I27" s="223"/>
      <c r="J27" s="61" t="str">
        <f t="shared" si="0"/>
        <v>CZK</v>
      </c>
    </row>
    <row r="28" spans="1:10" ht="27.75" customHeight="1" thickBot="1" x14ac:dyDescent="0.3">
      <c r="A28" s="3">
        <f>(A27-INT(A27))*100</f>
        <v>0</v>
      </c>
      <c r="B28" s="119" t="s">
        <v>23</v>
      </c>
      <c r="C28" s="120"/>
      <c r="D28" s="120"/>
      <c r="E28" s="121"/>
      <c r="F28" s="122"/>
      <c r="G28" s="210">
        <f>IF(A28&gt;50, ROUNDUP(A27, 0), ROUNDDOWN(A27, 0))</f>
        <v>0</v>
      </c>
      <c r="H28" s="210"/>
      <c r="I28" s="210"/>
      <c r="J28" s="123" t="str">
        <f t="shared" si="0"/>
        <v>CZK</v>
      </c>
    </row>
    <row r="29" spans="1:10" ht="27.75" hidden="1" customHeight="1" thickBot="1" x14ac:dyDescent="0.3">
      <c r="A29" s="3"/>
      <c r="B29" s="119" t="s">
        <v>35</v>
      </c>
      <c r="C29" s="124"/>
      <c r="D29" s="124"/>
      <c r="E29" s="124"/>
      <c r="F29" s="124"/>
      <c r="G29" s="209">
        <f>ZakladDPHSni+DPHSni+ZakladDPHZakl+DPHZakl+Zaokrouhleni</f>
        <v>0</v>
      </c>
      <c r="H29" s="209"/>
      <c r="I29" s="209"/>
      <c r="J29" s="125" t="s">
        <v>76</v>
      </c>
    </row>
    <row r="30" spans="1:10" ht="12.75" customHeight="1" x14ac:dyDescent="0.25">
      <c r="A30" s="3"/>
      <c r="B30" s="3"/>
      <c r="C30" s="4"/>
      <c r="D30" s="4"/>
      <c r="E30" s="4"/>
      <c r="F30" s="4"/>
      <c r="G30" s="43"/>
      <c r="H30" s="4"/>
      <c r="I30" s="43"/>
      <c r="J30" s="11"/>
    </row>
    <row r="31" spans="1:10" ht="30" customHeight="1" x14ac:dyDescent="0.25">
      <c r="A31" s="3"/>
      <c r="B31" s="3"/>
      <c r="C31" s="4"/>
      <c r="D31" s="4"/>
      <c r="E31" s="4"/>
      <c r="F31" s="4"/>
      <c r="G31" s="43"/>
      <c r="H31" s="4"/>
      <c r="I31" s="43"/>
      <c r="J31" s="11"/>
    </row>
    <row r="32" spans="1:10" ht="18.75" customHeight="1" x14ac:dyDescent="0.25">
      <c r="A32" s="3"/>
      <c r="B32" s="23"/>
      <c r="C32" s="18" t="s">
        <v>11</v>
      </c>
      <c r="D32" s="37"/>
      <c r="E32" s="37"/>
      <c r="F32" s="18" t="s">
        <v>10</v>
      </c>
      <c r="G32" s="37"/>
      <c r="H32" s="38">
        <f ca="1">TODAY()</f>
        <v>43320</v>
      </c>
      <c r="I32" s="37"/>
      <c r="J32" s="11"/>
    </row>
    <row r="33" spans="1:10" ht="47.25" customHeight="1" x14ac:dyDescent="0.25">
      <c r="A33" s="3"/>
      <c r="B33" s="3"/>
      <c r="C33" s="4"/>
      <c r="D33" s="4"/>
      <c r="E33" s="4"/>
      <c r="F33" s="4"/>
      <c r="G33" s="43"/>
      <c r="H33" s="4"/>
      <c r="I33" s="43"/>
      <c r="J33" s="11"/>
    </row>
    <row r="34" spans="1:10" s="35" customFormat="1" ht="18.75" customHeight="1" x14ac:dyDescent="0.25">
      <c r="A34" s="28"/>
      <c r="B34" s="28"/>
      <c r="C34" s="29"/>
      <c r="D34" s="211"/>
      <c r="E34" s="212"/>
      <c r="F34" s="29"/>
      <c r="G34" s="211"/>
      <c r="H34" s="212"/>
      <c r="I34" s="212"/>
      <c r="J34" s="36"/>
    </row>
    <row r="35" spans="1:10" ht="12.75" customHeight="1" x14ac:dyDescent="0.25">
      <c r="A35" s="3"/>
      <c r="B35" s="3"/>
      <c r="C35" s="4"/>
      <c r="D35" s="199" t="s">
        <v>2</v>
      </c>
      <c r="E35" s="199"/>
      <c r="F35" s="4"/>
      <c r="G35" s="43"/>
      <c r="H35" s="12" t="s">
        <v>3</v>
      </c>
      <c r="I35" s="43"/>
      <c r="J35" s="11"/>
    </row>
    <row r="36" spans="1:10" ht="13.5" customHeight="1" thickBot="1" x14ac:dyDescent="0.3">
      <c r="A36" s="13"/>
      <c r="B36" s="13"/>
      <c r="C36" s="14"/>
      <c r="D36" s="14"/>
      <c r="E36" s="14"/>
      <c r="F36" s="14"/>
      <c r="G36" s="15"/>
      <c r="H36" s="14"/>
      <c r="I36" s="15"/>
      <c r="J36" s="16"/>
    </row>
    <row r="37" spans="1:10" ht="27" customHeight="1" x14ac:dyDescent="0.25">
      <c r="B37" s="92" t="s">
        <v>16</v>
      </c>
      <c r="C37" s="93"/>
      <c r="D37" s="93"/>
      <c r="E37" s="93"/>
      <c r="F37" s="94"/>
      <c r="G37" s="94"/>
      <c r="H37" s="94"/>
      <c r="I37" s="94"/>
      <c r="J37" s="93"/>
    </row>
    <row r="38" spans="1:10" ht="25.5" customHeight="1" x14ac:dyDescent="0.25">
      <c r="A38" s="91" t="s">
        <v>37</v>
      </c>
      <c r="B38" s="95" t="s">
        <v>17</v>
      </c>
      <c r="C38" s="96" t="s">
        <v>5</v>
      </c>
      <c r="D38" s="97"/>
      <c r="E38" s="97"/>
      <c r="F38" s="98" t="str">
        <f>B23</f>
        <v>Základ pro sníženou DPH</v>
      </c>
      <c r="G38" s="98" t="str">
        <f>B25</f>
        <v>Základ pro základní DPH</v>
      </c>
      <c r="H38" s="99" t="s">
        <v>18</v>
      </c>
      <c r="I38" s="100" t="s">
        <v>1</v>
      </c>
      <c r="J38" s="101" t="s">
        <v>0</v>
      </c>
    </row>
    <row r="39" spans="1:10" ht="25.5" hidden="1" customHeight="1" x14ac:dyDescent="0.25">
      <c r="A39" s="91">
        <v>1</v>
      </c>
      <c r="B39" s="102" t="s">
        <v>51</v>
      </c>
      <c r="C39" s="235"/>
      <c r="D39" s="236"/>
      <c r="E39" s="236"/>
      <c r="F39" s="103">
        <f>'1 1 Pol'!AE23+'SO 01 SO 01.1 Pol'!AE154+'SO 01 SO 01.2 Pol'!AE194+'SO 02 SO 02 Pol'!AE104+'SO 03 SO 03 Pol'!AE52+'SO 04 SO 04 Pol'!AE78+'SO 05 SO 05 Pol'!AE11+'SO 06 SO 06 Pol'!AE110+'SO 07 SO 07 Pol'!AE11+'SO 08 SO 08 Pol'!AE11</f>
        <v>0</v>
      </c>
      <c r="G39" s="104">
        <f>'1 1 Pol'!AF23+'SO 01 SO 01.1 Pol'!AF154+'SO 01 SO 01.2 Pol'!AF194+'SO 02 SO 02 Pol'!AF104+'SO 03 SO 03 Pol'!AF52+'SO 04 SO 04 Pol'!AF78+'SO 05 SO 05 Pol'!AF11+'SO 06 SO 06 Pol'!AF110+'SO 07 SO 07 Pol'!AF11+'SO 08 SO 08 Pol'!AF11</f>
        <v>0</v>
      </c>
      <c r="H39" s="105"/>
      <c r="I39" s="106">
        <f t="shared" ref="I39:I58" si="1">F39+G39+H39</f>
        <v>0</v>
      </c>
      <c r="J39" s="107" t="str">
        <f t="shared" ref="J39:J58" si="2">IF(CenaCelkemVypocet=0,"",I39/CenaCelkemVypocet*100)</f>
        <v/>
      </c>
    </row>
    <row r="40" spans="1:10" ht="25.5" customHeight="1" x14ac:dyDescent="0.25">
      <c r="A40" s="91">
        <v>2</v>
      </c>
      <c r="B40" s="108" t="s">
        <v>52</v>
      </c>
      <c r="C40" s="237" t="s">
        <v>53</v>
      </c>
      <c r="D40" s="238"/>
      <c r="E40" s="238"/>
      <c r="F40" s="109">
        <f>'1 1 Pol'!AE23</f>
        <v>0</v>
      </c>
      <c r="G40" s="110">
        <f>'1 1 Pol'!AF23</f>
        <v>0</v>
      </c>
      <c r="H40" s="110"/>
      <c r="I40" s="111">
        <f t="shared" si="1"/>
        <v>0</v>
      </c>
      <c r="J40" s="112" t="str">
        <f t="shared" si="2"/>
        <v/>
      </c>
    </row>
    <row r="41" spans="1:10" ht="25.5" customHeight="1" x14ac:dyDescent="0.25">
      <c r="A41" s="91">
        <v>3</v>
      </c>
      <c r="B41" s="113" t="s">
        <v>52</v>
      </c>
      <c r="C41" s="235" t="s">
        <v>54</v>
      </c>
      <c r="D41" s="236"/>
      <c r="E41" s="236"/>
      <c r="F41" s="114">
        <f>'1 1 Pol'!AE23</f>
        <v>0</v>
      </c>
      <c r="G41" s="105">
        <f>'1 1 Pol'!AF23</f>
        <v>0</v>
      </c>
      <c r="H41" s="105"/>
      <c r="I41" s="106">
        <f t="shared" si="1"/>
        <v>0</v>
      </c>
      <c r="J41" s="107" t="str">
        <f t="shared" si="2"/>
        <v/>
      </c>
    </row>
    <row r="42" spans="1:10" ht="25.5" customHeight="1" x14ac:dyDescent="0.25">
      <c r="A42" s="91">
        <v>2</v>
      </c>
      <c r="B42" s="108" t="s">
        <v>55</v>
      </c>
      <c r="C42" s="237" t="s">
        <v>56</v>
      </c>
      <c r="D42" s="238"/>
      <c r="E42" s="238"/>
      <c r="F42" s="109">
        <f>'SO 01 SO 01.1 Pol'!AE154+'SO 01 SO 01.2 Pol'!AE194</f>
        <v>0</v>
      </c>
      <c r="G42" s="110">
        <f>'SO 01 SO 01.1 Pol'!AF154+'SO 01 SO 01.2 Pol'!AF194</f>
        <v>0</v>
      </c>
      <c r="H42" s="110"/>
      <c r="I42" s="111">
        <f t="shared" si="1"/>
        <v>0</v>
      </c>
      <c r="J42" s="112" t="str">
        <f t="shared" si="2"/>
        <v/>
      </c>
    </row>
    <row r="43" spans="1:10" ht="25.5" customHeight="1" x14ac:dyDescent="0.25">
      <c r="A43" s="91">
        <v>3</v>
      </c>
      <c r="B43" s="113" t="s">
        <v>57</v>
      </c>
      <c r="C43" s="235" t="s">
        <v>58</v>
      </c>
      <c r="D43" s="236"/>
      <c r="E43" s="236"/>
      <c r="F43" s="114">
        <f>'SO 01 SO 01.1 Pol'!AE154</f>
        <v>0</v>
      </c>
      <c r="G43" s="105">
        <f>'SO 01 SO 01.1 Pol'!AF154</f>
        <v>0</v>
      </c>
      <c r="H43" s="105"/>
      <c r="I43" s="106">
        <f t="shared" si="1"/>
        <v>0</v>
      </c>
      <c r="J43" s="107" t="str">
        <f t="shared" si="2"/>
        <v/>
      </c>
    </row>
    <row r="44" spans="1:10" ht="25.5" customHeight="1" x14ac:dyDescent="0.25">
      <c r="A44" s="91">
        <v>3</v>
      </c>
      <c r="B44" s="113" t="s">
        <v>59</v>
      </c>
      <c r="C44" s="235" t="s">
        <v>60</v>
      </c>
      <c r="D44" s="236"/>
      <c r="E44" s="236"/>
      <c r="F44" s="114">
        <f>'SO 01 SO 01.2 Pol'!AE194</f>
        <v>0</v>
      </c>
      <c r="G44" s="105">
        <f>'SO 01 SO 01.2 Pol'!AF194</f>
        <v>0</v>
      </c>
      <c r="H44" s="105"/>
      <c r="I44" s="106">
        <f t="shared" si="1"/>
        <v>0</v>
      </c>
      <c r="J44" s="107" t="str">
        <f t="shared" si="2"/>
        <v/>
      </c>
    </row>
    <row r="45" spans="1:10" ht="25.5" customHeight="1" x14ac:dyDescent="0.25">
      <c r="A45" s="91">
        <v>2</v>
      </c>
      <c r="B45" s="108" t="s">
        <v>61</v>
      </c>
      <c r="C45" s="237" t="s">
        <v>62</v>
      </c>
      <c r="D45" s="238"/>
      <c r="E45" s="238"/>
      <c r="F45" s="109">
        <f>'SO 02 SO 02 Pol'!AE104</f>
        <v>0</v>
      </c>
      <c r="G45" s="110">
        <f>'SO 02 SO 02 Pol'!AF104</f>
        <v>0</v>
      </c>
      <c r="H45" s="110"/>
      <c r="I45" s="111">
        <f t="shared" si="1"/>
        <v>0</v>
      </c>
      <c r="J45" s="112" t="str">
        <f t="shared" si="2"/>
        <v/>
      </c>
    </row>
    <row r="46" spans="1:10" ht="25.5" customHeight="1" x14ac:dyDescent="0.25">
      <c r="A46" s="91">
        <v>3</v>
      </c>
      <c r="B46" s="113" t="s">
        <v>61</v>
      </c>
      <c r="C46" s="235" t="s">
        <v>62</v>
      </c>
      <c r="D46" s="236"/>
      <c r="E46" s="236"/>
      <c r="F46" s="114">
        <f>'SO 02 SO 02 Pol'!AE104</f>
        <v>0</v>
      </c>
      <c r="G46" s="105">
        <f>'SO 02 SO 02 Pol'!AF104</f>
        <v>0</v>
      </c>
      <c r="H46" s="105"/>
      <c r="I46" s="106">
        <f t="shared" si="1"/>
        <v>0</v>
      </c>
      <c r="J46" s="107" t="str">
        <f t="shared" si="2"/>
        <v/>
      </c>
    </row>
    <row r="47" spans="1:10" ht="25.5" customHeight="1" x14ac:dyDescent="0.25">
      <c r="A47" s="91">
        <v>2</v>
      </c>
      <c r="B47" s="108" t="s">
        <v>63</v>
      </c>
      <c r="C47" s="237" t="s">
        <v>64</v>
      </c>
      <c r="D47" s="238"/>
      <c r="E47" s="238"/>
      <c r="F47" s="109">
        <f>'SO 03 SO 03 Pol'!AE52</f>
        <v>0</v>
      </c>
      <c r="G47" s="110">
        <f>'SO 03 SO 03 Pol'!AF52</f>
        <v>0</v>
      </c>
      <c r="H47" s="110"/>
      <c r="I47" s="111">
        <f t="shared" si="1"/>
        <v>0</v>
      </c>
      <c r="J47" s="112" t="str">
        <f t="shared" si="2"/>
        <v/>
      </c>
    </row>
    <row r="48" spans="1:10" ht="25.5" customHeight="1" x14ac:dyDescent="0.25">
      <c r="A48" s="91">
        <v>3</v>
      </c>
      <c r="B48" s="113" t="s">
        <v>63</v>
      </c>
      <c r="C48" s="235" t="s">
        <v>64</v>
      </c>
      <c r="D48" s="236"/>
      <c r="E48" s="236"/>
      <c r="F48" s="114">
        <f>'SO 03 SO 03 Pol'!AE52</f>
        <v>0</v>
      </c>
      <c r="G48" s="105">
        <f>'SO 03 SO 03 Pol'!AF52</f>
        <v>0</v>
      </c>
      <c r="H48" s="105"/>
      <c r="I48" s="106">
        <f t="shared" si="1"/>
        <v>0</v>
      </c>
      <c r="J48" s="107" t="str">
        <f t="shared" si="2"/>
        <v/>
      </c>
    </row>
    <row r="49" spans="1:10" ht="25.5" customHeight="1" x14ac:dyDescent="0.25">
      <c r="A49" s="91">
        <v>2</v>
      </c>
      <c r="B49" s="108" t="s">
        <v>65</v>
      </c>
      <c r="C49" s="237" t="s">
        <v>66</v>
      </c>
      <c r="D49" s="238"/>
      <c r="E49" s="238"/>
      <c r="F49" s="109">
        <f>'SO 04 SO 04 Pol'!AE78</f>
        <v>0</v>
      </c>
      <c r="G49" s="110">
        <f>'SO 04 SO 04 Pol'!AF78</f>
        <v>0</v>
      </c>
      <c r="H49" s="110"/>
      <c r="I49" s="111">
        <f t="shared" si="1"/>
        <v>0</v>
      </c>
      <c r="J49" s="112" t="str">
        <f t="shared" si="2"/>
        <v/>
      </c>
    </row>
    <row r="50" spans="1:10" ht="25.5" customHeight="1" x14ac:dyDescent="0.25">
      <c r="A50" s="91">
        <v>3</v>
      </c>
      <c r="B50" s="113" t="s">
        <v>65</v>
      </c>
      <c r="C50" s="235" t="s">
        <v>66</v>
      </c>
      <c r="D50" s="236"/>
      <c r="E50" s="236"/>
      <c r="F50" s="114">
        <f>'SO 04 SO 04 Pol'!AE78</f>
        <v>0</v>
      </c>
      <c r="G50" s="105">
        <f>'SO 04 SO 04 Pol'!AF78</f>
        <v>0</v>
      </c>
      <c r="H50" s="105"/>
      <c r="I50" s="106">
        <f t="shared" si="1"/>
        <v>0</v>
      </c>
      <c r="J50" s="107" t="str">
        <f t="shared" si="2"/>
        <v/>
      </c>
    </row>
    <row r="51" spans="1:10" ht="25.5" customHeight="1" x14ac:dyDescent="0.25">
      <c r="A51" s="91">
        <v>2</v>
      </c>
      <c r="B51" s="108" t="s">
        <v>67</v>
      </c>
      <c r="C51" s="237" t="s">
        <v>68</v>
      </c>
      <c r="D51" s="238"/>
      <c r="E51" s="238"/>
      <c r="F51" s="109">
        <f>'SO 05 SO 05 Pol'!AE11</f>
        <v>0</v>
      </c>
      <c r="G51" s="110">
        <f>'SO 05 SO 05 Pol'!AF11</f>
        <v>0</v>
      </c>
      <c r="H51" s="110"/>
      <c r="I51" s="111">
        <f t="shared" si="1"/>
        <v>0</v>
      </c>
      <c r="J51" s="112" t="str">
        <f t="shared" si="2"/>
        <v/>
      </c>
    </row>
    <row r="52" spans="1:10" ht="25.5" customHeight="1" x14ac:dyDescent="0.25">
      <c r="A52" s="91">
        <v>3</v>
      </c>
      <c r="B52" s="113" t="s">
        <v>67</v>
      </c>
      <c r="C52" s="235" t="s">
        <v>68</v>
      </c>
      <c r="D52" s="236"/>
      <c r="E52" s="236"/>
      <c r="F52" s="114">
        <f>'SO 05 SO 05 Pol'!AE11</f>
        <v>0</v>
      </c>
      <c r="G52" s="105">
        <f>'SO 05 SO 05 Pol'!AF11</f>
        <v>0</v>
      </c>
      <c r="H52" s="105"/>
      <c r="I52" s="106">
        <f t="shared" si="1"/>
        <v>0</v>
      </c>
      <c r="J52" s="107" t="str">
        <f t="shared" si="2"/>
        <v/>
      </c>
    </row>
    <row r="53" spans="1:10" ht="25.5" customHeight="1" x14ac:dyDescent="0.25">
      <c r="A53" s="91">
        <v>2</v>
      </c>
      <c r="B53" s="108" t="s">
        <v>69</v>
      </c>
      <c r="C53" s="237" t="s">
        <v>70</v>
      </c>
      <c r="D53" s="238"/>
      <c r="E53" s="238"/>
      <c r="F53" s="109">
        <f>'SO 06 SO 06 Pol'!AE110</f>
        <v>0</v>
      </c>
      <c r="G53" s="110">
        <f>'SO 06 SO 06 Pol'!AF110</f>
        <v>0</v>
      </c>
      <c r="H53" s="110"/>
      <c r="I53" s="111">
        <f t="shared" si="1"/>
        <v>0</v>
      </c>
      <c r="J53" s="112" t="str">
        <f t="shared" si="2"/>
        <v/>
      </c>
    </row>
    <row r="54" spans="1:10" ht="25.5" customHeight="1" x14ac:dyDescent="0.25">
      <c r="A54" s="91">
        <v>3</v>
      </c>
      <c r="B54" s="113" t="s">
        <v>69</v>
      </c>
      <c r="C54" s="235" t="s">
        <v>70</v>
      </c>
      <c r="D54" s="236"/>
      <c r="E54" s="236"/>
      <c r="F54" s="114">
        <f>'SO 06 SO 06 Pol'!AE110</f>
        <v>0</v>
      </c>
      <c r="G54" s="105">
        <f>'SO 06 SO 06 Pol'!AF110</f>
        <v>0</v>
      </c>
      <c r="H54" s="105"/>
      <c r="I54" s="106">
        <f t="shared" si="1"/>
        <v>0</v>
      </c>
      <c r="J54" s="107" t="str">
        <f t="shared" si="2"/>
        <v/>
      </c>
    </row>
    <row r="55" spans="1:10" ht="25.5" customHeight="1" x14ac:dyDescent="0.25">
      <c r="A55" s="91">
        <v>2</v>
      </c>
      <c r="B55" s="108" t="s">
        <v>71</v>
      </c>
      <c r="C55" s="237" t="s">
        <v>72</v>
      </c>
      <c r="D55" s="238"/>
      <c r="E55" s="238"/>
      <c r="F55" s="109">
        <f>'SO 07 SO 07 Pol'!AE11</f>
        <v>0</v>
      </c>
      <c r="G55" s="110">
        <f>'SO 07 SO 07 Pol'!AF11</f>
        <v>0</v>
      </c>
      <c r="H55" s="110"/>
      <c r="I55" s="111">
        <f t="shared" si="1"/>
        <v>0</v>
      </c>
      <c r="J55" s="112" t="str">
        <f t="shared" si="2"/>
        <v/>
      </c>
    </row>
    <row r="56" spans="1:10" ht="25.5" customHeight="1" x14ac:dyDescent="0.25">
      <c r="A56" s="91">
        <v>3</v>
      </c>
      <c r="B56" s="113" t="s">
        <v>71</v>
      </c>
      <c r="C56" s="235" t="s">
        <v>72</v>
      </c>
      <c r="D56" s="236"/>
      <c r="E56" s="236"/>
      <c r="F56" s="114">
        <f>'SO 07 SO 07 Pol'!AE11</f>
        <v>0</v>
      </c>
      <c r="G56" s="105">
        <f>'SO 07 SO 07 Pol'!AF11</f>
        <v>0</v>
      </c>
      <c r="H56" s="105"/>
      <c r="I56" s="106">
        <f t="shared" si="1"/>
        <v>0</v>
      </c>
      <c r="J56" s="107" t="str">
        <f t="shared" si="2"/>
        <v/>
      </c>
    </row>
    <row r="57" spans="1:10" ht="25.5" customHeight="1" x14ac:dyDescent="0.25">
      <c r="A57" s="91">
        <v>2</v>
      </c>
      <c r="B57" s="108" t="s">
        <v>73</v>
      </c>
      <c r="C57" s="237" t="s">
        <v>74</v>
      </c>
      <c r="D57" s="238"/>
      <c r="E57" s="238"/>
      <c r="F57" s="109">
        <f>'SO 08 SO 08 Pol'!AE11</f>
        <v>0</v>
      </c>
      <c r="G57" s="110">
        <f>'SO 08 SO 08 Pol'!AF11</f>
        <v>0</v>
      </c>
      <c r="H57" s="110"/>
      <c r="I57" s="111">
        <f t="shared" si="1"/>
        <v>0</v>
      </c>
      <c r="J57" s="112" t="str">
        <f t="shared" si="2"/>
        <v/>
      </c>
    </row>
    <row r="58" spans="1:10" ht="25.5" customHeight="1" x14ac:dyDescent="0.25">
      <c r="A58" s="91">
        <v>3</v>
      </c>
      <c r="B58" s="113" t="s">
        <v>73</v>
      </c>
      <c r="C58" s="235" t="s">
        <v>74</v>
      </c>
      <c r="D58" s="236"/>
      <c r="E58" s="236"/>
      <c r="F58" s="114">
        <f>'SO 08 SO 08 Pol'!AE11</f>
        <v>0</v>
      </c>
      <c r="G58" s="105">
        <f>'SO 08 SO 08 Pol'!AF11</f>
        <v>0</v>
      </c>
      <c r="H58" s="105"/>
      <c r="I58" s="106">
        <f t="shared" si="1"/>
        <v>0</v>
      </c>
      <c r="J58" s="107" t="str">
        <f t="shared" si="2"/>
        <v/>
      </c>
    </row>
    <row r="59" spans="1:10" ht="25.5" customHeight="1" x14ac:dyDescent="0.25">
      <c r="A59" s="91"/>
      <c r="B59" s="239" t="s">
        <v>75</v>
      </c>
      <c r="C59" s="240"/>
      <c r="D59" s="240"/>
      <c r="E59" s="240"/>
      <c r="F59" s="115">
        <f>SUMIF(A39:A58,"=1",F39:F58)</f>
        <v>0</v>
      </c>
      <c r="G59" s="116">
        <f>SUMIF(A39:A58,"=1",G39:G58)</f>
        <v>0</v>
      </c>
      <c r="H59" s="116">
        <f>SUMIF(A39:A58,"=1",H39:H58)</f>
        <v>0</v>
      </c>
      <c r="I59" s="117">
        <f>SUMIF(A39:A58,"=1",I39:I58)</f>
        <v>0</v>
      </c>
      <c r="J59" s="118">
        <f>SUMIF(A39:A58,"=1",J39:J58)</f>
        <v>0</v>
      </c>
    </row>
    <row r="63" spans="1:10" ht="15.6" x14ac:dyDescent="0.3">
      <c r="B63" s="126" t="s">
        <v>77</v>
      </c>
    </row>
    <row r="65" spans="1:10" ht="25.5" customHeight="1" x14ac:dyDescent="0.25">
      <c r="A65" s="127"/>
      <c r="B65" s="130" t="s">
        <v>17</v>
      </c>
      <c r="C65" s="130" t="s">
        <v>5</v>
      </c>
      <c r="D65" s="131"/>
      <c r="E65" s="131"/>
      <c r="F65" s="132" t="s">
        <v>78</v>
      </c>
      <c r="G65" s="132"/>
      <c r="H65" s="132"/>
      <c r="I65" s="132" t="s">
        <v>29</v>
      </c>
      <c r="J65" s="132" t="s">
        <v>0</v>
      </c>
    </row>
    <row r="66" spans="1:10" ht="25.5" customHeight="1" x14ac:dyDescent="0.25">
      <c r="A66" s="128"/>
      <c r="B66" s="133" t="s">
        <v>79</v>
      </c>
      <c r="C66" s="241" t="s">
        <v>80</v>
      </c>
      <c r="D66" s="242"/>
      <c r="E66" s="242"/>
      <c r="F66" s="138" t="s">
        <v>24</v>
      </c>
      <c r="G66" s="139"/>
      <c r="H66" s="139"/>
      <c r="I66" s="139">
        <f>'1 1 Pol'!G8</f>
        <v>0</v>
      </c>
      <c r="J66" s="136" t="str">
        <f>IF(I90=0,"",I66/I90*100)</f>
        <v/>
      </c>
    </row>
    <row r="67" spans="1:10" ht="25.5" customHeight="1" x14ac:dyDescent="0.25">
      <c r="A67" s="128"/>
      <c r="B67" s="133" t="s">
        <v>52</v>
      </c>
      <c r="C67" s="241" t="s">
        <v>81</v>
      </c>
      <c r="D67" s="242"/>
      <c r="E67" s="242"/>
      <c r="F67" s="138" t="s">
        <v>24</v>
      </c>
      <c r="G67" s="139"/>
      <c r="H67" s="139"/>
      <c r="I67" s="139">
        <f>'SO 01 SO 01.1 Pol'!G8+'SO 01 SO 01.2 Pol'!G8+'SO 02 SO 02 Pol'!G8+'SO 02 SO 02 Pol'!G42+'SO 03 SO 03 Pol'!G8+'SO 03 SO 03 Pol'!G37+'SO 04 SO 04 Pol'!G8+'SO 06 SO 06 Pol'!G8+'SO 06 SO 06 Pol'!G24+'SO 06 SO 06 Pol'!G47</f>
        <v>0</v>
      </c>
      <c r="J67" s="136" t="str">
        <f>IF(I90=0,"",I67/I90*100)</f>
        <v/>
      </c>
    </row>
    <row r="68" spans="1:10" ht="25.5" customHeight="1" x14ac:dyDescent="0.25">
      <c r="A68" s="128"/>
      <c r="B68" s="133" t="s">
        <v>82</v>
      </c>
      <c r="C68" s="241" t="s">
        <v>83</v>
      </c>
      <c r="D68" s="242"/>
      <c r="E68" s="242"/>
      <c r="F68" s="138" t="s">
        <v>24</v>
      </c>
      <c r="G68" s="139"/>
      <c r="H68" s="139"/>
      <c r="I68" s="139">
        <f>'SO 05 SO 05 Pol'!G8</f>
        <v>0</v>
      </c>
      <c r="J68" s="136" t="str">
        <f>IF(I90=0,"",I68/I90*100)</f>
        <v/>
      </c>
    </row>
    <row r="69" spans="1:10" ht="25.5" customHeight="1" x14ac:dyDescent="0.25">
      <c r="A69" s="128"/>
      <c r="B69" s="133" t="s">
        <v>84</v>
      </c>
      <c r="C69" s="241" t="s">
        <v>27</v>
      </c>
      <c r="D69" s="242"/>
      <c r="E69" s="242"/>
      <c r="F69" s="138" t="s">
        <v>24</v>
      </c>
      <c r="G69" s="139"/>
      <c r="H69" s="139"/>
      <c r="I69" s="139">
        <f>'SO 01 SO 01.2 Pol'!G71</f>
        <v>0</v>
      </c>
      <c r="J69" s="136" t="str">
        <f>IF(I90=0,"",I69/I90*100)</f>
        <v/>
      </c>
    </row>
    <row r="70" spans="1:10" ht="25.5" customHeight="1" x14ac:dyDescent="0.25">
      <c r="A70" s="128"/>
      <c r="B70" s="133" t="s">
        <v>85</v>
      </c>
      <c r="C70" s="241" t="s">
        <v>86</v>
      </c>
      <c r="D70" s="242"/>
      <c r="E70" s="242"/>
      <c r="F70" s="138" t="s">
        <v>24</v>
      </c>
      <c r="G70" s="139"/>
      <c r="H70" s="139"/>
      <c r="I70" s="139">
        <f>'SO 01 SO 01.1 Pol'!G74+'SO 01 SO 01.2 Pol'!G78+'SO 02 SO 02 Pol'!G15+'SO 02 SO 02 Pol'!G62+'SO 03 SO 03 Pol'!G26+'SO 04 SO 04 Pol'!G14+'SO 06 SO 06 Pol'!G52</f>
        <v>0</v>
      </c>
      <c r="J70" s="136" t="str">
        <f>IF(I90=0,"",I70/I90*100)</f>
        <v/>
      </c>
    </row>
    <row r="71" spans="1:10" ht="25.5" customHeight="1" x14ac:dyDescent="0.25">
      <c r="A71" s="128"/>
      <c r="B71" s="133" t="s">
        <v>87</v>
      </c>
      <c r="C71" s="241" t="s">
        <v>88</v>
      </c>
      <c r="D71" s="242"/>
      <c r="E71" s="242"/>
      <c r="F71" s="138" t="s">
        <v>24</v>
      </c>
      <c r="G71" s="139"/>
      <c r="H71" s="139"/>
      <c r="I71" s="139">
        <f>'SO 02 SO 02 Pol'!G21</f>
        <v>0</v>
      </c>
      <c r="J71" s="136" t="str">
        <f>IF(I90=0,"",I71/I90*100)</f>
        <v/>
      </c>
    </row>
    <row r="72" spans="1:10" ht="25.5" customHeight="1" x14ac:dyDescent="0.25">
      <c r="A72" s="128"/>
      <c r="B72" s="133" t="s">
        <v>89</v>
      </c>
      <c r="C72" s="241" t="s">
        <v>90</v>
      </c>
      <c r="D72" s="242"/>
      <c r="E72" s="242"/>
      <c r="F72" s="138" t="s">
        <v>24</v>
      </c>
      <c r="G72" s="139"/>
      <c r="H72" s="139"/>
      <c r="I72" s="139">
        <f>'SO 07 SO 07 Pol'!G8</f>
        <v>0</v>
      </c>
      <c r="J72" s="136" t="str">
        <f>IF(I90=0,"",I72/I90*100)</f>
        <v/>
      </c>
    </row>
    <row r="73" spans="1:10" ht="25.5" customHeight="1" x14ac:dyDescent="0.25">
      <c r="A73" s="128"/>
      <c r="B73" s="133" t="s">
        <v>91</v>
      </c>
      <c r="C73" s="241" t="s">
        <v>92</v>
      </c>
      <c r="D73" s="242"/>
      <c r="E73" s="242"/>
      <c r="F73" s="138" t="s">
        <v>24</v>
      </c>
      <c r="G73" s="139"/>
      <c r="H73" s="139"/>
      <c r="I73" s="139">
        <f>'SO 02 SO 02 Pol'!G24</f>
        <v>0</v>
      </c>
      <c r="J73" s="136" t="str">
        <f>IF(I90=0,"",I73/I90*100)</f>
        <v/>
      </c>
    </row>
    <row r="74" spans="1:10" ht="25.5" customHeight="1" x14ac:dyDescent="0.25">
      <c r="A74" s="128"/>
      <c r="B74" s="133" t="s">
        <v>93</v>
      </c>
      <c r="C74" s="241" t="s">
        <v>94</v>
      </c>
      <c r="D74" s="242"/>
      <c r="E74" s="242"/>
      <c r="F74" s="138" t="s">
        <v>24</v>
      </c>
      <c r="G74" s="139"/>
      <c r="H74" s="139"/>
      <c r="I74" s="139">
        <f>'SO 01 SO 01.1 Pol'!G80+'SO 01 SO 01.2 Pol'!G84+'SO 04 SO 04 Pol'!G33+'SO 06 SO 06 Pol'!G45+'SO 06 SO 06 Pol'!G64</f>
        <v>0</v>
      </c>
      <c r="J74" s="136" t="str">
        <f>IF(I90=0,"",I74/I90*100)</f>
        <v/>
      </c>
    </row>
    <row r="75" spans="1:10" ht="25.5" customHeight="1" x14ac:dyDescent="0.25">
      <c r="A75" s="128"/>
      <c r="B75" s="133" t="s">
        <v>95</v>
      </c>
      <c r="C75" s="241" t="s">
        <v>96</v>
      </c>
      <c r="D75" s="242"/>
      <c r="E75" s="242"/>
      <c r="F75" s="138" t="s">
        <v>24</v>
      </c>
      <c r="G75" s="139"/>
      <c r="H75" s="139"/>
      <c r="I75" s="139">
        <f>'SO 02 SO 02 Pol'!G71+'SO 04 SO 04 Pol'!G25</f>
        <v>0</v>
      </c>
      <c r="J75" s="136" t="str">
        <f>IF(I90=0,"",I75/I90*100)</f>
        <v/>
      </c>
    </row>
    <row r="76" spans="1:10" ht="25.5" customHeight="1" x14ac:dyDescent="0.25">
      <c r="A76" s="128"/>
      <c r="B76" s="133" t="s">
        <v>97</v>
      </c>
      <c r="C76" s="241" t="s">
        <v>98</v>
      </c>
      <c r="D76" s="242"/>
      <c r="E76" s="242"/>
      <c r="F76" s="138" t="s">
        <v>24</v>
      </c>
      <c r="G76" s="139"/>
      <c r="H76" s="139"/>
      <c r="I76" s="139">
        <f>'SO 01 SO 01.1 Pol'!G126+'SO 01 SO 01.2 Pol'!G156+'SO 06 SO 06 Pol'!G94</f>
        <v>0</v>
      </c>
      <c r="J76" s="136" t="str">
        <f>IF(I90=0,"",I76/I90*100)</f>
        <v/>
      </c>
    </row>
    <row r="77" spans="1:10" ht="25.5" customHeight="1" x14ac:dyDescent="0.25">
      <c r="A77" s="128"/>
      <c r="B77" s="133" t="s">
        <v>99</v>
      </c>
      <c r="C77" s="241" t="s">
        <v>100</v>
      </c>
      <c r="D77" s="242"/>
      <c r="E77" s="242"/>
      <c r="F77" s="138" t="s">
        <v>24</v>
      </c>
      <c r="G77" s="139"/>
      <c r="H77" s="139"/>
      <c r="I77" s="139">
        <f>'SO 01 SO 01.1 Pol'!G143+'SO 01 SO 01.2 Pol'!G160+'SO 06 SO 06 Pol'!G20+'SO 06 SO 06 Pol'!G102</f>
        <v>0</v>
      </c>
      <c r="J77" s="136" t="str">
        <f>IF(I90=0,"",I77/I90*100)</f>
        <v/>
      </c>
    </row>
    <row r="78" spans="1:10" ht="25.5" customHeight="1" x14ac:dyDescent="0.25">
      <c r="A78" s="128"/>
      <c r="B78" s="133" t="s">
        <v>101</v>
      </c>
      <c r="C78" s="241" t="s">
        <v>102</v>
      </c>
      <c r="D78" s="242"/>
      <c r="E78" s="242"/>
      <c r="F78" s="138" t="s">
        <v>24</v>
      </c>
      <c r="G78" s="139"/>
      <c r="H78" s="139"/>
      <c r="I78" s="139">
        <f>'SO 01 SO 01.1 Pol'!G146</f>
        <v>0</v>
      </c>
      <c r="J78" s="136" t="str">
        <f>IF(I90=0,"",I78/I90*100)</f>
        <v/>
      </c>
    </row>
    <row r="79" spans="1:10" ht="25.5" customHeight="1" x14ac:dyDescent="0.25">
      <c r="A79" s="128"/>
      <c r="B79" s="133" t="s">
        <v>103</v>
      </c>
      <c r="C79" s="241" t="s">
        <v>104</v>
      </c>
      <c r="D79" s="242"/>
      <c r="E79" s="242"/>
      <c r="F79" s="138" t="s">
        <v>24</v>
      </c>
      <c r="G79" s="139"/>
      <c r="H79" s="139"/>
      <c r="I79" s="139">
        <f>'SO 04 SO 04 Pol'!G28</f>
        <v>0</v>
      </c>
      <c r="J79" s="136" t="str">
        <f>IF(I90=0,"",I79/I90*100)</f>
        <v/>
      </c>
    </row>
    <row r="80" spans="1:10" ht="25.5" customHeight="1" x14ac:dyDescent="0.25">
      <c r="A80" s="128"/>
      <c r="B80" s="133" t="s">
        <v>105</v>
      </c>
      <c r="C80" s="241" t="s">
        <v>106</v>
      </c>
      <c r="D80" s="242"/>
      <c r="E80" s="242"/>
      <c r="F80" s="138" t="s">
        <v>24</v>
      </c>
      <c r="G80" s="139"/>
      <c r="H80" s="139"/>
      <c r="I80" s="139">
        <f>'SO 01 SO 01.1 Pol'!G150+'SO 01 SO 01.2 Pol'!G166+'SO 02 SO 02 Pol'!G39+'SO 03 SO 03 Pol'!G23+'SO 04 SO 04 Pol'!G30+'SO 06 SO 06 Pol'!G106</f>
        <v>0</v>
      </c>
      <c r="J80" s="136" t="str">
        <f>IF(I90=0,"",I80/I90*100)</f>
        <v/>
      </c>
    </row>
    <row r="81" spans="1:10" ht="25.5" customHeight="1" x14ac:dyDescent="0.25">
      <c r="A81" s="128"/>
      <c r="B81" s="133" t="s">
        <v>107</v>
      </c>
      <c r="C81" s="241" t="s">
        <v>108</v>
      </c>
      <c r="D81" s="242"/>
      <c r="E81" s="242"/>
      <c r="F81" s="138" t="s">
        <v>25</v>
      </c>
      <c r="G81" s="139"/>
      <c r="H81" s="139"/>
      <c r="I81" s="139">
        <f>'SO 02 SO 02 Pol'!G26+'SO 02 SO 02 Pol'!G74+'SO 02 SO 02 Pol'!G100+'SO 03 SO 03 Pol'!G12+'SO 03 SO 03 Pol'!G16+'SO 04 SO 04 Pol'!G54</f>
        <v>0</v>
      </c>
      <c r="J81" s="136" t="str">
        <f>IF(I90=0,"",I81/I90*100)</f>
        <v/>
      </c>
    </row>
    <row r="82" spans="1:10" ht="25.5" customHeight="1" x14ac:dyDescent="0.25">
      <c r="A82" s="128"/>
      <c r="B82" s="133" t="s">
        <v>109</v>
      </c>
      <c r="C82" s="241" t="s">
        <v>110</v>
      </c>
      <c r="D82" s="242"/>
      <c r="E82" s="242"/>
      <c r="F82" s="138" t="s">
        <v>25</v>
      </c>
      <c r="G82" s="139"/>
      <c r="H82" s="139"/>
      <c r="I82" s="139">
        <f>'SO 02 SO 02 Pol'!G30</f>
        <v>0</v>
      </c>
      <c r="J82" s="136" t="str">
        <f>IF(I90=0,"",I82/I90*100)</f>
        <v/>
      </c>
    </row>
    <row r="83" spans="1:10" ht="25.5" customHeight="1" x14ac:dyDescent="0.25">
      <c r="A83" s="128"/>
      <c r="B83" s="133" t="s">
        <v>111</v>
      </c>
      <c r="C83" s="241" t="s">
        <v>112</v>
      </c>
      <c r="D83" s="242"/>
      <c r="E83" s="242"/>
      <c r="F83" s="138" t="s">
        <v>25</v>
      </c>
      <c r="G83" s="139"/>
      <c r="H83" s="139"/>
      <c r="I83" s="139">
        <f>'SO 02 SO 02 Pol'!G96+'SO 04 SO 04 Pol'!G68</f>
        <v>0</v>
      </c>
      <c r="J83" s="136" t="str">
        <f>IF(I90=0,"",I83/I90*100)</f>
        <v/>
      </c>
    </row>
    <row r="84" spans="1:10" ht="25.5" customHeight="1" x14ac:dyDescent="0.25">
      <c r="A84" s="128"/>
      <c r="B84" s="133" t="s">
        <v>113</v>
      </c>
      <c r="C84" s="241" t="s">
        <v>114</v>
      </c>
      <c r="D84" s="242"/>
      <c r="E84" s="242"/>
      <c r="F84" s="138" t="s">
        <v>25</v>
      </c>
      <c r="G84" s="139"/>
      <c r="H84" s="139"/>
      <c r="I84" s="139">
        <f>'SO 02 SO 02 Pol'!G32</f>
        <v>0</v>
      </c>
      <c r="J84" s="136" t="str">
        <f>IF(I90=0,"",I84/I90*100)</f>
        <v/>
      </c>
    </row>
    <row r="85" spans="1:10" ht="25.5" customHeight="1" x14ac:dyDescent="0.25">
      <c r="A85" s="128"/>
      <c r="B85" s="133" t="s">
        <v>115</v>
      </c>
      <c r="C85" s="241" t="s">
        <v>116</v>
      </c>
      <c r="D85" s="242"/>
      <c r="E85" s="242"/>
      <c r="F85" s="138" t="s">
        <v>25</v>
      </c>
      <c r="G85" s="139"/>
      <c r="H85" s="139"/>
      <c r="I85" s="139">
        <f>'SO 01 SO 01.2 Pol'!G169+'SO 02 SO 02 Pol'!G35</f>
        <v>0</v>
      </c>
      <c r="J85" s="136" t="str">
        <f>IF(I90=0,"",I85/I90*100)</f>
        <v/>
      </c>
    </row>
    <row r="86" spans="1:10" ht="25.5" customHeight="1" x14ac:dyDescent="0.25">
      <c r="A86" s="128"/>
      <c r="B86" s="133" t="s">
        <v>117</v>
      </c>
      <c r="C86" s="241" t="s">
        <v>118</v>
      </c>
      <c r="D86" s="242"/>
      <c r="E86" s="242"/>
      <c r="F86" s="138" t="s">
        <v>25</v>
      </c>
      <c r="G86" s="139"/>
      <c r="H86" s="139"/>
      <c r="I86" s="139">
        <f>'SO 03 SO 03 Pol'!G14</f>
        <v>0</v>
      </c>
      <c r="J86" s="136" t="str">
        <f>IF(I90=0,"",I86/I90*100)</f>
        <v/>
      </c>
    </row>
    <row r="87" spans="1:10" ht="25.5" customHeight="1" x14ac:dyDescent="0.25">
      <c r="A87" s="128"/>
      <c r="B87" s="133" t="s">
        <v>119</v>
      </c>
      <c r="C87" s="241" t="s">
        <v>120</v>
      </c>
      <c r="D87" s="242"/>
      <c r="E87" s="242"/>
      <c r="F87" s="138" t="s">
        <v>26</v>
      </c>
      <c r="G87" s="139"/>
      <c r="H87" s="139"/>
      <c r="I87" s="139">
        <f>'SO 08 SO 08 Pol'!G8</f>
        <v>0</v>
      </c>
      <c r="J87" s="136" t="str">
        <f>IF(I90=0,"",I87/I90*100)</f>
        <v/>
      </c>
    </row>
    <row r="88" spans="1:10" ht="25.5" customHeight="1" x14ac:dyDescent="0.25">
      <c r="A88" s="128"/>
      <c r="B88" s="133" t="s">
        <v>121</v>
      </c>
      <c r="C88" s="241" t="s">
        <v>122</v>
      </c>
      <c r="D88" s="242"/>
      <c r="E88" s="242"/>
      <c r="F88" s="138" t="s">
        <v>26</v>
      </c>
      <c r="G88" s="139"/>
      <c r="H88" s="139"/>
      <c r="I88" s="139">
        <f>'SO 02 SO 02 Pol'!G98</f>
        <v>0</v>
      </c>
      <c r="J88" s="136" t="str">
        <f>IF(I90=0,"",I88/I90*100)</f>
        <v/>
      </c>
    </row>
    <row r="89" spans="1:10" ht="25.5" customHeight="1" x14ac:dyDescent="0.25">
      <c r="A89" s="128"/>
      <c r="B89" s="133" t="s">
        <v>123</v>
      </c>
      <c r="C89" s="241" t="s">
        <v>124</v>
      </c>
      <c r="D89" s="242"/>
      <c r="E89" s="242"/>
      <c r="F89" s="138" t="s">
        <v>26</v>
      </c>
      <c r="G89" s="139"/>
      <c r="H89" s="139"/>
      <c r="I89" s="139">
        <f>'SO 03 SO 03 Pol'!G49</f>
        <v>0</v>
      </c>
      <c r="J89" s="136" t="str">
        <f>IF(I90=0,"",I89/I90*100)</f>
        <v/>
      </c>
    </row>
    <row r="90" spans="1:10" ht="25.5" customHeight="1" x14ac:dyDescent="0.25">
      <c r="A90" s="129"/>
      <c r="B90" s="134" t="s">
        <v>1</v>
      </c>
      <c r="C90" s="134"/>
      <c r="D90" s="135"/>
      <c r="E90" s="135"/>
      <c r="F90" s="140"/>
      <c r="G90" s="141"/>
      <c r="H90" s="141"/>
      <c r="I90" s="141">
        <f>SUM(I66:I89)</f>
        <v>0</v>
      </c>
      <c r="J90" s="137">
        <f>SUM(J66:J89)</f>
        <v>0</v>
      </c>
    </row>
    <row r="91" spans="1:10" x14ac:dyDescent="0.25">
      <c r="F91" s="89"/>
      <c r="G91" s="88"/>
      <c r="H91" s="89"/>
      <c r="I91" s="88"/>
      <c r="J91" s="90"/>
    </row>
    <row r="92" spans="1:10" x14ac:dyDescent="0.25">
      <c r="F92" s="89"/>
      <c r="G92" s="88"/>
      <c r="H92" s="89"/>
      <c r="I92" s="88"/>
      <c r="J92" s="90"/>
    </row>
    <row r="93" spans="1:10" x14ac:dyDescent="0.25">
      <c r="F93" s="89"/>
      <c r="G93" s="88"/>
      <c r="H93" s="89"/>
      <c r="I93" s="88"/>
      <c r="J93" s="90"/>
    </row>
  </sheetData>
  <sheetProtection algorithmName="SHA-512" hashValue="755iNFcoaZPphf3quArkpB4kcHfl61xWidS74xxk9vSHf6Fg+z6gdfpqCouuZH6+9Ll5wORKNqh3Fb2pjtlqhA==" saltValue="jBYIoY1x9pwPMlKfNS0PDg==" spinCount="100000" sheet="1"/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83">
    <mergeCell ref="C85:E85"/>
    <mergeCell ref="C86:E86"/>
    <mergeCell ref="C87:E87"/>
    <mergeCell ref="C88:E88"/>
    <mergeCell ref="C89:E89"/>
    <mergeCell ref="C80:E80"/>
    <mergeCell ref="C81:E81"/>
    <mergeCell ref="C82:E82"/>
    <mergeCell ref="C83:E83"/>
    <mergeCell ref="C84:E84"/>
    <mergeCell ref="C75:E75"/>
    <mergeCell ref="C76:E76"/>
    <mergeCell ref="C77:E77"/>
    <mergeCell ref="C78:E78"/>
    <mergeCell ref="C79:E79"/>
    <mergeCell ref="C70:E70"/>
    <mergeCell ref="C71:E71"/>
    <mergeCell ref="C72:E72"/>
    <mergeCell ref="C73:E73"/>
    <mergeCell ref="C74:E74"/>
    <mergeCell ref="B59:E59"/>
    <mergeCell ref="C66:E66"/>
    <mergeCell ref="C67:E67"/>
    <mergeCell ref="C68:E68"/>
    <mergeCell ref="C69:E69"/>
    <mergeCell ref="C54:E54"/>
    <mergeCell ref="C55:E55"/>
    <mergeCell ref="C56:E56"/>
    <mergeCell ref="C57:E57"/>
    <mergeCell ref="C58:E58"/>
    <mergeCell ref="C49:E49"/>
    <mergeCell ref="C50:E50"/>
    <mergeCell ref="C51:E51"/>
    <mergeCell ref="C52:E52"/>
    <mergeCell ref="C53:E53"/>
    <mergeCell ref="C44:E44"/>
    <mergeCell ref="C45:E45"/>
    <mergeCell ref="C46:E46"/>
    <mergeCell ref="C47:E47"/>
    <mergeCell ref="C48:E48"/>
    <mergeCell ref="C39:E39"/>
    <mergeCell ref="C40:E40"/>
    <mergeCell ref="C41:E41"/>
    <mergeCell ref="C42:E42"/>
    <mergeCell ref="C43:E43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  <mergeCell ref="E17:F17"/>
    <mergeCell ref="D12:G12"/>
    <mergeCell ref="E4:J4"/>
    <mergeCell ref="G16:H16"/>
    <mergeCell ref="G17:H17"/>
    <mergeCell ref="E16:F16"/>
    <mergeCell ref="E13:G13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ColWidth="9.109375" defaultRowHeight="13.2" x14ac:dyDescent="0.25"/>
  <cols>
    <col min="1" max="1" width="4.33203125" style="5" customWidth="1"/>
    <col min="2" max="2" width="14.44140625" style="5" customWidth="1"/>
    <col min="3" max="3" width="38.33203125" style="9" customWidth="1"/>
    <col min="4" max="4" width="4.5546875" style="5" customWidth="1"/>
    <col min="5" max="5" width="10.5546875" style="5" customWidth="1"/>
    <col min="6" max="6" width="9.88671875" style="5" customWidth="1"/>
    <col min="7" max="7" width="12.6640625" style="5" customWidth="1"/>
    <col min="8" max="16384" width="9.109375" style="5"/>
  </cols>
  <sheetData>
    <row r="1" spans="1:7" ht="15.6" x14ac:dyDescent="0.25">
      <c r="A1" s="243" t="s">
        <v>6</v>
      </c>
      <c r="B1" s="243"/>
      <c r="C1" s="244"/>
      <c r="D1" s="243"/>
      <c r="E1" s="243"/>
      <c r="F1" s="243"/>
      <c r="G1" s="243"/>
    </row>
    <row r="2" spans="1:7" ht="24.9" customHeight="1" x14ac:dyDescent="0.25">
      <c r="A2" s="76" t="s">
        <v>7</v>
      </c>
      <c r="B2" s="75"/>
      <c r="C2" s="245"/>
      <c r="D2" s="245"/>
      <c r="E2" s="245"/>
      <c r="F2" s="245"/>
      <c r="G2" s="246"/>
    </row>
    <row r="3" spans="1:7" ht="24.9" customHeight="1" x14ac:dyDescent="0.25">
      <c r="A3" s="76" t="s">
        <v>8</v>
      </c>
      <c r="B3" s="75"/>
      <c r="C3" s="245"/>
      <c r="D3" s="245"/>
      <c r="E3" s="245"/>
      <c r="F3" s="245"/>
      <c r="G3" s="246"/>
    </row>
    <row r="4" spans="1:7" ht="24.9" customHeight="1" x14ac:dyDescent="0.25">
      <c r="A4" s="76" t="s">
        <v>9</v>
      </c>
      <c r="B4" s="75"/>
      <c r="C4" s="245"/>
      <c r="D4" s="245"/>
      <c r="E4" s="245"/>
      <c r="F4" s="245"/>
      <c r="G4" s="246"/>
    </row>
    <row r="5" spans="1:7" x14ac:dyDescent="0.25">
      <c r="B5" s="6"/>
      <c r="C5" s="7"/>
      <c r="D5" s="8"/>
    </row>
  </sheetData>
  <sheetProtection algorithmName="SHA-512" hashValue="Oc3kDv0au1OKADawWTRW5ugzKZbEz9pfNe1UXqNZrFGpBWx3/2Qd4vRc4ANvengtqvkvoxAPK3xleYByMhycYA==" saltValue="9p39GNR/EmefI9o+sfa//Q==" spinCount="100000"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activeCell="A9" sqref="A9"/>
    </sheetView>
  </sheetViews>
  <sheetFormatPr defaultRowHeight="13.2" outlineLevelRow="1" x14ac:dyDescent="0.25"/>
  <cols>
    <col min="1" max="1" width="3.44140625" customWidth="1"/>
    <col min="2" max="2" width="12.6640625" style="87" customWidth="1"/>
    <col min="3" max="3" width="63.33203125" style="87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17" width="0" hidden="1" customWidth="1"/>
    <col min="18" max="18" width="6.88671875" customWidth="1"/>
    <col min="20" max="23" width="0" hidden="1" customWidth="1"/>
    <col min="29" max="29" width="0" hidden="1" customWidth="1"/>
    <col min="31" max="41" width="0" hidden="1" customWidth="1"/>
    <col min="53" max="53" width="98.6640625" customWidth="1"/>
  </cols>
  <sheetData>
    <row r="1" spans="1:60" ht="15.75" customHeight="1" x14ac:dyDescent="0.3">
      <c r="A1" s="249" t="s">
        <v>127</v>
      </c>
      <c r="B1" s="249"/>
      <c r="C1" s="249"/>
      <c r="D1" s="249"/>
      <c r="E1" s="249"/>
      <c r="F1" s="249"/>
      <c r="G1" s="249"/>
      <c r="AG1" t="s">
        <v>128</v>
      </c>
    </row>
    <row r="2" spans="1:60" ht="25.05" customHeight="1" x14ac:dyDescent="0.25">
      <c r="A2" s="144" t="s">
        <v>7</v>
      </c>
      <c r="B2" s="75" t="s">
        <v>43</v>
      </c>
      <c r="C2" s="250" t="s">
        <v>44</v>
      </c>
      <c r="D2" s="251"/>
      <c r="E2" s="251"/>
      <c r="F2" s="251"/>
      <c r="G2" s="252"/>
      <c r="AG2" t="s">
        <v>129</v>
      </c>
    </row>
    <row r="3" spans="1:60" ht="25.05" customHeight="1" x14ac:dyDescent="0.25">
      <c r="A3" s="144" t="s">
        <v>8</v>
      </c>
      <c r="B3" s="75" t="s">
        <v>52</v>
      </c>
      <c r="C3" s="250" t="s">
        <v>53</v>
      </c>
      <c r="D3" s="251"/>
      <c r="E3" s="251"/>
      <c r="F3" s="251"/>
      <c r="G3" s="252"/>
      <c r="AC3" s="87" t="s">
        <v>129</v>
      </c>
      <c r="AG3" t="s">
        <v>130</v>
      </c>
    </row>
    <row r="4" spans="1:60" ht="25.05" customHeight="1" x14ac:dyDescent="0.25">
      <c r="A4" s="145" t="s">
        <v>9</v>
      </c>
      <c r="B4" s="146" t="s">
        <v>52</v>
      </c>
      <c r="C4" s="253" t="s">
        <v>54</v>
      </c>
      <c r="D4" s="254"/>
      <c r="E4" s="254"/>
      <c r="F4" s="254"/>
      <c r="G4" s="255"/>
      <c r="AG4" t="s">
        <v>131</v>
      </c>
    </row>
    <row r="5" spans="1:60" x14ac:dyDescent="0.25">
      <c r="D5" s="143"/>
    </row>
    <row r="6" spans="1:60" ht="39.6" x14ac:dyDescent="0.25">
      <c r="A6" s="148" t="s">
        <v>132</v>
      </c>
      <c r="B6" s="150" t="s">
        <v>133</v>
      </c>
      <c r="C6" s="150" t="s">
        <v>134</v>
      </c>
      <c r="D6" s="149" t="s">
        <v>135</v>
      </c>
      <c r="E6" s="148" t="s">
        <v>136</v>
      </c>
      <c r="F6" s="147" t="s">
        <v>137</v>
      </c>
      <c r="G6" s="148" t="s">
        <v>29</v>
      </c>
      <c r="H6" s="151" t="s">
        <v>30</v>
      </c>
      <c r="I6" s="151" t="s">
        <v>138</v>
      </c>
      <c r="J6" s="151" t="s">
        <v>31</v>
      </c>
      <c r="K6" s="151" t="s">
        <v>139</v>
      </c>
      <c r="L6" s="151" t="s">
        <v>140</v>
      </c>
      <c r="M6" s="151" t="s">
        <v>141</v>
      </c>
      <c r="N6" s="151" t="s">
        <v>142</v>
      </c>
      <c r="O6" s="151" t="s">
        <v>143</v>
      </c>
      <c r="P6" s="151" t="s">
        <v>144</v>
      </c>
      <c r="Q6" s="151" t="s">
        <v>145</v>
      </c>
      <c r="R6" s="151" t="s">
        <v>146</v>
      </c>
      <c r="S6" s="151" t="s">
        <v>147</v>
      </c>
      <c r="T6" s="151" t="s">
        <v>148</v>
      </c>
      <c r="U6" s="151" t="s">
        <v>149</v>
      </c>
      <c r="V6" s="151" t="s">
        <v>150</v>
      </c>
      <c r="W6" s="151" t="s">
        <v>151</v>
      </c>
    </row>
    <row r="7" spans="1:60" hidden="1" x14ac:dyDescent="0.25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</row>
    <row r="8" spans="1:60" x14ac:dyDescent="0.25">
      <c r="A8" s="163" t="s">
        <v>152</v>
      </c>
      <c r="B8" s="164" t="s">
        <v>79</v>
      </c>
      <c r="C8" s="178" t="s">
        <v>80</v>
      </c>
      <c r="D8" s="165"/>
      <c r="E8" s="166"/>
      <c r="F8" s="167"/>
      <c r="G8" s="167">
        <f>SUMIF(AG9:AG21,"&lt;&gt;NOR",G9:G21)</f>
        <v>0</v>
      </c>
      <c r="H8" s="167"/>
      <c r="I8" s="167">
        <f>SUM(I9:I21)</f>
        <v>0</v>
      </c>
      <c r="J8" s="167"/>
      <c r="K8" s="167">
        <f>SUM(K9:K21)</f>
        <v>0</v>
      </c>
      <c r="L8" s="167"/>
      <c r="M8" s="167">
        <f>SUM(M9:M21)</f>
        <v>0</v>
      </c>
      <c r="N8" s="167"/>
      <c r="O8" s="167">
        <f>SUM(O9:O21)</f>
        <v>0</v>
      </c>
      <c r="P8" s="167"/>
      <c r="Q8" s="167">
        <f>SUM(Q9:Q21)</f>
        <v>0</v>
      </c>
      <c r="R8" s="167"/>
      <c r="S8" s="167"/>
      <c r="T8" s="168"/>
      <c r="U8" s="162"/>
      <c r="V8" s="162">
        <f>SUM(V9:V21)</f>
        <v>0</v>
      </c>
      <c r="W8" s="162"/>
      <c r="AG8" t="s">
        <v>153</v>
      </c>
    </row>
    <row r="9" spans="1:60" outlineLevel="1" x14ac:dyDescent="0.25">
      <c r="A9" s="169">
        <v>1</v>
      </c>
      <c r="B9" s="170" t="s">
        <v>154</v>
      </c>
      <c r="C9" s="179" t="s">
        <v>155</v>
      </c>
      <c r="D9" s="171" t="s">
        <v>156</v>
      </c>
      <c r="E9" s="172">
        <v>1</v>
      </c>
      <c r="F9" s="173"/>
      <c r="G9" s="174">
        <f>ROUND(E9*F9,2)</f>
        <v>0</v>
      </c>
      <c r="H9" s="173"/>
      <c r="I9" s="174">
        <f>ROUND(E9*H9,2)</f>
        <v>0</v>
      </c>
      <c r="J9" s="173"/>
      <c r="K9" s="174">
        <f>ROUND(E9*J9,2)</f>
        <v>0</v>
      </c>
      <c r="L9" s="174">
        <v>21</v>
      </c>
      <c r="M9" s="174">
        <f>G9*(1+L9/100)</f>
        <v>0</v>
      </c>
      <c r="N9" s="174">
        <v>0</v>
      </c>
      <c r="O9" s="174">
        <f>ROUND(E9*N9,2)</f>
        <v>0</v>
      </c>
      <c r="P9" s="174">
        <v>0</v>
      </c>
      <c r="Q9" s="174">
        <f>ROUND(E9*P9,2)</f>
        <v>0</v>
      </c>
      <c r="R9" s="174"/>
      <c r="S9" s="174" t="s">
        <v>267</v>
      </c>
      <c r="T9" s="175" t="s">
        <v>157</v>
      </c>
      <c r="U9" s="161">
        <v>0</v>
      </c>
      <c r="V9" s="161">
        <f>ROUND(E9*U9,2)</f>
        <v>0</v>
      </c>
      <c r="W9" s="161"/>
      <c r="X9" s="152"/>
      <c r="Y9" s="152"/>
      <c r="Z9" s="152"/>
      <c r="AA9" s="152"/>
      <c r="AB9" s="152"/>
      <c r="AC9" s="152"/>
      <c r="AD9" s="152"/>
      <c r="AE9" s="152"/>
      <c r="AF9" s="152"/>
      <c r="AG9" s="152" t="s">
        <v>158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ht="41.4" outlineLevel="1" x14ac:dyDescent="0.25">
      <c r="A10" s="159"/>
      <c r="B10" s="160"/>
      <c r="C10" s="247" t="s">
        <v>159</v>
      </c>
      <c r="D10" s="248"/>
      <c r="E10" s="248"/>
      <c r="F10" s="248"/>
      <c r="G10" s="248"/>
      <c r="H10" s="161"/>
      <c r="I10" s="161"/>
      <c r="J10" s="161"/>
      <c r="K10" s="161"/>
      <c r="L10" s="161"/>
      <c r="M10" s="161"/>
      <c r="N10" s="161"/>
      <c r="O10" s="161"/>
      <c r="P10" s="161"/>
      <c r="Q10" s="161"/>
      <c r="R10" s="161"/>
      <c r="S10" s="161"/>
      <c r="T10" s="161"/>
      <c r="U10" s="161"/>
      <c r="V10" s="161"/>
      <c r="W10" s="161"/>
      <c r="X10" s="152"/>
      <c r="Y10" s="152"/>
      <c r="Z10" s="152"/>
      <c r="AA10" s="152"/>
      <c r="AB10" s="152"/>
      <c r="AC10" s="152"/>
      <c r="AD10" s="152"/>
      <c r="AE10" s="152"/>
      <c r="AF10" s="152"/>
      <c r="AG10" s="152" t="s">
        <v>160</v>
      </c>
      <c r="AH10" s="152"/>
      <c r="AI10" s="152"/>
      <c r="AJ10" s="152"/>
      <c r="AK10" s="152"/>
      <c r="AL10" s="152"/>
      <c r="AM10" s="152"/>
      <c r="AN10" s="152"/>
      <c r="AO10" s="152"/>
      <c r="AP10" s="152"/>
      <c r="AQ10" s="152"/>
      <c r="AR10" s="152"/>
      <c r="AS10" s="152"/>
      <c r="AT10" s="152"/>
      <c r="AU10" s="152"/>
      <c r="AV10" s="152"/>
      <c r="AW10" s="152"/>
      <c r="AX10" s="152"/>
      <c r="AY10" s="152"/>
      <c r="AZ10" s="152"/>
      <c r="BA10" s="176" t="str">
        <f>C10</f>
        <v>Náklady na provedení průzkumů nebo doplnění stávajících průzkumů, pokud je obchodní podmínky vyžadují a tyto průzkumy nejsou v dostatečném rozsahu součástí projektové dokumentace. Jedná se zejména o Geologický – inženýrsko-geologický / radonový / hydrogeologický / pedologický průzkum, botanický a zoologický průzkum, stavební průzkum – umělecko historický / stavebně statický a případný průzkum výskytu nebezpečných látek – odpadu / munice / výbušnin apod.</v>
      </c>
      <c r="BB10" s="152"/>
      <c r="BC10" s="152"/>
      <c r="BD10" s="152"/>
      <c r="BE10" s="152"/>
      <c r="BF10" s="152"/>
      <c r="BG10" s="152"/>
      <c r="BH10" s="152"/>
    </row>
    <row r="11" spans="1:60" outlineLevel="1" x14ac:dyDescent="0.25">
      <c r="A11" s="169">
        <v>2</v>
      </c>
      <c r="B11" s="170" t="s">
        <v>161</v>
      </c>
      <c r="C11" s="179" t="s">
        <v>162</v>
      </c>
      <c r="D11" s="171" t="s">
        <v>156</v>
      </c>
      <c r="E11" s="172">
        <v>1</v>
      </c>
      <c r="F11" s="173"/>
      <c r="G11" s="174">
        <f>ROUND(E11*F11,2)</f>
        <v>0</v>
      </c>
      <c r="H11" s="173"/>
      <c r="I11" s="174">
        <f>ROUND(E11*H11,2)</f>
        <v>0</v>
      </c>
      <c r="J11" s="173"/>
      <c r="K11" s="174">
        <f>ROUND(E11*J11,2)</f>
        <v>0</v>
      </c>
      <c r="L11" s="174">
        <v>21</v>
      </c>
      <c r="M11" s="174">
        <f>G11*(1+L11/100)</f>
        <v>0</v>
      </c>
      <c r="N11" s="174">
        <v>0</v>
      </c>
      <c r="O11" s="174">
        <f>ROUND(E11*N11,2)</f>
        <v>0</v>
      </c>
      <c r="P11" s="174">
        <v>0</v>
      </c>
      <c r="Q11" s="174">
        <f>ROUND(E11*P11,2)</f>
        <v>0</v>
      </c>
      <c r="R11" s="174"/>
      <c r="S11" s="174" t="s">
        <v>267</v>
      </c>
      <c r="T11" s="175" t="s">
        <v>157</v>
      </c>
      <c r="U11" s="161">
        <v>0</v>
      </c>
      <c r="V11" s="161">
        <f>ROUND(E11*U11,2)</f>
        <v>0</v>
      </c>
      <c r="W11" s="161"/>
      <c r="X11" s="152"/>
      <c r="Y11" s="152"/>
      <c r="Z11" s="152"/>
      <c r="AA11" s="152"/>
      <c r="AB11" s="152"/>
      <c r="AC11" s="152"/>
      <c r="AD11" s="152"/>
      <c r="AE11" s="152"/>
      <c r="AF11" s="152"/>
      <c r="AG11" s="152" t="s">
        <v>158</v>
      </c>
      <c r="AH11" s="152"/>
      <c r="AI11" s="152"/>
      <c r="AJ11" s="152"/>
      <c r="AK11" s="152"/>
      <c r="AL11" s="152"/>
      <c r="AM11" s="152"/>
      <c r="AN11" s="152"/>
      <c r="AO11" s="152"/>
      <c r="AP11" s="152"/>
      <c r="AQ11" s="152"/>
      <c r="AR11" s="152"/>
      <c r="AS11" s="152"/>
      <c r="AT11" s="152"/>
      <c r="AU11" s="152"/>
      <c r="AV11" s="152"/>
      <c r="AW11" s="152"/>
      <c r="AX11" s="152"/>
      <c r="AY11" s="152"/>
      <c r="AZ11" s="152"/>
      <c r="BA11" s="152"/>
      <c r="BB11" s="152"/>
      <c r="BC11" s="152"/>
      <c r="BD11" s="152"/>
      <c r="BE11" s="152"/>
      <c r="BF11" s="152"/>
      <c r="BG11" s="152"/>
      <c r="BH11" s="152"/>
    </row>
    <row r="12" spans="1:60" outlineLevel="1" x14ac:dyDescent="0.25">
      <c r="A12" s="159"/>
      <c r="B12" s="160"/>
      <c r="C12" s="247" t="s">
        <v>177</v>
      </c>
      <c r="D12" s="248"/>
      <c r="E12" s="248"/>
      <c r="F12" s="248"/>
      <c r="G12" s="248"/>
      <c r="H12" s="161"/>
      <c r="I12" s="161"/>
      <c r="J12" s="161"/>
      <c r="K12" s="161"/>
      <c r="L12" s="161"/>
      <c r="M12" s="161"/>
      <c r="N12" s="161"/>
      <c r="O12" s="161"/>
      <c r="P12" s="161"/>
      <c r="Q12" s="161"/>
      <c r="R12" s="161"/>
      <c r="S12" s="161"/>
      <c r="T12" s="161"/>
      <c r="U12" s="161"/>
      <c r="V12" s="161"/>
      <c r="W12" s="161"/>
      <c r="X12" s="152"/>
      <c r="Y12" s="152"/>
      <c r="Z12" s="152"/>
      <c r="AA12" s="152"/>
      <c r="AB12" s="152"/>
      <c r="AC12" s="152"/>
      <c r="AD12" s="152"/>
      <c r="AE12" s="152"/>
      <c r="AF12" s="152"/>
      <c r="AG12" s="152" t="s">
        <v>160</v>
      </c>
      <c r="AH12" s="152"/>
      <c r="AI12" s="152"/>
      <c r="AJ12" s="152"/>
      <c r="AK12" s="152"/>
      <c r="AL12" s="152"/>
      <c r="AM12" s="152"/>
      <c r="AN12" s="152"/>
      <c r="AO12" s="152"/>
      <c r="AP12" s="152"/>
      <c r="AQ12" s="152"/>
      <c r="AR12" s="152"/>
      <c r="AS12" s="152"/>
      <c r="AT12" s="152"/>
      <c r="AU12" s="152"/>
      <c r="AV12" s="152"/>
      <c r="AW12" s="152"/>
      <c r="AX12" s="152"/>
      <c r="AY12" s="152"/>
      <c r="AZ12" s="152"/>
      <c r="BA12" s="152"/>
      <c r="BB12" s="152"/>
      <c r="BC12" s="152"/>
      <c r="BD12" s="152"/>
      <c r="BE12" s="152"/>
      <c r="BF12" s="152"/>
      <c r="BG12" s="152"/>
      <c r="BH12" s="152"/>
    </row>
    <row r="13" spans="1:60" outlineLevel="1" x14ac:dyDescent="0.25">
      <c r="A13" s="159"/>
      <c r="B13" s="160"/>
      <c r="C13" s="256" t="s">
        <v>163</v>
      </c>
      <c r="D13" s="257"/>
      <c r="E13" s="257"/>
      <c r="F13" s="257"/>
      <c r="G13" s="257"/>
      <c r="H13" s="161"/>
      <c r="I13" s="161"/>
      <c r="J13" s="161"/>
      <c r="K13" s="161"/>
      <c r="L13" s="161"/>
      <c r="M13" s="161"/>
      <c r="N13" s="161"/>
      <c r="O13" s="161"/>
      <c r="P13" s="161"/>
      <c r="Q13" s="161"/>
      <c r="R13" s="161"/>
      <c r="S13" s="161"/>
      <c r="T13" s="161"/>
      <c r="U13" s="161"/>
      <c r="V13" s="161"/>
      <c r="W13" s="161"/>
      <c r="X13" s="152"/>
      <c r="Y13" s="152"/>
      <c r="Z13" s="152"/>
      <c r="AA13" s="152"/>
      <c r="AB13" s="152"/>
      <c r="AC13" s="152"/>
      <c r="AD13" s="152"/>
      <c r="AE13" s="152"/>
      <c r="AF13" s="152"/>
      <c r="AG13" s="152" t="s">
        <v>160</v>
      </c>
      <c r="AH13" s="152"/>
      <c r="AI13" s="152"/>
      <c r="AJ13" s="152"/>
      <c r="AK13" s="152"/>
      <c r="AL13" s="152"/>
      <c r="AM13" s="152"/>
      <c r="AN13" s="152"/>
      <c r="AO13" s="152"/>
      <c r="AP13" s="152"/>
      <c r="AQ13" s="152"/>
      <c r="AR13" s="152"/>
      <c r="AS13" s="152"/>
      <c r="AT13" s="152"/>
      <c r="AU13" s="152"/>
      <c r="AV13" s="152"/>
      <c r="AW13" s="152"/>
      <c r="AX13" s="152"/>
      <c r="AY13" s="152"/>
      <c r="AZ13" s="152"/>
      <c r="BA13" s="176" t="str">
        <f>C13</f>
        <v>Vyhotovení protokolu o vytyčení stavby se seznamem souřadnic vytyčených bodů a jejich polohopisnými (S-JTSK) a výškopisnými (Bpv) hodnotami.</v>
      </c>
      <c r="BB13" s="152"/>
      <c r="BC13" s="152"/>
      <c r="BD13" s="152"/>
      <c r="BE13" s="152"/>
      <c r="BF13" s="152"/>
      <c r="BG13" s="152"/>
      <c r="BH13" s="152"/>
    </row>
    <row r="14" spans="1:60" outlineLevel="1" x14ac:dyDescent="0.25">
      <c r="A14" s="169">
        <v>3</v>
      </c>
      <c r="B14" s="170" t="s">
        <v>164</v>
      </c>
      <c r="C14" s="179" t="s">
        <v>165</v>
      </c>
      <c r="D14" s="171" t="s">
        <v>156</v>
      </c>
      <c r="E14" s="172">
        <v>1</v>
      </c>
      <c r="F14" s="173"/>
      <c r="G14" s="174">
        <f>ROUND(E14*F14,2)</f>
        <v>0</v>
      </c>
      <c r="H14" s="173"/>
      <c r="I14" s="174">
        <f>ROUND(E14*H14,2)</f>
        <v>0</v>
      </c>
      <c r="J14" s="173"/>
      <c r="K14" s="174">
        <f>ROUND(E14*J14,2)</f>
        <v>0</v>
      </c>
      <c r="L14" s="174">
        <v>21</v>
      </c>
      <c r="M14" s="174">
        <f>G14*(1+L14/100)</f>
        <v>0</v>
      </c>
      <c r="N14" s="174">
        <v>0</v>
      </c>
      <c r="O14" s="174">
        <f>ROUND(E14*N14,2)</f>
        <v>0</v>
      </c>
      <c r="P14" s="174">
        <v>0</v>
      </c>
      <c r="Q14" s="174">
        <f>ROUND(E14*P14,2)</f>
        <v>0</v>
      </c>
      <c r="R14" s="174"/>
      <c r="S14" s="174" t="s">
        <v>267</v>
      </c>
      <c r="T14" s="175" t="s">
        <v>157</v>
      </c>
      <c r="U14" s="161">
        <v>0</v>
      </c>
      <c r="V14" s="161">
        <f>ROUND(E14*U14,2)</f>
        <v>0</v>
      </c>
      <c r="W14" s="161"/>
      <c r="X14" s="152"/>
      <c r="Y14" s="152"/>
      <c r="Z14" s="152"/>
      <c r="AA14" s="152"/>
      <c r="AB14" s="152"/>
      <c r="AC14" s="152"/>
      <c r="AD14" s="152"/>
      <c r="AE14" s="152"/>
      <c r="AF14" s="152"/>
      <c r="AG14" s="152" t="s">
        <v>158</v>
      </c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152"/>
      <c r="AU14" s="152"/>
      <c r="AV14" s="152"/>
      <c r="AW14" s="152"/>
      <c r="AX14" s="152"/>
      <c r="AY14" s="152"/>
      <c r="AZ14" s="152"/>
      <c r="BA14" s="152"/>
      <c r="BB14" s="152"/>
      <c r="BC14" s="152"/>
      <c r="BD14" s="152"/>
      <c r="BE14" s="152"/>
      <c r="BF14" s="152"/>
      <c r="BG14" s="152"/>
      <c r="BH14" s="152"/>
    </row>
    <row r="15" spans="1:60" outlineLevel="1" x14ac:dyDescent="0.25">
      <c r="A15" s="159"/>
      <c r="B15" s="160"/>
      <c r="C15" s="247" t="s">
        <v>166</v>
      </c>
      <c r="D15" s="248"/>
      <c r="E15" s="248"/>
      <c r="F15" s="248"/>
      <c r="G15" s="248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1"/>
      <c r="T15" s="161"/>
      <c r="U15" s="161"/>
      <c r="V15" s="161"/>
      <c r="W15" s="161"/>
      <c r="X15" s="152"/>
      <c r="Y15" s="152"/>
      <c r="Z15" s="152"/>
      <c r="AA15" s="152"/>
      <c r="AB15" s="152"/>
      <c r="AC15" s="152"/>
      <c r="AD15" s="152"/>
      <c r="AE15" s="152"/>
      <c r="AF15" s="152"/>
      <c r="AG15" s="152" t="s">
        <v>160</v>
      </c>
      <c r="AH15" s="152"/>
      <c r="AI15" s="152"/>
      <c r="AJ15" s="152"/>
      <c r="AK15" s="152"/>
      <c r="AL15" s="152"/>
      <c r="AM15" s="152"/>
      <c r="AN15" s="152"/>
      <c r="AO15" s="152"/>
      <c r="AP15" s="152"/>
      <c r="AQ15" s="152"/>
      <c r="AR15" s="152"/>
      <c r="AS15" s="152"/>
      <c r="AT15" s="152"/>
      <c r="AU15" s="152"/>
      <c r="AV15" s="152"/>
      <c r="AW15" s="152"/>
      <c r="AX15" s="152"/>
      <c r="AY15" s="152"/>
      <c r="AZ15" s="152"/>
      <c r="BA15" s="176" t="str">
        <f>C15</f>
        <v>Zaměření a vytýčení stávajících inženýrských sítí v místě stavby z hlediska jejich ochrany při provádění stavby.</v>
      </c>
      <c r="BB15" s="152"/>
      <c r="BC15" s="152"/>
      <c r="BD15" s="152"/>
      <c r="BE15" s="152"/>
      <c r="BF15" s="152"/>
      <c r="BG15" s="152"/>
      <c r="BH15" s="152"/>
    </row>
    <row r="16" spans="1:60" outlineLevel="1" x14ac:dyDescent="0.25">
      <c r="A16" s="169">
        <v>4</v>
      </c>
      <c r="B16" s="170" t="s">
        <v>167</v>
      </c>
      <c r="C16" s="179" t="s">
        <v>168</v>
      </c>
      <c r="D16" s="171" t="s">
        <v>156</v>
      </c>
      <c r="E16" s="172">
        <v>1</v>
      </c>
      <c r="F16" s="173"/>
      <c r="G16" s="174">
        <f>ROUND(E16*F16,2)</f>
        <v>0</v>
      </c>
      <c r="H16" s="173"/>
      <c r="I16" s="174">
        <f>ROUND(E16*H16,2)</f>
        <v>0</v>
      </c>
      <c r="J16" s="173"/>
      <c r="K16" s="174">
        <f>ROUND(E16*J16,2)</f>
        <v>0</v>
      </c>
      <c r="L16" s="174">
        <v>21</v>
      </c>
      <c r="M16" s="174">
        <f>G16*(1+L16/100)</f>
        <v>0</v>
      </c>
      <c r="N16" s="174">
        <v>0</v>
      </c>
      <c r="O16" s="174">
        <f>ROUND(E16*N16,2)</f>
        <v>0</v>
      </c>
      <c r="P16" s="174">
        <v>0</v>
      </c>
      <c r="Q16" s="174">
        <f>ROUND(E16*P16,2)</f>
        <v>0</v>
      </c>
      <c r="R16" s="174"/>
      <c r="S16" s="174" t="s">
        <v>267</v>
      </c>
      <c r="T16" s="175" t="s">
        <v>157</v>
      </c>
      <c r="U16" s="161">
        <v>0</v>
      </c>
      <c r="V16" s="161">
        <f>ROUND(E16*U16,2)</f>
        <v>0</v>
      </c>
      <c r="W16" s="161"/>
      <c r="X16" s="152"/>
      <c r="Y16" s="152"/>
      <c r="Z16" s="152"/>
      <c r="AA16" s="152"/>
      <c r="AB16" s="152"/>
      <c r="AC16" s="152"/>
      <c r="AD16" s="152"/>
      <c r="AE16" s="152"/>
      <c r="AF16" s="152"/>
      <c r="AG16" s="152" t="s">
        <v>158</v>
      </c>
      <c r="AH16" s="152"/>
      <c r="AI16" s="152"/>
      <c r="AJ16" s="152"/>
      <c r="AK16" s="152"/>
      <c r="AL16" s="152"/>
      <c r="AM16" s="152"/>
      <c r="AN16" s="152"/>
      <c r="AO16" s="152"/>
      <c r="AP16" s="152"/>
      <c r="AQ16" s="152"/>
      <c r="AR16" s="152"/>
      <c r="AS16" s="152"/>
      <c r="AT16" s="152"/>
      <c r="AU16" s="152"/>
      <c r="AV16" s="152"/>
      <c r="AW16" s="152"/>
      <c r="AX16" s="152"/>
      <c r="AY16" s="152"/>
      <c r="AZ16" s="152"/>
      <c r="BA16" s="152"/>
      <c r="BB16" s="152"/>
      <c r="BC16" s="152"/>
      <c r="BD16" s="152"/>
      <c r="BE16" s="152"/>
      <c r="BF16" s="152"/>
      <c r="BG16" s="152"/>
      <c r="BH16" s="152"/>
    </row>
    <row r="17" spans="1:60" ht="31.2" outlineLevel="1" x14ac:dyDescent="0.25">
      <c r="A17" s="159"/>
      <c r="B17" s="160"/>
      <c r="C17" s="247" t="s">
        <v>169</v>
      </c>
      <c r="D17" s="248"/>
      <c r="E17" s="248"/>
      <c r="F17" s="248"/>
      <c r="G17" s="248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52"/>
      <c r="Y17" s="152"/>
      <c r="Z17" s="152"/>
      <c r="AA17" s="152"/>
      <c r="AB17" s="152"/>
      <c r="AC17" s="152"/>
      <c r="AD17" s="152"/>
      <c r="AE17" s="152"/>
      <c r="AF17" s="152"/>
      <c r="AG17" s="152" t="s">
        <v>160</v>
      </c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152"/>
      <c r="AU17" s="152"/>
      <c r="AV17" s="152"/>
      <c r="AW17" s="152"/>
      <c r="AX17" s="152"/>
      <c r="AY17" s="152"/>
      <c r="AZ17" s="152"/>
      <c r="BA17" s="176" t="str">
        <f>C17</f>
        <v>Náklady na ztížené podmínky provádění tam, kde jsou stavební práce zcela nebo zčásti omezovány provozem jiných osob. Jde zejména o zvýšené náklady související s omezením provozem v areálu objednatele nebo o náklady v důsledku nezbytného respektování stávající dopravy ovlivňující stavební práce.</v>
      </c>
      <c r="BB17" s="152"/>
      <c r="BC17" s="152"/>
      <c r="BD17" s="152"/>
      <c r="BE17" s="152"/>
      <c r="BF17" s="152"/>
      <c r="BG17" s="152"/>
      <c r="BH17" s="152"/>
    </row>
    <row r="18" spans="1:60" outlineLevel="1" x14ac:dyDescent="0.25">
      <c r="A18" s="169">
        <v>5</v>
      </c>
      <c r="B18" s="170" t="s">
        <v>170</v>
      </c>
      <c r="C18" s="179" t="s">
        <v>171</v>
      </c>
      <c r="D18" s="171" t="s">
        <v>156</v>
      </c>
      <c r="E18" s="172">
        <v>1</v>
      </c>
      <c r="F18" s="173"/>
      <c r="G18" s="174">
        <f>ROUND(E18*F18,2)</f>
        <v>0</v>
      </c>
      <c r="H18" s="173"/>
      <c r="I18" s="174">
        <f>ROUND(E18*H18,2)</f>
        <v>0</v>
      </c>
      <c r="J18" s="173"/>
      <c r="K18" s="174">
        <f>ROUND(E18*J18,2)</f>
        <v>0</v>
      </c>
      <c r="L18" s="174">
        <v>21</v>
      </c>
      <c r="M18" s="174">
        <f>G18*(1+L18/100)</f>
        <v>0</v>
      </c>
      <c r="N18" s="174">
        <v>0</v>
      </c>
      <c r="O18" s="174">
        <f>ROUND(E18*N18,2)</f>
        <v>0</v>
      </c>
      <c r="P18" s="174">
        <v>0</v>
      </c>
      <c r="Q18" s="174">
        <f>ROUND(E18*P18,2)</f>
        <v>0</v>
      </c>
      <c r="R18" s="174"/>
      <c r="S18" s="174" t="s">
        <v>267</v>
      </c>
      <c r="T18" s="175" t="s">
        <v>157</v>
      </c>
      <c r="U18" s="161">
        <v>0</v>
      </c>
      <c r="V18" s="161">
        <f>ROUND(E18*U18,2)</f>
        <v>0</v>
      </c>
      <c r="W18" s="161"/>
      <c r="X18" s="152"/>
      <c r="Y18" s="152"/>
      <c r="Z18" s="152"/>
      <c r="AA18" s="152"/>
      <c r="AB18" s="152"/>
      <c r="AC18" s="152"/>
      <c r="AD18" s="152"/>
      <c r="AE18" s="152"/>
      <c r="AF18" s="152"/>
      <c r="AG18" s="152" t="s">
        <v>158</v>
      </c>
      <c r="AH18" s="152"/>
      <c r="AI18" s="152"/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2"/>
      <c r="AW18" s="152"/>
      <c r="AX18" s="152"/>
      <c r="AY18" s="152"/>
      <c r="AZ18" s="152"/>
      <c r="BA18" s="152"/>
      <c r="BB18" s="152"/>
      <c r="BC18" s="152"/>
      <c r="BD18" s="152"/>
      <c r="BE18" s="152"/>
      <c r="BF18" s="152"/>
      <c r="BG18" s="152"/>
      <c r="BH18" s="152"/>
    </row>
    <row r="19" spans="1:60" outlineLevel="1" x14ac:dyDescent="0.25">
      <c r="A19" s="159"/>
      <c r="B19" s="160"/>
      <c r="C19" s="247" t="s">
        <v>172</v>
      </c>
      <c r="D19" s="248"/>
      <c r="E19" s="248"/>
      <c r="F19" s="248"/>
      <c r="G19" s="248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52"/>
      <c r="Y19" s="152"/>
      <c r="Z19" s="152"/>
      <c r="AA19" s="152"/>
      <c r="AB19" s="152"/>
      <c r="AC19" s="152"/>
      <c r="AD19" s="152"/>
      <c r="AE19" s="152"/>
      <c r="AF19" s="152"/>
      <c r="AG19" s="152" t="s">
        <v>160</v>
      </c>
      <c r="AH19" s="152"/>
      <c r="AI19" s="152"/>
      <c r="AJ19" s="152"/>
      <c r="AK19" s="152"/>
      <c r="AL19" s="152"/>
      <c r="AM19" s="152"/>
      <c r="AN19" s="152"/>
      <c r="AO19" s="152"/>
      <c r="AP19" s="152"/>
      <c r="AQ19" s="152"/>
      <c r="AR19" s="152"/>
      <c r="AS19" s="152"/>
      <c r="AT19" s="152"/>
      <c r="AU19" s="152"/>
      <c r="AV19" s="152"/>
      <c r="AW19" s="152"/>
      <c r="AX19" s="152"/>
      <c r="AY19" s="152"/>
      <c r="AZ19" s="152"/>
      <c r="BA19" s="176" t="str">
        <f>C19</f>
        <v>Náklady na vyhotovení dokumentace skutečného provedení stavby a její předání objednateli v požadované formě a požadovaném počtu.</v>
      </c>
      <c r="BB19" s="152"/>
      <c r="BC19" s="152"/>
      <c r="BD19" s="152"/>
      <c r="BE19" s="152"/>
      <c r="BF19" s="152"/>
      <c r="BG19" s="152"/>
      <c r="BH19" s="152"/>
    </row>
    <row r="20" spans="1:60" outlineLevel="1" x14ac:dyDescent="0.25">
      <c r="A20" s="169">
        <v>6</v>
      </c>
      <c r="B20" s="170" t="s">
        <v>173</v>
      </c>
      <c r="C20" s="179" t="s">
        <v>174</v>
      </c>
      <c r="D20" s="171" t="s">
        <v>156</v>
      </c>
      <c r="E20" s="172">
        <v>1</v>
      </c>
      <c r="F20" s="173"/>
      <c r="G20" s="174">
        <f>ROUND(E20*F20,2)</f>
        <v>0</v>
      </c>
      <c r="H20" s="173"/>
      <c r="I20" s="174">
        <f>ROUND(E20*H20,2)</f>
        <v>0</v>
      </c>
      <c r="J20" s="173"/>
      <c r="K20" s="174">
        <f>ROUND(E20*J20,2)</f>
        <v>0</v>
      </c>
      <c r="L20" s="174">
        <v>21</v>
      </c>
      <c r="M20" s="174">
        <f>G20*(1+L20/100)</f>
        <v>0</v>
      </c>
      <c r="N20" s="174">
        <v>0</v>
      </c>
      <c r="O20" s="174">
        <f>ROUND(E20*N20,2)</f>
        <v>0</v>
      </c>
      <c r="P20" s="174">
        <v>0</v>
      </c>
      <c r="Q20" s="174">
        <f>ROUND(E20*P20,2)</f>
        <v>0</v>
      </c>
      <c r="R20" s="174"/>
      <c r="S20" s="174" t="s">
        <v>267</v>
      </c>
      <c r="T20" s="175" t="s">
        <v>157</v>
      </c>
      <c r="U20" s="161">
        <v>0</v>
      </c>
      <c r="V20" s="161">
        <f>ROUND(E20*U20,2)</f>
        <v>0</v>
      </c>
      <c r="W20" s="161"/>
      <c r="X20" s="152"/>
      <c r="Y20" s="152"/>
      <c r="Z20" s="152"/>
      <c r="AA20" s="152"/>
      <c r="AB20" s="152"/>
      <c r="AC20" s="152"/>
      <c r="AD20" s="152"/>
      <c r="AE20" s="152"/>
      <c r="AF20" s="152"/>
      <c r="AG20" s="152" t="s">
        <v>158</v>
      </c>
      <c r="AH20" s="152"/>
      <c r="AI20" s="152"/>
      <c r="AJ20" s="152"/>
      <c r="AK20" s="152"/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152"/>
      <c r="BE20" s="152"/>
      <c r="BF20" s="152"/>
      <c r="BG20" s="152"/>
      <c r="BH20" s="152"/>
    </row>
    <row r="21" spans="1:60" outlineLevel="1" x14ac:dyDescent="0.25">
      <c r="A21" s="159"/>
      <c r="B21" s="160"/>
      <c r="C21" s="247" t="s">
        <v>175</v>
      </c>
      <c r="D21" s="248"/>
      <c r="E21" s="248"/>
      <c r="F21" s="248"/>
      <c r="G21" s="248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52"/>
      <c r="Y21" s="152"/>
      <c r="Z21" s="152"/>
      <c r="AA21" s="152"/>
      <c r="AB21" s="152"/>
      <c r="AC21" s="152"/>
      <c r="AD21" s="152"/>
      <c r="AE21" s="152"/>
      <c r="AF21" s="152"/>
      <c r="AG21" s="152" t="s">
        <v>160</v>
      </c>
      <c r="AH21" s="152"/>
      <c r="AI21" s="152"/>
      <c r="AJ21" s="152"/>
      <c r="AK21" s="152"/>
      <c r="AL21" s="152"/>
      <c r="AM21" s="152"/>
      <c r="AN21" s="152"/>
      <c r="AO21" s="152"/>
      <c r="AP21" s="152"/>
      <c r="AQ21" s="152"/>
      <c r="AR21" s="152"/>
      <c r="AS21" s="152"/>
      <c r="AT21" s="152"/>
      <c r="AU21" s="152"/>
      <c r="AV21" s="152"/>
      <c r="AW21" s="152"/>
      <c r="AX21" s="152"/>
      <c r="AY21" s="152"/>
      <c r="AZ21" s="152"/>
      <c r="BA21" s="176" t="str">
        <f>C21</f>
        <v>Náklady na provedení skutečného zaměření stavby v rozsahu nezbytném pro zápis změny do katastru nemovitostí.</v>
      </c>
      <c r="BB21" s="152"/>
      <c r="BC21" s="152"/>
      <c r="BD21" s="152"/>
      <c r="BE21" s="152"/>
      <c r="BF21" s="152"/>
      <c r="BG21" s="152"/>
      <c r="BH21" s="152"/>
    </row>
    <row r="22" spans="1:60" x14ac:dyDescent="0.25">
      <c r="A22" s="5"/>
      <c r="B22" s="6"/>
      <c r="C22" s="180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AE22">
        <v>15</v>
      </c>
      <c r="AF22">
        <v>21</v>
      </c>
    </row>
    <row r="23" spans="1:60" x14ac:dyDescent="0.25">
      <c r="A23" s="155"/>
      <c r="B23" s="156" t="s">
        <v>29</v>
      </c>
      <c r="C23" s="181"/>
      <c r="D23" s="157"/>
      <c r="E23" s="158"/>
      <c r="F23" s="158"/>
      <c r="G23" s="177">
        <f>G8</f>
        <v>0</v>
      </c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AE23">
        <f>SUMIF(L7:L21,AE22,G7:G21)</f>
        <v>0</v>
      </c>
      <c r="AF23">
        <f>SUMIF(L7:L21,AF22,G7:G21)</f>
        <v>0</v>
      </c>
      <c r="AG23" t="s">
        <v>176</v>
      </c>
    </row>
    <row r="24" spans="1:60" x14ac:dyDescent="0.25">
      <c r="C24" s="182"/>
      <c r="D24" s="143"/>
      <c r="AG24" t="s">
        <v>178</v>
      </c>
    </row>
    <row r="25" spans="1:60" x14ac:dyDescent="0.25">
      <c r="D25" s="143"/>
    </row>
    <row r="26" spans="1:60" x14ac:dyDescent="0.25">
      <c r="D26" s="143"/>
    </row>
    <row r="27" spans="1:60" x14ac:dyDescent="0.25">
      <c r="D27" s="143"/>
    </row>
    <row r="28" spans="1:60" x14ac:dyDescent="0.25">
      <c r="D28" s="143"/>
    </row>
    <row r="29" spans="1:60" x14ac:dyDescent="0.25">
      <c r="D29" s="143"/>
    </row>
    <row r="30" spans="1:60" x14ac:dyDescent="0.25">
      <c r="D30" s="143"/>
    </row>
    <row r="31" spans="1:60" x14ac:dyDescent="0.25">
      <c r="D31" s="143"/>
    </row>
    <row r="32" spans="1:60" x14ac:dyDescent="0.25">
      <c r="D32" s="143"/>
    </row>
    <row r="33" spans="4:4" x14ac:dyDescent="0.25">
      <c r="D33" s="143"/>
    </row>
    <row r="34" spans="4:4" x14ac:dyDescent="0.25">
      <c r="D34" s="143"/>
    </row>
    <row r="35" spans="4:4" x14ac:dyDescent="0.25">
      <c r="D35" s="143"/>
    </row>
    <row r="36" spans="4:4" x14ac:dyDescent="0.25">
      <c r="D36" s="143"/>
    </row>
    <row r="37" spans="4:4" x14ac:dyDescent="0.25">
      <c r="D37" s="143"/>
    </row>
    <row r="38" spans="4:4" x14ac:dyDescent="0.25">
      <c r="D38" s="143"/>
    </row>
    <row r="39" spans="4:4" x14ac:dyDescent="0.25">
      <c r="D39" s="143"/>
    </row>
    <row r="40" spans="4:4" x14ac:dyDescent="0.25">
      <c r="D40" s="143"/>
    </row>
    <row r="41" spans="4:4" x14ac:dyDescent="0.25">
      <c r="D41" s="143"/>
    </row>
    <row r="42" spans="4:4" x14ac:dyDescent="0.25">
      <c r="D42" s="143"/>
    </row>
    <row r="43" spans="4:4" x14ac:dyDescent="0.25">
      <c r="D43" s="143"/>
    </row>
    <row r="44" spans="4:4" x14ac:dyDescent="0.25">
      <c r="D44" s="143"/>
    </row>
    <row r="45" spans="4:4" x14ac:dyDescent="0.25">
      <c r="D45" s="143"/>
    </row>
    <row r="46" spans="4:4" x14ac:dyDescent="0.25">
      <c r="D46" s="143"/>
    </row>
    <row r="47" spans="4:4" x14ac:dyDescent="0.25">
      <c r="D47" s="143"/>
    </row>
    <row r="48" spans="4:4" x14ac:dyDescent="0.25">
      <c r="D48" s="143"/>
    </row>
    <row r="49" spans="4:4" x14ac:dyDescent="0.25">
      <c r="D49" s="143"/>
    </row>
    <row r="50" spans="4:4" x14ac:dyDescent="0.25">
      <c r="D50" s="143"/>
    </row>
    <row r="51" spans="4:4" x14ac:dyDescent="0.25">
      <c r="D51" s="143"/>
    </row>
    <row r="52" spans="4:4" x14ac:dyDescent="0.25">
      <c r="D52" s="143"/>
    </row>
    <row r="53" spans="4:4" x14ac:dyDescent="0.25">
      <c r="D53" s="143"/>
    </row>
    <row r="54" spans="4:4" x14ac:dyDescent="0.25">
      <c r="D54" s="143"/>
    </row>
    <row r="55" spans="4:4" x14ac:dyDescent="0.25">
      <c r="D55" s="143"/>
    </row>
    <row r="56" spans="4:4" x14ac:dyDescent="0.25">
      <c r="D56" s="143"/>
    </row>
    <row r="57" spans="4:4" x14ac:dyDescent="0.25">
      <c r="D57" s="143"/>
    </row>
    <row r="58" spans="4:4" x14ac:dyDescent="0.25">
      <c r="D58" s="143"/>
    </row>
    <row r="59" spans="4:4" x14ac:dyDescent="0.25">
      <c r="D59" s="143"/>
    </row>
    <row r="60" spans="4:4" x14ac:dyDescent="0.25">
      <c r="D60" s="143"/>
    </row>
    <row r="61" spans="4:4" x14ac:dyDescent="0.25">
      <c r="D61" s="143"/>
    </row>
    <row r="62" spans="4:4" x14ac:dyDescent="0.25">
      <c r="D62" s="143"/>
    </row>
    <row r="63" spans="4:4" x14ac:dyDescent="0.25">
      <c r="D63" s="143"/>
    </row>
    <row r="64" spans="4:4" x14ac:dyDescent="0.25">
      <c r="D64" s="143"/>
    </row>
    <row r="65" spans="4:4" x14ac:dyDescent="0.25">
      <c r="D65" s="143"/>
    </row>
    <row r="66" spans="4:4" x14ac:dyDescent="0.25">
      <c r="D66" s="143"/>
    </row>
    <row r="67" spans="4:4" x14ac:dyDescent="0.25">
      <c r="D67" s="143"/>
    </row>
    <row r="68" spans="4:4" x14ac:dyDescent="0.25">
      <c r="D68" s="143"/>
    </row>
    <row r="69" spans="4:4" x14ac:dyDescent="0.25">
      <c r="D69" s="143"/>
    </row>
    <row r="70" spans="4:4" x14ac:dyDescent="0.25">
      <c r="D70" s="143"/>
    </row>
    <row r="71" spans="4:4" x14ac:dyDescent="0.25">
      <c r="D71" s="143"/>
    </row>
    <row r="72" spans="4:4" x14ac:dyDescent="0.25">
      <c r="D72" s="143"/>
    </row>
    <row r="73" spans="4:4" x14ac:dyDescent="0.25">
      <c r="D73" s="143"/>
    </row>
    <row r="74" spans="4:4" x14ac:dyDescent="0.25">
      <c r="D74" s="143"/>
    </row>
    <row r="75" spans="4:4" x14ac:dyDescent="0.25">
      <c r="D75" s="143"/>
    </row>
    <row r="76" spans="4:4" x14ac:dyDescent="0.25">
      <c r="D76" s="143"/>
    </row>
    <row r="77" spans="4:4" x14ac:dyDescent="0.25">
      <c r="D77" s="143"/>
    </row>
    <row r="78" spans="4:4" x14ac:dyDescent="0.25">
      <c r="D78" s="143"/>
    </row>
    <row r="79" spans="4:4" x14ac:dyDescent="0.25">
      <c r="D79" s="143"/>
    </row>
    <row r="80" spans="4:4" x14ac:dyDescent="0.25">
      <c r="D80" s="143"/>
    </row>
    <row r="81" spans="4:4" x14ac:dyDescent="0.25">
      <c r="D81" s="143"/>
    </row>
    <row r="82" spans="4:4" x14ac:dyDescent="0.25">
      <c r="D82" s="143"/>
    </row>
    <row r="83" spans="4:4" x14ac:dyDescent="0.25">
      <c r="D83" s="143"/>
    </row>
    <row r="84" spans="4:4" x14ac:dyDescent="0.25">
      <c r="D84" s="143"/>
    </row>
    <row r="85" spans="4:4" x14ac:dyDescent="0.25">
      <c r="D85" s="143"/>
    </row>
    <row r="86" spans="4:4" x14ac:dyDescent="0.25">
      <c r="D86" s="143"/>
    </row>
    <row r="87" spans="4:4" x14ac:dyDescent="0.25">
      <c r="D87" s="143"/>
    </row>
    <row r="88" spans="4:4" x14ac:dyDescent="0.25">
      <c r="D88" s="143"/>
    </row>
    <row r="89" spans="4:4" x14ac:dyDescent="0.25">
      <c r="D89" s="143"/>
    </row>
    <row r="90" spans="4:4" x14ac:dyDescent="0.25">
      <c r="D90" s="143"/>
    </row>
    <row r="91" spans="4:4" x14ac:dyDescent="0.25">
      <c r="D91" s="143"/>
    </row>
    <row r="92" spans="4:4" x14ac:dyDescent="0.25">
      <c r="D92" s="143"/>
    </row>
    <row r="93" spans="4:4" x14ac:dyDescent="0.25">
      <c r="D93" s="143"/>
    </row>
    <row r="94" spans="4:4" x14ac:dyDescent="0.25">
      <c r="D94" s="143"/>
    </row>
    <row r="95" spans="4:4" x14ac:dyDescent="0.25">
      <c r="D95" s="143"/>
    </row>
    <row r="96" spans="4:4" x14ac:dyDescent="0.25">
      <c r="D96" s="143"/>
    </row>
    <row r="97" spans="4:4" x14ac:dyDescent="0.25">
      <c r="D97" s="143"/>
    </row>
    <row r="98" spans="4:4" x14ac:dyDescent="0.25">
      <c r="D98" s="143"/>
    </row>
    <row r="99" spans="4:4" x14ac:dyDescent="0.25">
      <c r="D99" s="143"/>
    </row>
    <row r="100" spans="4:4" x14ac:dyDescent="0.25">
      <c r="D100" s="143"/>
    </row>
    <row r="101" spans="4:4" x14ac:dyDescent="0.25">
      <c r="D101" s="143"/>
    </row>
    <row r="102" spans="4:4" x14ac:dyDescent="0.25">
      <c r="D102" s="143"/>
    </row>
    <row r="103" spans="4:4" x14ac:dyDescent="0.25">
      <c r="D103" s="143"/>
    </row>
    <row r="104" spans="4:4" x14ac:dyDescent="0.25">
      <c r="D104" s="143"/>
    </row>
    <row r="105" spans="4:4" x14ac:dyDescent="0.25">
      <c r="D105" s="143"/>
    </row>
    <row r="106" spans="4:4" x14ac:dyDescent="0.25">
      <c r="D106" s="143"/>
    </row>
    <row r="107" spans="4:4" x14ac:dyDescent="0.25">
      <c r="D107" s="143"/>
    </row>
    <row r="108" spans="4:4" x14ac:dyDescent="0.25">
      <c r="D108" s="143"/>
    </row>
    <row r="109" spans="4:4" x14ac:dyDescent="0.25">
      <c r="D109" s="143"/>
    </row>
    <row r="110" spans="4:4" x14ac:dyDescent="0.25">
      <c r="D110" s="143"/>
    </row>
    <row r="111" spans="4:4" x14ac:dyDescent="0.25">
      <c r="D111" s="143"/>
    </row>
    <row r="112" spans="4:4" x14ac:dyDescent="0.25">
      <c r="D112" s="143"/>
    </row>
    <row r="113" spans="4:4" x14ac:dyDescent="0.25">
      <c r="D113" s="143"/>
    </row>
    <row r="114" spans="4:4" x14ac:dyDescent="0.25">
      <c r="D114" s="143"/>
    </row>
    <row r="115" spans="4:4" x14ac:dyDescent="0.25">
      <c r="D115" s="143"/>
    </row>
    <row r="116" spans="4:4" x14ac:dyDescent="0.25">
      <c r="D116" s="143"/>
    </row>
    <row r="117" spans="4:4" x14ac:dyDescent="0.25">
      <c r="D117" s="143"/>
    </row>
    <row r="118" spans="4:4" x14ac:dyDescent="0.25">
      <c r="D118" s="143"/>
    </row>
    <row r="119" spans="4:4" x14ac:dyDescent="0.25">
      <c r="D119" s="143"/>
    </row>
    <row r="120" spans="4:4" x14ac:dyDescent="0.25">
      <c r="D120" s="143"/>
    </row>
    <row r="121" spans="4:4" x14ac:dyDescent="0.25">
      <c r="D121" s="143"/>
    </row>
    <row r="122" spans="4:4" x14ac:dyDescent="0.25">
      <c r="D122" s="143"/>
    </row>
    <row r="123" spans="4:4" x14ac:dyDescent="0.25">
      <c r="D123" s="143"/>
    </row>
    <row r="124" spans="4:4" x14ac:dyDescent="0.25">
      <c r="D124" s="143"/>
    </row>
    <row r="125" spans="4:4" x14ac:dyDescent="0.25">
      <c r="D125" s="143"/>
    </row>
    <row r="126" spans="4:4" x14ac:dyDescent="0.25">
      <c r="D126" s="143"/>
    </row>
    <row r="127" spans="4:4" x14ac:dyDescent="0.25">
      <c r="D127" s="143"/>
    </row>
    <row r="128" spans="4:4" x14ac:dyDescent="0.25">
      <c r="D128" s="143"/>
    </row>
    <row r="129" spans="4:4" x14ac:dyDescent="0.25">
      <c r="D129" s="143"/>
    </row>
    <row r="130" spans="4:4" x14ac:dyDescent="0.25">
      <c r="D130" s="143"/>
    </row>
    <row r="131" spans="4:4" x14ac:dyDescent="0.25">
      <c r="D131" s="143"/>
    </row>
    <row r="132" spans="4:4" x14ac:dyDescent="0.25">
      <c r="D132" s="143"/>
    </row>
    <row r="133" spans="4:4" x14ac:dyDescent="0.25">
      <c r="D133" s="143"/>
    </row>
    <row r="134" spans="4:4" x14ac:dyDescent="0.25">
      <c r="D134" s="143"/>
    </row>
    <row r="135" spans="4:4" x14ac:dyDescent="0.25">
      <c r="D135" s="143"/>
    </row>
    <row r="136" spans="4:4" x14ac:dyDescent="0.25">
      <c r="D136" s="143"/>
    </row>
    <row r="137" spans="4:4" x14ac:dyDescent="0.25">
      <c r="D137" s="143"/>
    </row>
    <row r="138" spans="4:4" x14ac:dyDescent="0.25">
      <c r="D138" s="143"/>
    </row>
    <row r="139" spans="4:4" x14ac:dyDescent="0.25">
      <c r="D139" s="143"/>
    </row>
    <row r="140" spans="4:4" x14ac:dyDescent="0.25">
      <c r="D140" s="143"/>
    </row>
    <row r="141" spans="4:4" x14ac:dyDescent="0.25">
      <c r="D141" s="143"/>
    </row>
    <row r="142" spans="4:4" x14ac:dyDescent="0.25">
      <c r="D142" s="143"/>
    </row>
    <row r="143" spans="4:4" x14ac:dyDescent="0.25">
      <c r="D143" s="143"/>
    </row>
    <row r="144" spans="4:4" x14ac:dyDescent="0.25">
      <c r="D144" s="143"/>
    </row>
    <row r="145" spans="4:4" x14ac:dyDescent="0.25">
      <c r="D145" s="143"/>
    </row>
    <row r="146" spans="4:4" x14ac:dyDescent="0.25">
      <c r="D146" s="143"/>
    </row>
    <row r="147" spans="4:4" x14ac:dyDescent="0.25">
      <c r="D147" s="143"/>
    </row>
    <row r="148" spans="4:4" x14ac:dyDescent="0.25">
      <c r="D148" s="143"/>
    </row>
    <row r="149" spans="4:4" x14ac:dyDescent="0.25">
      <c r="D149" s="143"/>
    </row>
    <row r="150" spans="4:4" x14ac:dyDescent="0.25">
      <c r="D150" s="143"/>
    </row>
    <row r="151" spans="4:4" x14ac:dyDescent="0.25">
      <c r="D151" s="143"/>
    </row>
    <row r="152" spans="4:4" x14ac:dyDescent="0.25">
      <c r="D152" s="143"/>
    </row>
    <row r="153" spans="4:4" x14ac:dyDescent="0.25">
      <c r="D153" s="143"/>
    </row>
    <row r="154" spans="4:4" x14ac:dyDescent="0.25">
      <c r="D154" s="143"/>
    </row>
    <row r="155" spans="4:4" x14ac:dyDescent="0.25">
      <c r="D155" s="143"/>
    </row>
    <row r="156" spans="4:4" x14ac:dyDescent="0.25">
      <c r="D156" s="143"/>
    </row>
    <row r="157" spans="4:4" x14ac:dyDescent="0.25">
      <c r="D157" s="143"/>
    </row>
    <row r="158" spans="4:4" x14ac:dyDescent="0.25">
      <c r="D158" s="143"/>
    </row>
    <row r="159" spans="4:4" x14ac:dyDescent="0.25">
      <c r="D159" s="143"/>
    </row>
    <row r="160" spans="4:4" x14ac:dyDescent="0.25">
      <c r="D160" s="143"/>
    </row>
    <row r="161" spans="4:4" x14ac:dyDescent="0.25">
      <c r="D161" s="143"/>
    </row>
    <row r="162" spans="4:4" x14ac:dyDescent="0.25">
      <c r="D162" s="143"/>
    </row>
    <row r="163" spans="4:4" x14ac:dyDescent="0.25">
      <c r="D163" s="143"/>
    </row>
    <row r="164" spans="4:4" x14ac:dyDescent="0.25">
      <c r="D164" s="143"/>
    </row>
    <row r="165" spans="4:4" x14ac:dyDescent="0.25">
      <c r="D165" s="143"/>
    </row>
    <row r="166" spans="4:4" x14ac:dyDescent="0.25">
      <c r="D166" s="143"/>
    </row>
    <row r="167" spans="4:4" x14ac:dyDescent="0.25">
      <c r="D167" s="143"/>
    </row>
    <row r="168" spans="4:4" x14ac:dyDescent="0.25">
      <c r="D168" s="143"/>
    </row>
    <row r="169" spans="4:4" x14ac:dyDescent="0.25">
      <c r="D169" s="143"/>
    </row>
    <row r="170" spans="4:4" x14ac:dyDescent="0.25">
      <c r="D170" s="143"/>
    </row>
    <row r="171" spans="4:4" x14ac:dyDescent="0.25">
      <c r="D171" s="143"/>
    </row>
    <row r="172" spans="4:4" x14ac:dyDescent="0.25">
      <c r="D172" s="143"/>
    </row>
    <row r="173" spans="4:4" x14ac:dyDescent="0.25">
      <c r="D173" s="143"/>
    </row>
    <row r="174" spans="4:4" x14ac:dyDescent="0.25">
      <c r="D174" s="143"/>
    </row>
    <row r="175" spans="4:4" x14ac:dyDescent="0.25">
      <c r="D175" s="143"/>
    </row>
    <row r="176" spans="4:4" x14ac:dyDescent="0.25">
      <c r="D176" s="143"/>
    </row>
    <row r="177" spans="4:4" x14ac:dyDescent="0.25">
      <c r="D177" s="143"/>
    </row>
    <row r="178" spans="4:4" x14ac:dyDescent="0.25">
      <c r="D178" s="143"/>
    </row>
    <row r="179" spans="4:4" x14ac:dyDescent="0.25">
      <c r="D179" s="143"/>
    </row>
    <row r="180" spans="4:4" x14ac:dyDescent="0.25">
      <c r="D180" s="143"/>
    </row>
    <row r="181" spans="4:4" x14ac:dyDescent="0.25">
      <c r="D181" s="143"/>
    </row>
    <row r="182" spans="4:4" x14ac:dyDescent="0.25">
      <c r="D182" s="143"/>
    </row>
    <row r="183" spans="4:4" x14ac:dyDescent="0.25">
      <c r="D183" s="143"/>
    </row>
    <row r="184" spans="4:4" x14ac:dyDescent="0.25">
      <c r="D184" s="143"/>
    </row>
    <row r="185" spans="4:4" x14ac:dyDescent="0.25">
      <c r="D185" s="143"/>
    </row>
    <row r="186" spans="4:4" x14ac:dyDescent="0.25">
      <c r="D186" s="143"/>
    </row>
    <row r="187" spans="4:4" x14ac:dyDescent="0.25">
      <c r="D187" s="143"/>
    </row>
    <row r="188" spans="4:4" x14ac:dyDescent="0.25">
      <c r="D188" s="143"/>
    </row>
    <row r="189" spans="4:4" x14ac:dyDescent="0.25">
      <c r="D189" s="143"/>
    </row>
    <row r="190" spans="4:4" x14ac:dyDescent="0.25">
      <c r="D190" s="143"/>
    </row>
    <row r="191" spans="4:4" x14ac:dyDescent="0.25">
      <c r="D191" s="143"/>
    </row>
    <row r="192" spans="4:4" x14ac:dyDescent="0.25">
      <c r="D192" s="143"/>
    </row>
    <row r="193" spans="4:4" x14ac:dyDescent="0.25">
      <c r="D193" s="143"/>
    </row>
    <row r="194" spans="4:4" x14ac:dyDescent="0.25">
      <c r="D194" s="143"/>
    </row>
    <row r="195" spans="4:4" x14ac:dyDescent="0.25">
      <c r="D195" s="143"/>
    </row>
    <row r="196" spans="4:4" x14ac:dyDescent="0.25">
      <c r="D196" s="143"/>
    </row>
    <row r="197" spans="4:4" x14ac:dyDescent="0.25">
      <c r="D197" s="143"/>
    </row>
    <row r="198" spans="4:4" x14ac:dyDescent="0.25">
      <c r="D198" s="143"/>
    </row>
    <row r="199" spans="4:4" x14ac:dyDescent="0.25">
      <c r="D199" s="143"/>
    </row>
    <row r="200" spans="4:4" x14ac:dyDescent="0.25">
      <c r="D200" s="143"/>
    </row>
    <row r="201" spans="4:4" x14ac:dyDescent="0.25">
      <c r="D201" s="143"/>
    </row>
    <row r="202" spans="4:4" x14ac:dyDescent="0.25">
      <c r="D202" s="143"/>
    </row>
    <row r="203" spans="4:4" x14ac:dyDescent="0.25">
      <c r="D203" s="143"/>
    </row>
    <row r="204" spans="4:4" x14ac:dyDescent="0.25">
      <c r="D204" s="143"/>
    </row>
    <row r="205" spans="4:4" x14ac:dyDescent="0.25">
      <c r="D205" s="143"/>
    </row>
    <row r="206" spans="4:4" x14ac:dyDescent="0.25">
      <c r="D206" s="143"/>
    </row>
    <row r="207" spans="4:4" x14ac:dyDescent="0.25">
      <c r="D207" s="143"/>
    </row>
    <row r="208" spans="4:4" x14ac:dyDescent="0.25">
      <c r="D208" s="143"/>
    </row>
    <row r="209" spans="4:4" x14ac:dyDescent="0.25">
      <c r="D209" s="143"/>
    </row>
    <row r="210" spans="4:4" x14ac:dyDescent="0.25">
      <c r="D210" s="143"/>
    </row>
    <row r="211" spans="4:4" x14ac:dyDescent="0.25">
      <c r="D211" s="143"/>
    </row>
    <row r="212" spans="4:4" x14ac:dyDescent="0.25">
      <c r="D212" s="143"/>
    </row>
    <row r="213" spans="4:4" x14ac:dyDescent="0.25">
      <c r="D213" s="143"/>
    </row>
    <row r="214" spans="4:4" x14ac:dyDescent="0.25">
      <c r="D214" s="143"/>
    </row>
    <row r="215" spans="4:4" x14ac:dyDescent="0.25">
      <c r="D215" s="143"/>
    </row>
    <row r="216" spans="4:4" x14ac:dyDescent="0.25">
      <c r="D216" s="143"/>
    </row>
    <row r="217" spans="4:4" x14ac:dyDescent="0.25">
      <c r="D217" s="143"/>
    </row>
    <row r="218" spans="4:4" x14ac:dyDescent="0.25">
      <c r="D218" s="143"/>
    </row>
    <row r="219" spans="4:4" x14ac:dyDescent="0.25">
      <c r="D219" s="143"/>
    </row>
    <row r="220" spans="4:4" x14ac:dyDescent="0.25">
      <c r="D220" s="143"/>
    </row>
    <row r="221" spans="4:4" x14ac:dyDescent="0.25">
      <c r="D221" s="143"/>
    </row>
    <row r="222" spans="4:4" x14ac:dyDescent="0.25">
      <c r="D222" s="143"/>
    </row>
    <row r="223" spans="4:4" x14ac:dyDescent="0.25">
      <c r="D223" s="143"/>
    </row>
    <row r="224" spans="4:4" x14ac:dyDescent="0.25">
      <c r="D224" s="143"/>
    </row>
    <row r="225" spans="4:4" x14ac:dyDescent="0.25">
      <c r="D225" s="143"/>
    </row>
    <row r="226" spans="4:4" x14ac:dyDescent="0.25">
      <c r="D226" s="143"/>
    </row>
    <row r="227" spans="4:4" x14ac:dyDescent="0.25">
      <c r="D227" s="143"/>
    </row>
    <row r="228" spans="4:4" x14ac:dyDescent="0.25">
      <c r="D228" s="143"/>
    </row>
    <row r="229" spans="4:4" x14ac:dyDescent="0.25">
      <c r="D229" s="143"/>
    </row>
    <row r="230" spans="4:4" x14ac:dyDescent="0.25">
      <c r="D230" s="143"/>
    </row>
    <row r="231" spans="4:4" x14ac:dyDescent="0.25">
      <c r="D231" s="143"/>
    </row>
    <row r="232" spans="4:4" x14ac:dyDescent="0.25">
      <c r="D232" s="143"/>
    </row>
    <row r="233" spans="4:4" x14ac:dyDescent="0.25">
      <c r="D233" s="143"/>
    </row>
    <row r="234" spans="4:4" x14ac:dyDescent="0.25">
      <c r="D234" s="143"/>
    </row>
    <row r="235" spans="4:4" x14ac:dyDescent="0.25">
      <c r="D235" s="143"/>
    </row>
    <row r="236" spans="4:4" x14ac:dyDescent="0.25">
      <c r="D236" s="143"/>
    </row>
    <row r="237" spans="4:4" x14ac:dyDescent="0.25">
      <c r="D237" s="143"/>
    </row>
    <row r="238" spans="4:4" x14ac:dyDescent="0.25">
      <c r="D238" s="143"/>
    </row>
    <row r="239" spans="4:4" x14ac:dyDescent="0.25">
      <c r="D239" s="143"/>
    </row>
    <row r="240" spans="4:4" x14ac:dyDescent="0.25">
      <c r="D240" s="143"/>
    </row>
    <row r="241" spans="4:4" x14ac:dyDescent="0.25">
      <c r="D241" s="143"/>
    </row>
    <row r="242" spans="4:4" x14ac:dyDescent="0.25">
      <c r="D242" s="143"/>
    </row>
    <row r="243" spans="4:4" x14ac:dyDescent="0.25">
      <c r="D243" s="143"/>
    </row>
    <row r="244" spans="4:4" x14ac:dyDescent="0.25">
      <c r="D244" s="143"/>
    </row>
    <row r="245" spans="4:4" x14ac:dyDescent="0.25">
      <c r="D245" s="143"/>
    </row>
    <row r="246" spans="4:4" x14ac:dyDescent="0.25">
      <c r="D246" s="143"/>
    </row>
    <row r="247" spans="4:4" x14ac:dyDescent="0.25">
      <c r="D247" s="143"/>
    </row>
    <row r="248" spans="4:4" x14ac:dyDescent="0.25">
      <c r="D248" s="143"/>
    </row>
    <row r="249" spans="4:4" x14ac:dyDescent="0.25">
      <c r="D249" s="143"/>
    </row>
    <row r="250" spans="4:4" x14ac:dyDescent="0.25">
      <c r="D250" s="143"/>
    </row>
    <row r="251" spans="4:4" x14ac:dyDescent="0.25">
      <c r="D251" s="143"/>
    </row>
    <row r="252" spans="4:4" x14ac:dyDescent="0.25">
      <c r="D252" s="143"/>
    </row>
    <row r="253" spans="4:4" x14ac:dyDescent="0.25">
      <c r="D253" s="143"/>
    </row>
    <row r="254" spans="4:4" x14ac:dyDescent="0.25">
      <c r="D254" s="143"/>
    </row>
    <row r="255" spans="4:4" x14ac:dyDescent="0.25">
      <c r="D255" s="143"/>
    </row>
    <row r="256" spans="4:4" x14ac:dyDescent="0.25">
      <c r="D256" s="143"/>
    </row>
    <row r="257" spans="4:4" x14ac:dyDescent="0.25">
      <c r="D257" s="143"/>
    </row>
    <row r="258" spans="4:4" x14ac:dyDescent="0.25">
      <c r="D258" s="143"/>
    </row>
    <row r="259" spans="4:4" x14ac:dyDescent="0.25">
      <c r="D259" s="143"/>
    </row>
    <row r="260" spans="4:4" x14ac:dyDescent="0.25">
      <c r="D260" s="143"/>
    </row>
    <row r="261" spans="4:4" x14ac:dyDescent="0.25">
      <c r="D261" s="143"/>
    </row>
    <row r="262" spans="4:4" x14ac:dyDescent="0.25">
      <c r="D262" s="143"/>
    </row>
    <row r="263" spans="4:4" x14ac:dyDescent="0.25">
      <c r="D263" s="143"/>
    </row>
    <row r="264" spans="4:4" x14ac:dyDescent="0.25">
      <c r="D264" s="143"/>
    </row>
    <row r="265" spans="4:4" x14ac:dyDescent="0.25">
      <c r="D265" s="143"/>
    </row>
    <row r="266" spans="4:4" x14ac:dyDescent="0.25">
      <c r="D266" s="143"/>
    </row>
    <row r="267" spans="4:4" x14ac:dyDescent="0.25">
      <c r="D267" s="143"/>
    </row>
    <row r="268" spans="4:4" x14ac:dyDescent="0.25">
      <c r="D268" s="143"/>
    </row>
    <row r="269" spans="4:4" x14ac:dyDescent="0.25">
      <c r="D269" s="143"/>
    </row>
    <row r="270" spans="4:4" x14ac:dyDescent="0.25">
      <c r="D270" s="143"/>
    </row>
    <row r="271" spans="4:4" x14ac:dyDescent="0.25">
      <c r="D271" s="143"/>
    </row>
    <row r="272" spans="4:4" x14ac:dyDescent="0.25">
      <c r="D272" s="143"/>
    </row>
    <row r="273" spans="4:4" x14ac:dyDescent="0.25">
      <c r="D273" s="143"/>
    </row>
    <row r="274" spans="4:4" x14ac:dyDescent="0.25">
      <c r="D274" s="143"/>
    </row>
    <row r="275" spans="4:4" x14ac:dyDescent="0.25">
      <c r="D275" s="143"/>
    </row>
    <row r="276" spans="4:4" x14ac:dyDescent="0.25">
      <c r="D276" s="143"/>
    </row>
    <row r="277" spans="4:4" x14ac:dyDescent="0.25">
      <c r="D277" s="143"/>
    </row>
    <row r="278" spans="4:4" x14ac:dyDescent="0.25">
      <c r="D278" s="143"/>
    </row>
    <row r="279" spans="4:4" x14ac:dyDescent="0.25">
      <c r="D279" s="143"/>
    </row>
    <row r="280" spans="4:4" x14ac:dyDescent="0.25">
      <c r="D280" s="143"/>
    </row>
    <row r="281" spans="4:4" x14ac:dyDescent="0.25">
      <c r="D281" s="143"/>
    </row>
    <row r="282" spans="4:4" x14ac:dyDescent="0.25">
      <c r="D282" s="143"/>
    </row>
    <row r="283" spans="4:4" x14ac:dyDescent="0.25">
      <c r="D283" s="143"/>
    </row>
    <row r="284" spans="4:4" x14ac:dyDescent="0.25">
      <c r="D284" s="143"/>
    </row>
    <row r="285" spans="4:4" x14ac:dyDescent="0.25">
      <c r="D285" s="143"/>
    </row>
    <row r="286" spans="4:4" x14ac:dyDescent="0.25">
      <c r="D286" s="143"/>
    </row>
    <row r="287" spans="4:4" x14ac:dyDescent="0.25">
      <c r="D287" s="143"/>
    </row>
    <row r="288" spans="4:4" x14ac:dyDescent="0.25">
      <c r="D288" s="143"/>
    </row>
    <row r="289" spans="4:4" x14ac:dyDescent="0.25">
      <c r="D289" s="143"/>
    </row>
    <row r="290" spans="4:4" x14ac:dyDescent="0.25">
      <c r="D290" s="143"/>
    </row>
    <row r="291" spans="4:4" x14ac:dyDescent="0.25">
      <c r="D291" s="143"/>
    </row>
    <row r="292" spans="4:4" x14ac:dyDescent="0.25">
      <c r="D292" s="143"/>
    </row>
    <row r="293" spans="4:4" x14ac:dyDescent="0.25">
      <c r="D293" s="143"/>
    </row>
    <row r="294" spans="4:4" x14ac:dyDescent="0.25">
      <c r="D294" s="143"/>
    </row>
    <row r="295" spans="4:4" x14ac:dyDescent="0.25">
      <c r="D295" s="143"/>
    </row>
    <row r="296" spans="4:4" x14ac:dyDescent="0.25">
      <c r="D296" s="143"/>
    </row>
    <row r="297" spans="4:4" x14ac:dyDescent="0.25">
      <c r="D297" s="143"/>
    </row>
    <row r="298" spans="4:4" x14ac:dyDescent="0.25">
      <c r="D298" s="143"/>
    </row>
    <row r="299" spans="4:4" x14ac:dyDescent="0.25">
      <c r="D299" s="143"/>
    </row>
    <row r="300" spans="4:4" x14ac:dyDescent="0.25">
      <c r="D300" s="143"/>
    </row>
    <row r="301" spans="4:4" x14ac:dyDescent="0.25">
      <c r="D301" s="143"/>
    </row>
    <row r="302" spans="4:4" x14ac:dyDescent="0.25">
      <c r="D302" s="143"/>
    </row>
    <row r="303" spans="4:4" x14ac:dyDescent="0.25">
      <c r="D303" s="143"/>
    </row>
    <row r="304" spans="4:4" x14ac:dyDescent="0.25">
      <c r="D304" s="143"/>
    </row>
    <row r="305" spans="4:4" x14ac:dyDescent="0.25">
      <c r="D305" s="143"/>
    </row>
    <row r="306" spans="4:4" x14ac:dyDescent="0.25">
      <c r="D306" s="143"/>
    </row>
    <row r="307" spans="4:4" x14ac:dyDescent="0.25">
      <c r="D307" s="143"/>
    </row>
    <row r="308" spans="4:4" x14ac:dyDescent="0.25">
      <c r="D308" s="143"/>
    </row>
    <row r="309" spans="4:4" x14ac:dyDescent="0.25">
      <c r="D309" s="143"/>
    </row>
    <row r="310" spans="4:4" x14ac:dyDescent="0.25">
      <c r="D310" s="143"/>
    </row>
    <row r="311" spans="4:4" x14ac:dyDescent="0.25">
      <c r="D311" s="143"/>
    </row>
    <row r="312" spans="4:4" x14ac:dyDescent="0.25">
      <c r="D312" s="143"/>
    </row>
    <row r="313" spans="4:4" x14ac:dyDescent="0.25">
      <c r="D313" s="143"/>
    </row>
    <row r="314" spans="4:4" x14ac:dyDescent="0.25">
      <c r="D314" s="143"/>
    </row>
    <row r="315" spans="4:4" x14ac:dyDescent="0.25">
      <c r="D315" s="143"/>
    </row>
    <row r="316" spans="4:4" x14ac:dyDescent="0.25">
      <c r="D316" s="143"/>
    </row>
    <row r="317" spans="4:4" x14ac:dyDescent="0.25">
      <c r="D317" s="143"/>
    </row>
    <row r="318" spans="4:4" x14ac:dyDescent="0.25">
      <c r="D318" s="143"/>
    </row>
    <row r="319" spans="4:4" x14ac:dyDescent="0.25">
      <c r="D319" s="143"/>
    </row>
    <row r="320" spans="4:4" x14ac:dyDescent="0.25">
      <c r="D320" s="143"/>
    </row>
    <row r="321" spans="4:4" x14ac:dyDescent="0.25">
      <c r="D321" s="143"/>
    </row>
    <row r="322" spans="4:4" x14ac:dyDescent="0.25">
      <c r="D322" s="143"/>
    </row>
    <row r="323" spans="4:4" x14ac:dyDescent="0.25">
      <c r="D323" s="143"/>
    </row>
    <row r="324" spans="4:4" x14ac:dyDescent="0.25">
      <c r="D324" s="143"/>
    </row>
    <row r="325" spans="4:4" x14ac:dyDescent="0.25">
      <c r="D325" s="143"/>
    </row>
    <row r="326" spans="4:4" x14ac:dyDescent="0.25">
      <c r="D326" s="143"/>
    </row>
    <row r="327" spans="4:4" x14ac:dyDescent="0.25">
      <c r="D327" s="143"/>
    </row>
    <row r="328" spans="4:4" x14ac:dyDescent="0.25">
      <c r="D328" s="143"/>
    </row>
    <row r="329" spans="4:4" x14ac:dyDescent="0.25">
      <c r="D329" s="143"/>
    </row>
    <row r="330" spans="4:4" x14ac:dyDescent="0.25">
      <c r="D330" s="143"/>
    </row>
    <row r="331" spans="4:4" x14ac:dyDescent="0.25">
      <c r="D331" s="143"/>
    </row>
    <row r="332" spans="4:4" x14ac:dyDescent="0.25">
      <c r="D332" s="143"/>
    </row>
    <row r="333" spans="4:4" x14ac:dyDescent="0.25">
      <c r="D333" s="143"/>
    </row>
    <row r="334" spans="4:4" x14ac:dyDescent="0.25">
      <c r="D334" s="143"/>
    </row>
    <row r="335" spans="4:4" x14ac:dyDescent="0.25">
      <c r="D335" s="143"/>
    </row>
    <row r="336" spans="4:4" x14ac:dyDescent="0.25">
      <c r="D336" s="143"/>
    </row>
    <row r="337" spans="4:4" x14ac:dyDescent="0.25">
      <c r="D337" s="143"/>
    </row>
    <row r="338" spans="4:4" x14ac:dyDescent="0.25">
      <c r="D338" s="143"/>
    </row>
    <row r="339" spans="4:4" x14ac:dyDescent="0.25">
      <c r="D339" s="143"/>
    </row>
    <row r="340" spans="4:4" x14ac:dyDescent="0.25">
      <c r="D340" s="143"/>
    </row>
    <row r="341" spans="4:4" x14ac:dyDescent="0.25">
      <c r="D341" s="143"/>
    </row>
    <row r="342" spans="4:4" x14ac:dyDescent="0.25">
      <c r="D342" s="143"/>
    </row>
    <row r="343" spans="4:4" x14ac:dyDescent="0.25">
      <c r="D343" s="143"/>
    </row>
    <row r="344" spans="4:4" x14ac:dyDescent="0.25">
      <c r="D344" s="143"/>
    </row>
    <row r="345" spans="4:4" x14ac:dyDescent="0.25">
      <c r="D345" s="143"/>
    </row>
    <row r="346" spans="4:4" x14ac:dyDescent="0.25">
      <c r="D346" s="143"/>
    </row>
    <row r="347" spans="4:4" x14ac:dyDescent="0.25">
      <c r="D347" s="143"/>
    </row>
    <row r="348" spans="4:4" x14ac:dyDescent="0.25">
      <c r="D348" s="143"/>
    </row>
    <row r="349" spans="4:4" x14ac:dyDescent="0.25">
      <c r="D349" s="143"/>
    </row>
    <row r="350" spans="4:4" x14ac:dyDescent="0.25">
      <c r="D350" s="143"/>
    </row>
    <row r="351" spans="4:4" x14ac:dyDescent="0.25">
      <c r="D351" s="143"/>
    </row>
    <row r="352" spans="4:4" x14ac:dyDescent="0.25">
      <c r="D352" s="143"/>
    </row>
    <row r="353" spans="4:4" x14ac:dyDescent="0.25">
      <c r="D353" s="143"/>
    </row>
    <row r="354" spans="4:4" x14ac:dyDescent="0.25">
      <c r="D354" s="143"/>
    </row>
    <row r="355" spans="4:4" x14ac:dyDescent="0.25">
      <c r="D355" s="143"/>
    </row>
    <row r="356" spans="4:4" x14ac:dyDescent="0.25">
      <c r="D356" s="143"/>
    </row>
    <row r="357" spans="4:4" x14ac:dyDescent="0.25">
      <c r="D357" s="143"/>
    </row>
    <row r="358" spans="4:4" x14ac:dyDescent="0.25">
      <c r="D358" s="143"/>
    </row>
    <row r="359" spans="4:4" x14ac:dyDescent="0.25">
      <c r="D359" s="143"/>
    </row>
    <row r="360" spans="4:4" x14ac:dyDescent="0.25">
      <c r="D360" s="143"/>
    </row>
    <row r="361" spans="4:4" x14ac:dyDescent="0.25">
      <c r="D361" s="143"/>
    </row>
    <row r="362" spans="4:4" x14ac:dyDescent="0.25">
      <c r="D362" s="143"/>
    </row>
    <row r="363" spans="4:4" x14ac:dyDescent="0.25">
      <c r="D363" s="143"/>
    </row>
    <row r="364" spans="4:4" x14ac:dyDescent="0.25">
      <c r="D364" s="143"/>
    </row>
    <row r="365" spans="4:4" x14ac:dyDescent="0.25">
      <c r="D365" s="143"/>
    </row>
    <row r="366" spans="4:4" x14ac:dyDescent="0.25">
      <c r="D366" s="143"/>
    </row>
    <row r="367" spans="4:4" x14ac:dyDescent="0.25">
      <c r="D367" s="143"/>
    </row>
    <row r="368" spans="4:4" x14ac:dyDescent="0.25">
      <c r="D368" s="143"/>
    </row>
    <row r="369" spans="4:4" x14ac:dyDescent="0.25">
      <c r="D369" s="143"/>
    </row>
    <row r="370" spans="4:4" x14ac:dyDescent="0.25">
      <c r="D370" s="143"/>
    </row>
    <row r="371" spans="4:4" x14ac:dyDescent="0.25">
      <c r="D371" s="143"/>
    </row>
    <row r="372" spans="4:4" x14ac:dyDescent="0.25">
      <c r="D372" s="143"/>
    </row>
    <row r="373" spans="4:4" x14ac:dyDescent="0.25">
      <c r="D373" s="143"/>
    </row>
    <row r="374" spans="4:4" x14ac:dyDescent="0.25">
      <c r="D374" s="143"/>
    </row>
    <row r="375" spans="4:4" x14ac:dyDescent="0.25">
      <c r="D375" s="143"/>
    </row>
    <row r="376" spans="4:4" x14ac:dyDescent="0.25">
      <c r="D376" s="143"/>
    </row>
    <row r="377" spans="4:4" x14ac:dyDescent="0.25">
      <c r="D377" s="143"/>
    </row>
    <row r="378" spans="4:4" x14ac:dyDescent="0.25">
      <c r="D378" s="143"/>
    </row>
    <row r="379" spans="4:4" x14ac:dyDescent="0.25">
      <c r="D379" s="143"/>
    </row>
    <row r="380" spans="4:4" x14ac:dyDescent="0.25">
      <c r="D380" s="143"/>
    </row>
    <row r="381" spans="4:4" x14ac:dyDescent="0.25">
      <c r="D381" s="143"/>
    </row>
    <row r="382" spans="4:4" x14ac:dyDescent="0.25">
      <c r="D382" s="143"/>
    </row>
    <row r="383" spans="4:4" x14ac:dyDescent="0.25">
      <c r="D383" s="143"/>
    </row>
    <row r="384" spans="4:4" x14ac:dyDescent="0.25">
      <c r="D384" s="143"/>
    </row>
    <row r="385" spans="4:4" x14ac:dyDescent="0.25">
      <c r="D385" s="143"/>
    </row>
    <row r="386" spans="4:4" x14ac:dyDescent="0.25">
      <c r="D386" s="143"/>
    </row>
    <row r="387" spans="4:4" x14ac:dyDescent="0.25">
      <c r="D387" s="143"/>
    </row>
    <row r="388" spans="4:4" x14ac:dyDescent="0.25">
      <c r="D388" s="143"/>
    </row>
    <row r="389" spans="4:4" x14ac:dyDescent="0.25">
      <c r="D389" s="143"/>
    </row>
    <row r="390" spans="4:4" x14ac:dyDescent="0.25">
      <c r="D390" s="143"/>
    </row>
    <row r="391" spans="4:4" x14ac:dyDescent="0.25">
      <c r="D391" s="143"/>
    </row>
    <row r="392" spans="4:4" x14ac:dyDescent="0.25">
      <c r="D392" s="143"/>
    </row>
    <row r="393" spans="4:4" x14ac:dyDescent="0.25">
      <c r="D393" s="143"/>
    </row>
    <row r="394" spans="4:4" x14ac:dyDescent="0.25">
      <c r="D394" s="143"/>
    </row>
    <row r="395" spans="4:4" x14ac:dyDescent="0.25">
      <c r="D395" s="143"/>
    </row>
    <row r="396" spans="4:4" x14ac:dyDescent="0.25">
      <c r="D396" s="143"/>
    </row>
    <row r="397" spans="4:4" x14ac:dyDescent="0.25">
      <c r="D397" s="143"/>
    </row>
    <row r="398" spans="4:4" x14ac:dyDescent="0.25">
      <c r="D398" s="143"/>
    </row>
    <row r="399" spans="4:4" x14ac:dyDescent="0.25">
      <c r="D399" s="143"/>
    </row>
    <row r="400" spans="4:4" x14ac:dyDescent="0.25">
      <c r="D400" s="143"/>
    </row>
    <row r="401" spans="4:4" x14ac:dyDescent="0.25">
      <c r="D401" s="143"/>
    </row>
    <row r="402" spans="4:4" x14ac:dyDescent="0.25">
      <c r="D402" s="143"/>
    </row>
    <row r="403" spans="4:4" x14ac:dyDescent="0.25">
      <c r="D403" s="143"/>
    </row>
    <row r="404" spans="4:4" x14ac:dyDescent="0.25">
      <c r="D404" s="143"/>
    </row>
    <row r="405" spans="4:4" x14ac:dyDescent="0.25">
      <c r="D405" s="143"/>
    </row>
    <row r="406" spans="4:4" x14ac:dyDescent="0.25">
      <c r="D406" s="143"/>
    </row>
    <row r="407" spans="4:4" x14ac:dyDescent="0.25">
      <c r="D407" s="143"/>
    </row>
    <row r="408" spans="4:4" x14ac:dyDescent="0.25">
      <c r="D408" s="143"/>
    </row>
    <row r="409" spans="4:4" x14ac:dyDescent="0.25">
      <c r="D409" s="143"/>
    </row>
    <row r="410" spans="4:4" x14ac:dyDescent="0.25">
      <c r="D410" s="143"/>
    </row>
    <row r="411" spans="4:4" x14ac:dyDescent="0.25">
      <c r="D411" s="143"/>
    </row>
    <row r="412" spans="4:4" x14ac:dyDescent="0.25">
      <c r="D412" s="143"/>
    </row>
    <row r="413" spans="4:4" x14ac:dyDescent="0.25">
      <c r="D413" s="143"/>
    </row>
    <row r="414" spans="4:4" x14ac:dyDescent="0.25">
      <c r="D414" s="143"/>
    </row>
    <row r="415" spans="4:4" x14ac:dyDescent="0.25">
      <c r="D415" s="143"/>
    </row>
    <row r="416" spans="4:4" x14ac:dyDescent="0.25">
      <c r="D416" s="143"/>
    </row>
    <row r="417" spans="4:4" x14ac:dyDescent="0.25">
      <c r="D417" s="143"/>
    </row>
    <row r="418" spans="4:4" x14ac:dyDescent="0.25">
      <c r="D418" s="143"/>
    </row>
    <row r="419" spans="4:4" x14ac:dyDescent="0.25">
      <c r="D419" s="143"/>
    </row>
    <row r="420" spans="4:4" x14ac:dyDescent="0.25">
      <c r="D420" s="143"/>
    </row>
    <row r="421" spans="4:4" x14ac:dyDescent="0.25">
      <c r="D421" s="143"/>
    </row>
    <row r="422" spans="4:4" x14ac:dyDescent="0.25">
      <c r="D422" s="143"/>
    </row>
    <row r="423" spans="4:4" x14ac:dyDescent="0.25">
      <c r="D423" s="143"/>
    </row>
    <row r="424" spans="4:4" x14ac:dyDescent="0.25">
      <c r="D424" s="143"/>
    </row>
    <row r="425" spans="4:4" x14ac:dyDescent="0.25">
      <c r="D425" s="143"/>
    </row>
    <row r="426" spans="4:4" x14ac:dyDescent="0.25">
      <c r="D426" s="143"/>
    </row>
    <row r="427" spans="4:4" x14ac:dyDescent="0.25">
      <c r="D427" s="143"/>
    </row>
    <row r="428" spans="4:4" x14ac:dyDescent="0.25">
      <c r="D428" s="143"/>
    </row>
    <row r="429" spans="4:4" x14ac:dyDescent="0.25">
      <c r="D429" s="143"/>
    </row>
    <row r="430" spans="4:4" x14ac:dyDescent="0.25">
      <c r="D430" s="143"/>
    </row>
    <row r="431" spans="4:4" x14ac:dyDescent="0.25">
      <c r="D431" s="143"/>
    </row>
    <row r="432" spans="4:4" x14ac:dyDescent="0.25">
      <c r="D432" s="143"/>
    </row>
    <row r="433" spans="4:4" x14ac:dyDescent="0.25">
      <c r="D433" s="143"/>
    </row>
    <row r="434" spans="4:4" x14ac:dyDescent="0.25">
      <c r="D434" s="143"/>
    </row>
    <row r="435" spans="4:4" x14ac:dyDescent="0.25">
      <c r="D435" s="143"/>
    </row>
    <row r="436" spans="4:4" x14ac:dyDescent="0.25">
      <c r="D436" s="143"/>
    </row>
    <row r="437" spans="4:4" x14ac:dyDescent="0.25">
      <c r="D437" s="143"/>
    </row>
    <row r="438" spans="4:4" x14ac:dyDescent="0.25">
      <c r="D438" s="143"/>
    </row>
    <row r="439" spans="4:4" x14ac:dyDescent="0.25">
      <c r="D439" s="143"/>
    </row>
    <row r="440" spans="4:4" x14ac:dyDescent="0.25">
      <c r="D440" s="143"/>
    </row>
    <row r="441" spans="4:4" x14ac:dyDescent="0.25">
      <c r="D441" s="143"/>
    </row>
    <row r="442" spans="4:4" x14ac:dyDescent="0.25">
      <c r="D442" s="143"/>
    </row>
    <row r="443" spans="4:4" x14ac:dyDescent="0.25">
      <c r="D443" s="143"/>
    </row>
    <row r="444" spans="4:4" x14ac:dyDescent="0.25">
      <c r="D444" s="143"/>
    </row>
    <row r="445" spans="4:4" x14ac:dyDescent="0.25">
      <c r="D445" s="143"/>
    </row>
    <row r="446" spans="4:4" x14ac:dyDescent="0.25">
      <c r="D446" s="143"/>
    </row>
    <row r="447" spans="4:4" x14ac:dyDescent="0.25">
      <c r="D447" s="143"/>
    </row>
    <row r="448" spans="4:4" x14ac:dyDescent="0.25">
      <c r="D448" s="143"/>
    </row>
    <row r="449" spans="4:4" x14ac:dyDescent="0.25">
      <c r="D449" s="143"/>
    </row>
    <row r="450" spans="4:4" x14ac:dyDescent="0.25">
      <c r="D450" s="143"/>
    </row>
    <row r="451" spans="4:4" x14ac:dyDescent="0.25">
      <c r="D451" s="143"/>
    </row>
    <row r="452" spans="4:4" x14ac:dyDescent="0.25">
      <c r="D452" s="143"/>
    </row>
    <row r="453" spans="4:4" x14ac:dyDescent="0.25">
      <c r="D453" s="143"/>
    </row>
    <row r="454" spans="4:4" x14ac:dyDescent="0.25">
      <c r="D454" s="143"/>
    </row>
    <row r="455" spans="4:4" x14ac:dyDescent="0.25">
      <c r="D455" s="143"/>
    </row>
    <row r="456" spans="4:4" x14ac:dyDescent="0.25">
      <c r="D456" s="143"/>
    </row>
    <row r="457" spans="4:4" x14ac:dyDescent="0.25">
      <c r="D457" s="143"/>
    </row>
    <row r="458" spans="4:4" x14ac:dyDescent="0.25">
      <c r="D458" s="143"/>
    </row>
    <row r="459" spans="4:4" x14ac:dyDescent="0.25">
      <c r="D459" s="143"/>
    </row>
    <row r="460" spans="4:4" x14ac:dyDescent="0.25">
      <c r="D460" s="143"/>
    </row>
    <row r="461" spans="4:4" x14ac:dyDescent="0.25">
      <c r="D461" s="143"/>
    </row>
    <row r="462" spans="4:4" x14ac:dyDescent="0.25">
      <c r="D462" s="143"/>
    </row>
    <row r="463" spans="4:4" x14ac:dyDescent="0.25">
      <c r="D463" s="143"/>
    </row>
    <row r="464" spans="4:4" x14ac:dyDescent="0.25">
      <c r="D464" s="143"/>
    </row>
    <row r="465" spans="4:4" x14ac:dyDescent="0.25">
      <c r="D465" s="143"/>
    </row>
    <row r="466" spans="4:4" x14ac:dyDescent="0.25">
      <c r="D466" s="143"/>
    </row>
    <row r="467" spans="4:4" x14ac:dyDescent="0.25">
      <c r="D467" s="143"/>
    </row>
    <row r="468" spans="4:4" x14ac:dyDescent="0.25">
      <c r="D468" s="143"/>
    </row>
    <row r="469" spans="4:4" x14ac:dyDescent="0.25">
      <c r="D469" s="143"/>
    </row>
    <row r="470" spans="4:4" x14ac:dyDescent="0.25">
      <c r="D470" s="143"/>
    </row>
    <row r="471" spans="4:4" x14ac:dyDescent="0.25">
      <c r="D471" s="143"/>
    </row>
    <row r="472" spans="4:4" x14ac:dyDescent="0.25">
      <c r="D472" s="143"/>
    </row>
    <row r="473" spans="4:4" x14ac:dyDescent="0.25">
      <c r="D473" s="143"/>
    </row>
    <row r="474" spans="4:4" x14ac:dyDescent="0.25">
      <c r="D474" s="143"/>
    </row>
    <row r="475" spans="4:4" x14ac:dyDescent="0.25">
      <c r="D475" s="143"/>
    </row>
    <row r="476" spans="4:4" x14ac:dyDescent="0.25">
      <c r="D476" s="143"/>
    </row>
    <row r="477" spans="4:4" x14ac:dyDescent="0.25">
      <c r="D477" s="143"/>
    </row>
    <row r="478" spans="4:4" x14ac:dyDescent="0.25">
      <c r="D478" s="143"/>
    </row>
    <row r="479" spans="4:4" x14ac:dyDescent="0.25">
      <c r="D479" s="143"/>
    </row>
    <row r="480" spans="4:4" x14ac:dyDescent="0.25">
      <c r="D480" s="143"/>
    </row>
    <row r="481" spans="4:4" x14ac:dyDescent="0.25">
      <c r="D481" s="143"/>
    </row>
    <row r="482" spans="4:4" x14ac:dyDescent="0.25">
      <c r="D482" s="143"/>
    </row>
    <row r="483" spans="4:4" x14ac:dyDescent="0.25">
      <c r="D483" s="143"/>
    </row>
    <row r="484" spans="4:4" x14ac:dyDescent="0.25">
      <c r="D484" s="143"/>
    </row>
    <row r="485" spans="4:4" x14ac:dyDescent="0.25">
      <c r="D485" s="143"/>
    </row>
    <row r="486" spans="4:4" x14ac:dyDescent="0.25">
      <c r="D486" s="143"/>
    </row>
    <row r="487" spans="4:4" x14ac:dyDescent="0.25">
      <c r="D487" s="143"/>
    </row>
    <row r="488" spans="4:4" x14ac:dyDescent="0.25">
      <c r="D488" s="143"/>
    </row>
    <row r="489" spans="4:4" x14ac:dyDescent="0.25">
      <c r="D489" s="143"/>
    </row>
    <row r="490" spans="4:4" x14ac:dyDescent="0.25">
      <c r="D490" s="143"/>
    </row>
    <row r="491" spans="4:4" x14ac:dyDescent="0.25">
      <c r="D491" s="143"/>
    </row>
    <row r="492" spans="4:4" x14ac:dyDescent="0.25">
      <c r="D492" s="143"/>
    </row>
    <row r="493" spans="4:4" x14ac:dyDescent="0.25">
      <c r="D493" s="143"/>
    </row>
    <row r="494" spans="4:4" x14ac:dyDescent="0.25">
      <c r="D494" s="143"/>
    </row>
    <row r="495" spans="4:4" x14ac:dyDescent="0.25">
      <c r="D495" s="143"/>
    </row>
    <row r="496" spans="4:4" x14ac:dyDescent="0.25">
      <c r="D496" s="143"/>
    </row>
    <row r="497" spans="4:4" x14ac:dyDescent="0.25">
      <c r="D497" s="143"/>
    </row>
    <row r="498" spans="4:4" x14ac:dyDescent="0.25">
      <c r="D498" s="143"/>
    </row>
    <row r="499" spans="4:4" x14ac:dyDescent="0.25">
      <c r="D499" s="143"/>
    </row>
    <row r="500" spans="4:4" x14ac:dyDescent="0.25">
      <c r="D500" s="143"/>
    </row>
    <row r="501" spans="4:4" x14ac:dyDescent="0.25">
      <c r="D501" s="143"/>
    </row>
    <row r="502" spans="4:4" x14ac:dyDescent="0.25">
      <c r="D502" s="143"/>
    </row>
    <row r="503" spans="4:4" x14ac:dyDescent="0.25">
      <c r="D503" s="143"/>
    </row>
    <row r="504" spans="4:4" x14ac:dyDescent="0.25">
      <c r="D504" s="143"/>
    </row>
    <row r="505" spans="4:4" x14ac:dyDescent="0.25">
      <c r="D505" s="143"/>
    </row>
    <row r="506" spans="4:4" x14ac:dyDescent="0.25">
      <c r="D506" s="143"/>
    </row>
    <row r="507" spans="4:4" x14ac:dyDescent="0.25">
      <c r="D507" s="143"/>
    </row>
    <row r="508" spans="4:4" x14ac:dyDescent="0.25">
      <c r="D508" s="143"/>
    </row>
    <row r="509" spans="4:4" x14ac:dyDescent="0.25">
      <c r="D509" s="143"/>
    </row>
    <row r="510" spans="4:4" x14ac:dyDescent="0.25">
      <c r="D510" s="143"/>
    </row>
    <row r="511" spans="4:4" x14ac:dyDescent="0.25">
      <c r="D511" s="143"/>
    </row>
    <row r="512" spans="4:4" x14ac:dyDescent="0.25">
      <c r="D512" s="143"/>
    </row>
    <row r="513" spans="4:4" x14ac:dyDescent="0.25">
      <c r="D513" s="143"/>
    </row>
    <row r="514" spans="4:4" x14ac:dyDescent="0.25">
      <c r="D514" s="143"/>
    </row>
    <row r="515" spans="4:4" x14ac:dyDescent="0.25">
      <c r="D515" s="143"/>
    </row>
    <row r="516" spans="4:4" x14ac:dyDescent="0.25">
      <c r="D516" s="143"/>
    </row>
    <row r="517" spans="4:4" x14ac:dyDescent="0.25">
      <c r="D517" s="143"/>
    </row>
    <row r="518" spans="4:4" x14ac:dyDescent="0.25">
      <c r="D518" s="143"/>
    </row>
    <row r="519" spans="4:4" x14ac:dyDescent="0.25">
      <c r="D519" s="143"/>
    </row>
    <row r="520" spans="4:4" x14ac:dyDescent="0.25">
      <c r="D520" s="143"/>
    </row>
    <row r="521" spans="4:4" x14ac:dyDescent="0.25">
      <c r="D521" s="143"/>
    </row>
    <row r="522" spans="4:4" x14ac:dyDescent="0.25">
      <c r="D522" s="143"/>
    </row>
    <row r="523" spans="4:4" x14ac:dyDescent="0.25">
      <c r="D523" s="143"/>
    </row>
    <row r="524" spans="4:4" x14ac:dyDescent="0.25">
      <c r="D524" s="143"/>
    </row>
    <row r="525" spans="4:4" x14ac:dyDescent="0.25">
      <c r="D525" s="143"/>
    </row>
    <row r="526" spans="4:4" x14ac:dyDescent="0.25">
      <c r="D526" s="143"/>
    </row>
    <row r="527" spans="4:4" x14ac:dyDescent="0.25">
      <c r="D527" s="143"/>
    </row>
    <row r="528" spans="4:4" x14ac:dyDescent="0.25">
      <c r="D528" s="143"/>
    </row>
    <row r="529" spans="4:4" x14ac:dyDescent="0.25">
      <c r="D529" s="143"/>
    </row>
    <row r="530" spans="4:4" x14ac:dyDescent="0.25">
      <c r="D530" s="143"/>
    </row>
    <row r="531" spans="4:4" x14ac:dyDescent="0.25">
      <c r="D531" s="143"/>
    </row>
    <row r="532" spans="4:4" x14ac:dyDescent="0.25">
      <c r="D532" s="143"/>
    </row>
    <row r="533" spans="4:4" x14ac:dyDescent="0.25">
      <c r="D533" s="143"/>
    </row>
    <row r="534" spans="4:4" x14ac:dyDescent="0.25">
      <c r="D534" s="143"/>
    </row>
    <row r="535" spans="4:4" x14ac:dyDescent="0.25">
      <c r="D535" s="143"/>
    </row>
    <row r="536" spans="4:4" x14ac:dyDescent="0.25">
      <c r="D536" s="143"/>
    </row>
    <row r="537" spans="4:4" x14ac:dyDescent="0.25">
      <c r="D537" s="143"/>
    </row>
    <row r="538" spans="4:4" x14ac:dyDescent="0.25">
      <c r="D538" s="143"/>
    </row>
    <row r="539" spans="4:4" x14ac:dyDescent="0.25">
      <c r="D539" s="143"/>
    </row>
    <row r="540" spans="4:4" x14ac:dyDescent="0.25">
      <c r="D540" s="143"/>
    </row>
    <row r="541" spans="4:4" x14ac:dyDescent="0.25">
      <c r="D541" s="143"/>
    </row>
    <row r="542" spans="4:4" x14ac:dyDescent="0.25">
      <c r="D542" s="143"/>
    </row>
    <row r="543" spans="4:4" x14ac:dyDescent="0.25">
      <c r="D543" s="143"/>
    </row>
    <row r="544" spans="4:4" x14ac:dyDescent="0.25">
      <c r="D544" s="143"/>
    </row>
    <row r="545" spans="4:4" x14ac:dyDescent="0.25">
      <c r="D545" s="143"/>
    </row>
    <row r="546" spans="4:4" x14ac:dyDescent="0.25">
      <c r="D546" s="143"/>
    </row>
    <row r="547" spans="4:4" x14ac:dyDescent="0.25">
      <c r="D547" s="143"/>
    </row>
    <row r="548" spans="4:4" x14ac:dyDescent="0.25">
      <c r="D548" s="143"/>
    </row>
    <row r="549" spans="4:4" x14ac:dyDescent="0.25">
      <c r="D549" s="143"/>
    </row>
    <row r="550" spans="4:4" x14ac:dyDescent="0.25">
      <c r="D550" s="143"/>
    </row>
    <row r="551" spans="4:4" x14ac:dyDescent="0.25">
      <c r="D551" s="143"/>
    </row>
    <row r="552" spans="4:4" x14ac:dyDescent="0.25">
      <c r="D552" s="143"/>
    </row>
    <row r="553" spans="4:4" x14ac:dyDescent="0.25">
      <c r="D553" s="143"/>
    </row>
    <row r="554" spans="4:4" x14ac:dyDescent="0.25">
      <c r="D554" s="143"/>
    </row>
    <row r="555" spans="4:4" x14ac:dyDescent="0.25">
      <c r="D555" s="143"/>
    </row>
    <row r="556" spans="4:4" x14ac:dyDescent="0.25">
      <c r="D556" s="143"/>
    </row>
    <row r="557" spans="4:4" x14ac:dyDescent="0.25">
      <c r="D557" s="143"/>
    </row>
    <row r="558" spans="4:4" x14ac:dyDescent="0.25">
      <c r="D558" s="143"/>
    </row>
    <row r="559" spans="4:4" x14ac:dyDescent="0.25">
      <c r="D559" s="143"/>
    </row>
    <row r="560" spans="4:4" x14ac:dyDescent="0.25">
      <c r="D560" s="143"/>
    </row>
    <row r="561" spans="4:4" x14ac:dyDescent="0.25">
      <c r="D561" s="143"/>
    </row>
    <row r="562" spans="4:4" x14ac:dyDescent="0.25">
      <c r="D562" s="143"/>
    </row>
    <row r="563" spans="4:4" x14ac:dyDescent="0.25">
      <c r="D563" s="143"/>
    </row>
    <row r="564" spans="4:4" x14ac:dyDescent="0.25">
      <c r="D564" s="143"/>
    </row>
    <row r="565" spans="4:4" x14ac:dyDescent="0.25">
      <c r="D565" s="143"/>
    </row>
    <row r="566" spans="4:4" x14ac:dyDescent="0.25">
      <c r="D566" s="143"/>
    </row>
    <row r="567" spans="4:4" x14ac:dyDescent="0.25">
      <c r="D567" s="143"/>
    </row>
    <row r="568" spans="4:4" x14ac:dyDescent="0.25">
      <c r="D568" s="143"/>
    </row>
    <row r="569" spans="4:4" x14ac:dyDescent="0.25">
      <c r="D569" s="143"/>
    </row>
    <row r="570" spans="4:4" x14ac:dyDescent="0.25">
      <c r="D570" s="143"/>
    </row>
    <row r="571" spans="4:4" x14ac:dyDescent="0.25">
      <c r="D571" s="143"/>
    </row>
    <row r="572" spans="4:4" x14ac:dyDescent="0.25">
      <c r="D572" s="143"/>
    </row>
    <row r="573" spans="4:4" x14ac:dyDescent="0.25">
      <c r="D573" s="143"/>
    </row>
    <row r="574" spans="4:4" x14ac:dyDescent="0.25">
      <c r="D574" s="143"/>
    </row>
    <row r="575" spans="4:4" x14ac:dyDescent="0.25">
      <c r="D575" s="143"/>
    </row>
    <row r="576" spans="4:4" x14ac:dyDescent="0.25">
      <c r="D576" s="143"/>
    </row>
    <row r="577" spans="4:4" x14ac:dyDescent="0.25">
      <c r="D577" s="143"/>
    </row>
    <row r="578" spans="4:4" x14ac:dyDescent="0.25">
      <c r="D578" s="143"/>
    </row>
    <row r="579" spans="4:4" x14ac:dyDescent="0.25">
      <c r="D579" s="143"/>
    </row>
    <row r="580" spans="4:4" x14ac:dyDescent="0.25">
      <c r="D580" s="143"/>
    </row>
    <row r="581" spans="4:4" x14ac:dyDescent="0.25">
      <c r="D581" s="143"/>
    </row>
    <row r="582" spans="4:4" x14ac:dyDescent="0.25">
      <c r="D582" s="143"/>
    </row>
    <row r="583" spans="4:4" x14ac:dyDescent="0.25">
      <c r="D583" s="143"/>
    </row>
    <row r="584" spans="4:4" x14ac:dyDescent="0.25">
      <c r="D584" s="143"/>
    </row>
    <row r="585" spans="4:4" x14ac:dyDescent="0.25">
      <c r="D585" s="143"/>
    </row>
    <row r="586" spans="4:4" x14ac:dyDescent="0.25">
      <c r="D586" s="143"/>
    </row>
    <row r="587" spans="4:4" x14ac:dyDescent="0.25">
      <c r="D587" s="143"/>
    </row>
    <row r="588" spans="4:4" x14ac:dyDescent="0.25">
      <c r="D588" s="143"/>
    </row>
    <row r="589" spans="4:4" x14ac:dyDescent="0.25">
      <c r="D589" s="143"/>
    </row>
    <row r="590" spans="4:4" x14ac:dyDescent="0.25">
      <c r="D590" s="143"/>
    </row>
    <row r="591" spans="4:4" x14ac:dyDescent="0.25">
      <c r="D591" s="143"/>
    </row>
    <row r="592" spans="4:4" x14ac:dyDescent="0.25">
      <c r="D592" s="143"/>
    </row>
    <row r="593" spans="4:4" x14ac:dyDescent="0.25">
      <c r="D593" s="143"/>
    </row>
    <row r="594" spans="4:4" x14ac:dyDescent="0.25">
      <c r="D594" s="143"/>
    </row>
    <row r="595" spans="4:4" x14ac:dyDescent="0.25">
      <c r="D595" s="143"/>
    </row>
    <row r="596" spans="4:4" x14ac:dyDescent="0.25">
      <c r="D596" s="143"/>
    </row>
    <row r="597" spans="4:4" x14ac:dyDescent="0.25">
      <c r="D597" s="143"/>
    </row>
    <row r="598" spans="4:4" x14ac:dyDescent="0.25">
      <c r="D598" s="143"/>
    </row>
    <row r="599" spans="4:4" x14ac:dyDescent="0.25">
      <c r="D599" s="143"/>
    </row>
    <row r="600" spans="4:4" x14ac:dyDescent="0.25">
      <c r="D600" s="143"/>
    </row>
    <row r="601" spans="4:4" x14ac:dyDescent="0.25">
      <c r="D601" s="143"/>
    </row>
    <row r="602" spans="4:4" x14ac:dyDescent="0.25">
      <c r="D602" s="143"/>
    </row>
    <row r="603" spans="4:4" x14ac:dyDescent="0.25">
      <c r="D603" s="143"/>
    </row>
    <row r="604" spans="4:4" x14ac:dyDescent="0.25">
      <c r="D604" s="143"/>
    </row>
    <row r="605" spans="4:4" x14ac:dyDescent="0.25">
      <c r="D605" s="143"/>
    </row>
    <row r="606" spans="4:4" x14ac:dyDescent="0.25">
      <c r="D606" s="143"/>
    </row>
    <row r="607" spans="4:4" x14ac:dyDescent="0.25">
      <c r="D607" s="143"/>
    </row>
    <row r="608" spans="4:4" x14ac:dyDescent="0.25">
      <c r="D608" s="143"/>
    </row>
    <row r="609" spans="4:4" x14ac:dyDescent="0.25">
      <c r="D609" s="143"/>
    </row>
    <row r="610" spans="4:4" x14ac:dyDescent="0.25">
      <c r="D610" s="143"/>
    </row>
    <row r="611" spans="4:4" x14ac:dyDescent="0.25">
      <c r="D611" s="143"/>
    </row>
    <row r="612" spans="4:4" x14ac:dyDescent="0.25">
      <c r="D612" s="143"/>
    </row>
    <row r="613" spans="4:4" x14ac:dyDescent="0.25">
      <c r="D613" s="143"/>
    </row>
    <row r="614" spans="4:4" x14ac:dyDescent="0.25">
      <c r="D614" s="143"/>
    </row>
    <row r="615" spans="4:4" x14ac:dyDescent="0.25">
      <c r="D615" s="143"/>
    </row>
    <row r="616" spans="4:4" x14ac:dyDescent="0.25">
      <c r="D616" s="143"/>
    </row>
    <row r="617" spans="4:4" x14ac:dyDescent="0.25">
      <c r="D617" s="143"/>
    </row>
    <row r="618" spans="4:4" x14ac:dyDescent="0.25">
      <c r="D618" s="143"/>
    </row>
    <row r="619" spans="4:4" x14ac:dyDescent="0.25">
      <c r="D619" s="143"/>
    </row>
    <row r="620" spans="4:4" x14ac:dyDescent="0.25">
      <c r="D620" s="143"/>
    </row>
    <row r="621" spans="4:4" x14ac:dyDescent="0.25">
      <c r="D621" s="143"/>
    </row>
    <row r="622" spans="4:4" x14ac:dyDescent="0.25">
      <c r="D622" s="143"/>
    </row>
    <row r="623" spans="4:4" x14ac:dyDescent="0.25">
      <c r="D623" s="143"/>
    </row>
    <row r="624" spans="4:4" x14ac:dyDescent="0.25">
      <c r="D624" s="143"/>
    </row>
    <row r="625" spans="4:4" x14ac:dyDescent="0.25">
      <c r="D625" s="143"/>
    </row>
    <row r="626" spans="4:4" x14ac:dyDescent="0.25">
      <c r="D626" s="143"/>
    </row>
    <row r="627" spans="4:4" x14ac:dyDescent="0.25">
      <c r="D627" s="143"/>
    </row>
    <row r="628" spans="4:4" x14ac:dyDescent="0.25">
      <c r="D628" s="143"/>
    </row>
    <row r="629" spans="4:4" x14ac:dyDescent="0.25">
      <c r="D629" s="143"/>
    </row>
    <row r="630" spans="4:4" x14ac:dyDescent="0.25">
      <c r="D630" s="143"/>
    </row>
    <row r="631" spans="4:4" x14ac:dyDescent="0.25">
      <c r="D631" s="143"/>
    </row>
    <row r="632" spans="4:4" x14ac:dyDescent="0.25">
      <c r="D632" s="143"/>
    </row>
    <row r="633" spans="4:4" x14ac:dyDescent="0.25">
      <c r="D633" s="143"/>
    </row>
    <row r="634" spans="4:4" x14ac:dyDescent="0.25">
      <c r="D634" s="143"/>
    </row>
    <row r="635" spans="4:4" x14ac:dyDescent="0.25">
      <c r="D635" s="143"/>
    </row>
    <row r="636" spans="4:4" x14ac:dyDescent="0.25">
      <c r="D636" s="143"/>
    </row>
    <row r="637" spans="4:4" x14ac:dyDescent="0.25">
      <c r="D637" s="143"/>
    </row>
    <row r="638" spans="4:4" x14ac:dyDescent="0.25">
      <c r="D638" s="143"/>
    </row>
    <row r="639" spans="4:4" x14ac:dyDescent="0.25">
      <c r="D639" s="143"/>
    </row>
    <row r="640" spans="4:4" x14ac:dyDescent="0.25">
      <c r="D640" s="143"/>
    </row>
    <row r="641" spans="4:4" x14ac:dyDescent="0.25">
      <c r="D641" s="143"/>
    </row>
    <row r="642" spans="4:4" x14ac:dyDescent="0.25">
      <c r="D642" s="143"/>
    </row>
    <row r="643" spans="4:4" x14ac:dyDescent="0.25">
      <c r="D643" s="143"/>
    </row>
    <row r="644" spans="4:4" x14ac:dyDescent="0.25">
      <c r="D644" s="143"/>
    </row>
    <row r="645" spans="4:4" x14ac:dyDescent="0.25">
      <c r="D645" s="143"/>
    </row>
    <row r="646" spans="4:4" x14ac:dyDescent="0.25">
      <c r="D646" s="143"/>
    </row>
    <row r="647" spans="4:4" x14ac:dyDescent="0.25">
      <c r="D647" s="143"/>
    </row>
    <row r="648" spans="4:4" x14ac:dyDescent="0.25">
      <c r="D648" s="143"/>
    </row>
    <row r="649" spans="4:4" x14ac:dyDescent="0.25">
      <c r="D649" s="143"/>
    </row>
    <row r="650" spans="4:4" x14ac:dyDescent="0.25">
      <c r="D650" s="143"/>
    </row>
    <row r="651" spans="4:4" x14ac:dyDescent="0.25">
      <c r="D651" s="143"/>
    </row>
    <row r="652" spans="4:4" x14ac:dyDescent="0.25">
      <c r="D652" s="143"/>
    </row>
    <row r="653" spans="4:4" x14ac:dyDescent="0.25">
      <c r="D653" s="143"/>
    </row>
    <row r="654" spans="4:4" x14ac:dyDescent="0.25">
      <c r="D654" s="143"/>
    </row>
    <row r="655" spans="4:4" x14ac:dyDescent="0.25">
      <c r="D655" s="143"/>
    </row>
    <row r="656" spans="4:4" x14ac:dyDescent="0.25">
      <c r="D656" s="143"/>
    </row>
    <row r="657" spans="4:4" x14ac:dyDescent="0.25">
      <c r="D657" s="143"/>
    </row>
    <row r="658" spans="4:4" x14ac:dyDescent="0.25">
      <c r="D658" s="143"/>
    </row>
    <row r="659" spans="4:4" x14ac:dyDescent="0.25">
      <c r="D659" s="143"/>
    </row>
    <row r="660" spans="4:4" x14ac:dyDescent="0.25">
      <c r="D660" s="143"/>
    </row>
    <row r="661" spans="4:4" x14ac:dyDescent="0.25">
      <c r="D661" s="143"/>
    </row>
    <row r="662" spans="4:4" x14ac:dyDescent="0.25">
      <c r="D662" s="143"/>
    </row>
    <row r="663" spans="4:4" x14ac:dyDescent="0.25">
      <c r="D663" s="143"/>
    </row>
    <row r="664" spans="4:4" x14ac:dyDescent="0.25">
      <c r="D664" s="143"/>
    </row>
    <row r="665" spans="4:4" x14ac:dyDescent="0.25">
      <c r="D665" s="143"/>
    </row>
    <row r="666" spans="4:4" x14ac:dyDescent="0.25">
      <c r="D666" s="143"/>
    </row>
    <row r="667" spans="4:4" x14ac:dyDescent="0.25">
      <c r="D667" s="143"/>
    </row>
    <row r="668" spans="4:4" x14ac:dyDescent="0.25">
      <c r="D668" s="143"/>
    </row>
    <row r="669" spans="4:4" x14ac:dyDescent="0.25">
      <c r="D669" s="143"/>
    </row>
    <row r="670" spans="4:4" x14ac:dyDescent="0.25">
      <c r="D670" s="143"/>
    </row>
    <row r="671" spans="4:4" x14ac:dyDescent="0.25">
      <c r="D671" s="143"/>
    </row>
    <row r="672" spans="4:4" x14ac:dyDescent="0.25">
      <c r="D672" s="143"/>
    </row>
    <row r="673" spans="4:4" x14ac:dyDescent="0.25">
      <c r="D673" s="143"/>
    </row>
    <row r="674" spans="4:4" x14ac:dyDescent="0.25">
      <c r="D674" s="143"/>
    </row>
    <row r="675" spans="4:4" x14ac:dyDescent="0.25">
      <c r="D675" s="143"/>
    </row>
    <row r="676" spans="4:4" x14ac:dyDescent="0.25">
      <c r="D676" s="143"/>
    </row>
    <row r="677" spans="4:4" x14ac:dyDescent="0.25">
      <c r="D677" s="143"/>
    </row>
    <row r="678" spans="4:4" x14ac:dyDescent="0.25">
      <c r="D678" s="143"/>
    </row>
    <row r="679" spans="4:4" x14ac:dyDescent="0.25">
      <c r="D679" s="143"/>
    </row>
    <row r="680" spans="4:4" x14ac:dyDescent="0.25">
      <c r="D680" s="143"/>
    </row>
    <row r="681" spans="4:4" x14ac:dyDescent="0.25">
      <c r="D681" s="143"/>
    </row>
    <row r="682" spans="4:4" x14ac:dyDescent="0.25">
      <c r="D682" s="143"/>
    </row>
    <row r="683" spans="4:4" x14ac:dyDescent="0.25">
      <c r="D683" s="143"/>
    </row>
    <row r="684" spans="4:4" x14ac:dyDescent="0.25">
      <c r="D684" s="143"/>
    </row>
    <row r="685" spans="4:4" x14ac:dyDescent="0.25">
      <c r="D685" s="143"/>
    </row>
    <row r="686" spans="4:4" x14ac:dyDescent="0.25">
      <c r="D686" s="143"/>
    </row>
    <row r="687" spans="4:4" x14ac:dyDescent="0.25">
      <c r="D687" s="143"/>
    </row>
    <row r="688" spans="4:4" x14ac:dyDescent="0.25">
      <c r="D688" s="143"/>
    </row>
    <row r="689" spans="4:4" x14ac:dyDescent="0.25">
      <c r="D689" s="143"/>
    </row>
    <row r="690" spans="4:4" x14ac:dyDescent="0.25">
      <c r="D690" s="143"/>
    </row>
    <row r="691" spans="4:4" x14ac:dyDescent="0.25">
      <c r="D691" s="143"/>
    </row>
    <row r="692" spans="4:4" x14ac:dyDescent="0.25">
      <c r="D692" s="143"/>
    </row>
    <row r="693" spans="4:4" x14ac:dyDescent="0.25">
      <c r="D693" s="143"/>
    </row>
    <row r="694" spans="4:4" x14ac:dyDescent="0.25">
      <c r="D694" s="143"/>
    </row>
    <row r="695" spans="4:4" x14ac:dyDescent="0.25">
      <c r="D695" s="143"/>
    </row>
    <row r="696" spans="4:4" x14ac:dyDescent="0.25">
      <c r="D696" s="143"/>
    </row>
    <row r="697" spans="4:4" x14ac:dyDescent="0.25">
      <c r="D697" s="143"/>
    </row>
    <row r="698" spans="4:4" x14ac:dyDescent="0.25">
      <c r="D698" s="143"/>
    </row>
    <row r="699" spans="4:4" x14ac:dyDescent="0.25">
      <c r="D699" s="143"/>
    </row>
    <row r="700" spans="4:4" x14ac:dyDescent="0.25">
      <c r="D700" s="143"/>
    </row>
    <row r="701" spans="4:4" x14ac:dyDescent="0.25">
      <c r="D701" s="143"/>
    </row>
    <row r="702" spans="4:4" x14ac:dyDescent="0.25">
      <c r="D702" s="143"/>
    </row>
    <row r="703" spans="4:4" x14ac:dyDescent="0.25">
      <c r="D703" s="143"/>
    </row>
    <row r="704" spans="4:4" x14ac:dyDescent="0.25">
      <c r="D704" s="143"/>
    </row>
    <row r="705" spans="4:4" x14ac:dyDescent="0.25">
      <c r="D705" s="143"/>
    </row>
    <row r="706" spans="4:4" x14ac:dyDescent="0.25">
      <c r="D706" s="143"/>
    </row>
    <row r="707" spans="4:4" x14ac:dyDescent="0.25">
      <c r="D707" s="143"/>
    </row>
    <row r="708" spans="4:4" x14ac:dyDescent="0.25">
      <c r="D708" s="143"/>
    </row>
    <row r="709" spans="4:4" x14ac:dyDescent="0.25">
      <c r="D709" s="143"/>
    </row>
    <row r="710" spans="4:4" x14ac:dyDescent="0.25">
      <c r="D710" s="143"/>
    </row>
    <row r="711" spans="4:4" x14ac:dyDescent="0.25">
      <c r="D711" s="143"/>
    </row>
    <row r="712" spans="4:4" x14ac:dyDescent="0.25">
      <c r="D712" s="143"/>
    </row>
    <row r="713" spans="4:4" x14ac:dyDescent="0.25">
      <c r="D713" s="143"/>
    </row>
    <row r="714" spans="4:4" x14ac:dyDescent="0.25">
      <c r="D714" s="143"/>
    </row>
    <row r="715" spans="4:4" x14ac:dyDescent="0.25">
      <c r="D715" s="143"/>
    </row>
    <row r="716" spans="4:4" x14ac:dyDescent="0.25">
      <c r="D716" s="143"/>
    </row>
    <row r="717" spans="4:4" x14ac:dyDescent="0.25">
      <c r="D717" s="143"/>
    </row>
    <row r="718" spans="4:4" x14ac:dyDescent="0.25">
      <c r="D718" s="143"/>
    </row>
    <row r="719" spans="4:4" x14ac:dyDescent="0.25">
      <c r="D719" s="143"/>
    </row>
    <row r="720" spans="4:4" x14ac:dyDescent="0.25">
      <c r="D720" s="143"/>
    </row>
    <row r="721" spans="4:4" x14ac:dyDescent="0.25">
      <c r="D721" s="143"/>
    </row>
    <row r="722" spans="4:4" x14ac:dyDescent="0.25">
      <c r="D722" s="143"/>
    </row>
    <row r="723" spans="4:4" x14ac:dyDescent="0.25">
      <c r="D723" s="143"/>
    </row>
    <row r="724" spans="4:4" x14ac:dyDescent="0.25">
      <c r="D724" s="143"/>
    </row>
    <row r="725" spans="4:4" x14ac:dyDescent="0.25">
      <c r="D725" s="143"/>
    </row>
    <row r="726" spans="4:4" x14ac:dyDescent="0.25">
      <c r="D726" s="143"/>
    </row>
    <row r="727" spans="4:4" x14ac:dyDescent="0.25">
      <c r="D727" s="143"/>
    </row>
    <row r="728" spans="4:4" x14ac:dyDescent="0.25">
      <c r="D728" s="143"/>
    </row>
    <row r="729" spans="4:4" x14ac:dyDescent="0.25">
      <c r="D729" s="143"/>
    </row>
    <row r="730" spans="4:4" x14ac:dyDescent="0.25">
      <c r="D730" s="143"/>
    </row>
    <row r="731" spans="4:4" x14ac:dyDescent="0.25">
      <c r="D731" s="143"/>
    </row>
    <row r="732" spans="4:4" x14ac:dyDescent="0.25">
      <c r="D732" s="143"/>
    </row>
    <row r="733" spans="4:4" x14ac:dyDescent="0.25">
      <c r="D733" s="143"/>
    </row>
    <row r="734" spans="4:4" x14ac:dyDescent="0.25">
      <c r="D734" s="143"/>
    </row>
    <row r="735" spans="4:4" x14ac:dyDescent="0.25">
      <c r="D735" s="143"/>
    </row>
    <row r="736" spans="4:4" x14ac:dyDescent="0.25">
      <c r="D736" s="143"/>
    </row>
    <row r="737" spans="4:4" x14ac:dyDescent="0.25">
      <c r="D737" s="143"/>
    </row>
    <row r="738" spans="4:4" x14ac:dyDescent="0.25">
      <c r="D738" s="143"/>
    </row>
    <row r="739" spans="4:4" x14ac:dyDescent="0.25">
      <c r="D739" s="143"/>
    </row>
    <row r="740" spans="4:4" x14ac:dyDescent="0.25">
      <c r="D740" s="143"/>
    </row>
    <row r="741" spans="4:4" x14ac:dyDescent="0.25">
      <c r="D741" s="143"/>
    </row>
    <row r="742" spans="4:4" x14ac:dyDescent="0.25">
      <c r="D742" s="143"/>
    </row>
    <row r="743" spans="4:4" x14ac:dyDescent="0.25">
      <c r="D743" s="143"/>
    </row>
    <row r="744" spans="4:4" x14ac:dyDescent="0.25">
      <c r="D744" s="143"/>
    </row>
    <row r="745" spans="4:4" x14ac:dyDescent="0.25">
      <c r="D745" s="143"/>
    </row>
    <row r="746" spans="4:4" x14ac:dyDescent="0.25">
      <c r="D746" s="143"/>
    </row>
    <row r="747" spans="4:4" x14ac:dyDescent="0.25">
      <c r="D747" s="143"/>
    </row>
    <row r="748" spans="4:4" x14ac:dyDescent="0.25">
      <c r="D748" s="143"/>
    </row>
    <row r="749" spans="4:4" x14ac:dyDescent="0.25">
      <c r="D749" s="143"/>
    </row>
    <row r="750" spans="4:4" x14ac:dyDescent="0.25">
      <c r="D750" s="143"/>
    </row>
    <row r="751" spans="4:4" x14ac:dyDescent="0.25">
      <c r="D751" s="143"/>
    </row>
    <row r="752" spans="4:4" x14ac:dyDescent="0.25">
      <c r="D752" s="143"/>
    </row>
    <row r="753" spans="4:4" x14ac:dyDescent="0.25">
      <c r="D753" s="143"/>
    </row>
    <row r="754" spans="4:4" x14ac:dyDescent="0.25">
      <c r="D754" s="143"/>
    </row>
    <row r="755" spans="4:4" x14ac:dyDescent="0.25">
      <c r="D755" s="143"/>
    </row>
    <row r="756" spans="4:4" x14ac:dyDescent="0.25">
      <c r="D756" s="143"/>
    </row>
    <row r="757" spans="4:4" x14ac:dyDescent="0.25">
      <c r="D757" s="143"/>
    </row>
    <row r="758" spans="4:4" x14ac:dyDescent="0.25">
      <c r="D758" s="143"/>
    </row>
    <row r="759" spans="4:4" x14ac:dyDescent="0.25">
      <c r="D759" s="143"/>
    </row>
    <row r="760" spans="4:4" x14ac:dyDescent="0.25">
      <c r="D760" s="143"/>
    </row>
    <row r="761" spans="4:4" x14ac:dyDescent="0.25">
      <c r="D761" s="143"/>
    </row>
    <row r="762" spans="4:4" x14ac:dyDescent="0.25">
      <c r="D762" s="143"/>
    </row>
    <row r="763" spans="4:4" x14ac:dyDescent="0.25">
      <c r="D763" s="143"/>
    </row>
    <row r="764" spans="4:4" x14ac:dyDescent="0.25">
      <c r="D764" s="143"/>
    </row>
    <row r="765" spans="4:4" x14ac:dyDescent="0.25">
      <c r="D765" s="143"/>
    </row>
    <row r="766" spans="4:4" x14ac:dyDescent="0.25">
      <c r="D766" s="143"/>
    </row>
    <row r="767" spans="4:4" x14ac:dyDescent="0.25">
      <c r="D767" s="143"/>
    </row>
    <row r="768" spans="4:4" x14ac:dyDescent="0.25">
      <c r="D768" s="143"/>
    </row>
    <row r="769" spans="4:4" x14ac:dyDescent="0.25">
      <c r="D769" s="143"/>
    </row>
    <row r="770" spans="4:4" x14ac:dyDescent="0.25">
      <c r="D770" s="143"/>
    </row>
    <row r="771" spans="4:4" x14ac:dyDescent="0.25">
      <c r="D771" s="143"/>
    </row>
    <row r="772" spans="4:4" x14ac:dyDescent="0.25">
      <c r="D772" s="143"/>
    </row>
    <row r="773" spans="4:4" x14ac:dyDescent="0.25">
      <c r="D773" s="143"/>
    </row>
    <row r="774" spans="4:4" x14ac:dyDescent="0.25">
      <c r="D774" s="143"/>
    </row>
    <row r="775" spans="4:4" x14ac:dyDescent="0.25">
      <c r="D775" s="143"/>
    </row>
    <row r="776" spans="4:4" x14ac:dyDescent="0.25">
      <c r="D776" s="143"/>
    </row>
    <row r="777" spans="4:4" x14ac:dyDescent="0.25">
      <c r="D777" s="143"/>
    </row>
    <row r="778" spans="4:4" x14ac:dyDescent="0.25">
      <c r="D778" s="143"/>
    </row>
    <row r="779" spans="4:4" x14ac:dyDescent="0.25">
      <c r="D779" s="143"/>
    </row>
    <row r="780" spans="4:4" x14ac:dyDescent="0.25">
      <c r="D780" s="143"/>
    </row>
    <row r="781" spans="4:4" x14ac:dyDescent="0.25">
      <c r="D781" s="143"/>
    </row>
    <row r="782" spans="4:4" x14ac:dyDescent="0.25">
      <c r="D782" s="143"/>
    </row>
    <row r="783" spans="4:4" x14ac:dyDescent="0.25">
      <c r="D783" s="143"/>
    </row>
    <row r="784" spans="4:4" x14ac:dyDescent="0.25">
      <c r="D784" s="143"/>
    </row>
    <row r="785" spans="4:4" x14ac:dyDescent="0.25">
      <c r="D785" s="143"/>
    </row>
    <row r="786" spans="4:4" x14ac:dyDescent="0.25">
      <c r="D786" s="143"/>
    </row>
    <row r="787" spans="4:4" x14ac:dyDescent="0.25">
      <c r="D787" s="143"/>
    </row>
    <row r="788" spans="4:4" x14ac:dyDescent="0.25">
      <c r="D788" s="143"/>
    </row>
    <row r="789" spans="4:4" x14ac:dyDescent="0.25">
      <c r="D789" s="143"/>
    </row>
    <row r="790" spans="4:4" x14ac:dyDescent="0.25">
      <c r="D790" s="143"/>
    </row>
    <row r="791" spans="4:4" x14ac:dyDescent="0.25">
      <c r="D791" s="143"/>
    </row>
    <row r="792" spans="4:4" x14ac:dyDescent="0.25">
      <c r="D792" s="143"/>
    </row>
    <row r="793" spans="4:4" x14ac:dyDescent="0.25">
      <c r="D793" s="143"/>
    </row>
    <row r="794" spans="4:4" x14ac:dyDescent="0.25">
      <c r="D794" s="143"/>
    </row>
    <row r="795" spans="4:4" x14ac:dyDescent="0.25">
      <c r="D795" s="143"/>
    </row>
    <row r="796" spans="4:4" x14ac:dyDescent="0.25">
      <c r="D796" s="143"/>
    </row>
    <row r="797" spans="4:4" x14ac:dyDescent="0.25">
      <c r="D797" s="143"/>
    </row>
    <row r="798" spans="4:4" x14ac:dyDescent="0.25">
      <c r="D798" s="143"/>
    </row>
    <row r="799" spans="4:4" x14ac:dyDescent="0.25">
      <c r="D799" s="143"/>
    </row>
    <row r="800" spans="4:4" x14ac:dyDescent="0.25">
      <c r="D800" s="143"/>
    </row>
    <row r="801" spans="4:4" x14ac:dyDescent="0.25">
      <c r="D801" s="143"/>
    </row>
    <row r="802" spans="4:4" x14ac:dyDescent="0.25">
      <c r="D802" s="143"/>
    </row>
    <row r="803" spans="4:4" x14ac:dyDescent="0.25">
      <c r="D803" s="143"/>
    </row>
    <row r="804" spans="4:4" x14ac:dyDescent="0.25">
      <c r="D804" s="143"/>
    </row>
    <row r="805" spans="4:4" x14ac:dyDescent="0.25">
      <c r="D805" s="143"/>
    </row>
    <row r="806" spans="4:4" x14ac:dyDescent="0.25">
      <c r="D806" s="143"/>
    </row>
    <row r="807" spans="4:4" x14ac:dyDescent="0.25">
      <c r="D807" s="143"/>
    </row>
    <row r="808" spans="4:4" x14ac:dyDescent="0.25">
      <c r="D808" s="143"/>
    </row>
    <row r="809" spans="4:4" x14ac:dyDescent="0.25">
      <c r="D809" s="143"/>
    </row>
    <row r="810" spans="4:4" x14ac:dyDescent="0.25">
      <c r="D810" s="143"/>
    </row>
    <row r="811" spans="4:4" x14ac:dyDescent="0.25">
      <c r="D811" s="143"/>
    </row>
    <row r="812" spans="4:4" x14ac:dyDescent="0.25">
      <c r="D812" s="143"/>
    </row>
    <row r="813" spans="4:4" x14ac:dyDescent="0.25">
      <c r="D813" s="143"/>
    </row>
    <row r="814" spans="4:4" x14ac:dyDescent="0.25">
      <c r="D814" s="143"/>
    </row>
    <row r="815" spans="4:4" x14ac:dyDescent="0.25">
      <c r="D815" s="143"/>
    </row>
    <row r="816" spans="4:4" x14ac:dyDescent="0.25">
      <c r="D816" s="143"/>
    </row>
    <row r="817" spans="4:4" x14ac:dyDescent="0.25">
      <c r="D817" s="143"/>
    </row>
    <row r="818" spans="4:4" x14ac:dyDescent="0.25">
      <c r="D818" s="143"/>
    </row>
    <row r="819" spans="4:4" x14ac:dyDescent="0.25">
      <c r="D819" s="143"/>
    </row>
    <row r="820" spans="4:4" x14ac:dyDescent="0.25">
      <c r="D820" s="143"/>
    </row>
    <row r="821" spans="4:4" x14ac:dyDescent="0.25">
      <c r="D821" s="143"/>
    </row>
    <row r="822" spans="4:4" x14ac:dyDescent="0.25">
      <c r="D822" s="143"/>
    </row>
    <row r="823" spans="4:4" x14ac:dyDescent="0.25">
      <c r="D823" s="143"/>
    </row>
    <row r="824" spans="4:4" x14ac:dyDescent="0.25">
      <c r="D824" s="143"/>
    </row>
    <row r="825" spans="4:4" x14ac:dyDescent="0.25">
      <c r="D825" s="143"/>
    </row>
    <row r="826" spans="4:4" x14ac:dyDescent="0.25">
      <c r="D826" s="143"/>
    </row>
    <row r="827" spans="4:4" x14ac:dyDescent="0.25">
      <c r="D827" s="143"/>
    </row>
    <row r="828" spans="4:4" x14ac:dyDescent="0.25">
      <c r="D828" s="143"/>
    </row>
    <row r="829" spans="4:4" x14ac:dyDescent="0.25">
      <c r="D829" s="143"/>
    </row>
    <row r="830" spans="4:4" x14ac:dyDescent="0.25">
      <c r="D830" s="143"/>
    </row>
    <row r="831" spans="4:4" x14ac:dyDescent="0.25">
      <c r="D831" s="143"/>
    </row>
    <row r="832" spans="4:4" x14ac:dyDescent="0.25">
      <c r="D832" s="143"/>
    </row>
    <row r="833" spans="4:4" x14ac:dyDescent="0.25">
      <c r="D833" s="143"/>
    </row>
    <row r="834" spans="4:4" x14ac:dyDescent="0.25">
      <c r="D834" s="143"/>
    </row>
    <row r="835" spans="4:4" x14ac:dyDescent="0.25">
      <c r="D835" s="143"/>
    </row>
    <row r="836" spans="4:4" x14ac:dyDescent="0.25">
      <c r="D836" s="143"/>
    </row>
    <row r="837" spans="4:4" x14ac:dyDescent="0.25">
      <c r="D837" s="143"/>
    </row>
    <row r="838" spans="4:4" x14ac:dyDescent="0.25">
      <c r="D838" s="143"/>
    </row>
    <row r="839" spans="4:4" x14ac:dyDescent="0.25">
      <c r="D839" s="143"/>
    </row>
    <row r="840" spans="4:4" x14ac:dyDescent="0.25">
      <c r="D840" s="143"/>
    </row>
    <row r="841" spans="4:4" x14ac:dyDescent="0.25">
      <c r="D841" s="143"/>
    </row>
    <row r="842" spans="4:4" x14ac:dyDescent="0.25">
      <c r="D842" s="143"/>
    </row>
    <row r="843" spans="4:4" x14ac:dyDescent="0.25">
      <c r="D843" s="143"/>
    </row>
    <row r="844" spans="4:4" x14ac:dyDescent="0.25">
      <c r="D844" s="143"/>
    </row>
    <row r="845" spans="4:4" x14ac:dyDescent="0.25">
      <c r="D845" s="143"/>
    </row>
    <row r="846" spans="4:4" x14ac:dyDescent="0.25">
      <c r="D846" s="143"/>
    </row>
    <row r="847" spans="4:4" x14ac:dyDescent="0.25">
      <c r="D847" s="143"/>
    </row>
    <row r="848" spans="4:4" x14ac:dyDescent="0.25">
      <c r="D848" s="143"/>
    </row>
    <row r="849" spans="4:4" x14ac:dyDescent="0.25">
      <c r="D849" s="143"/>
    </row>
    <row r="850" spans="4:4" x14ac:dyDescent="0.25">
      <c r="D850" s="143"/>
    </row>
    <row r="851" spans="4:4" x14ac:dyDescent="0.25">
      <c r="D851" s="143"/>
    </row>
    <row r="852" spans="4:4" x14ac:dyDescent="0.25">
      <c r="D852" s="143"/>
    </row>
    <row r="853" spans="4:4" x14ac:dyDescent="0.25">
      <c r="D853" s="143"/>
    </row>
    <row r="854" spans="4:4" x14ac:dyDescent="0.25">
      <c r="D854" s="143"/>
    </row>
    <row r="855" spans="4:4" x14ac:dyDescent="0.25">
      <c r="D855" s="143"/>
    </row>
    <row r="856" spans="4:4" x14ac:dyDescent="0.25">
      <c r="D856" s="143"/>
    </row>
    <row r="857" spans="4:4" x14ac:dyDescent="0.25">
      <c r="D857" s="143"/>
    </row>
    <row r="858" spans="4:4" x14ac:dyDescent="0.25">
      <c r="D858" s="143"/>
    </row>
    <row r="859" spans="4:4" x14ac:dyDescent="0.25">
      <c r="D859" s="143"/>
    </row>
    <row r="860" spans="4:4" x14ac:dyDescent="0.25">
      <c r="D860" s="143"/>
    </row>
    <row r="861" spans="4:4" x14ac:dyDescent="0.25">
      <c r="D861" s="143"/>
    </row>
    <row r="862" spans="4:4" x14ac:dyDescent="0.25">
      <c r="D862" s="143"/>
    </row>
    <row r="863" spans="4:4" x14ac:dyDescent="0.25">
      <c r="D863" s="143"/>
    </row>
    <row r="864" spans="4:4" x14ac:dyDescent="0.25">
      <c r="D864" s="143"/>
    </row>
    <row r="865" spans="4:4" x14ac:dyDescent="0.25">
      <c r="D865" s="143"/>
    </row>
    <row r="866" spans="4:4" x14ac:dyDescent="0.25">
      <c r="D866" s="143"/>
    </row>
    <row r="867" spans="4:4" x14ac:dyDescent="0.25">
      <c r="D867" s="143"/>
    </row>
    <row r="868" spans="4:4" x14ac:dyDescent="0.25">
      <c r="D868" s="143"/>
    </row>
    <row r="869" spans="4:4" x14ac:dyDescent="0.25">
      <c r="D869" s="143"/>
    </row>
    <row r="870" spans="4:4" x14ac:dyDescent="0.25">
      <c r="D870" s="143"/>
    </row>
    <row r="871" spans="4:4" x14ac:dyDescent="0.25">
      <c r="D871" s="143"/>
    </row>
    <row r="872" spans="4:4" x14ac:dyDescent="0.25">
      <c r="D872" s="143"/>
    </row>
    <row r="873" spans="4:4" x14ac:dyDescent="0.25">
      <c r="D873" s="143"/>
    </row>
    <row r="874" spans="4:4" x14ac:dyDescent="0.25">
      <c r="D874" s="143"/>
    </row>
    <row r="875" spans="4:4" x14ac:dyDescent="0.25">
      <c r="D875" s="143"/>
    </row>
    <row r="876" spans="4:4" x14ac:dyDescent="0.25">
      <c r="D876" s="143"/>
    </row>
    <row r="877" spans="4:4" x14ac:dyDescent="0.25">
      <c r="D877" s="143"/>
    </row>
    <row r="878" spans="4:4" x14ac:dyDescent="0.25">
      <c r="D878" s="143"/>
    </row>
    <row r="879" spans="4:4" x14ac:dyDescent="0.25">
      <c r="D879" s="143"/>
    </row>
    <row r="880" spans="4:4" x14ac:dyDescent="0.25">
      <c r="D880" s="143"/>
    </row>
    <row r="881" spans="4:4" x14ac:dyDescent="0.25">
      <c r="D881" s="143"/>
    </row>
    <row r="882" spans="4:4" x14ac:dyDescent="0.25">
      <c r="D882" s="143"/>
    </row>
    <row r="883" spans="4:4" x14ac:dyDescent="0.25">
      <c r="D883" s="143"/>
    </row>
    <row r="884" spans="4:4" x14ac:dyDescent="0.25">
      <c r="D884" s="143"/>
    </row>
    <row r="885" spans="4:4" x14ac:dyDescent="0.25">
      <c r="D885" s="143"/>
    </row>
    <row r="886" spans="4:4" x14ac:dyDescent="0.25">
      <c r="D886" s="143"/>
    </row>
    <row r="887" spans="4:4" x14ac:dyDescent="0.25">
      <c r="D887" s="143"/>
    </row>
    <row r="888" spans="4:4" x14ac:dyDescent="0.25">
      <c r="D888" s="143"/>
    </row>
    <row r="889" spans="4:4" x14ac:dyDescent="0.25">
      <c r="D889" s="143"/>
    </row>
    <row r="890" spans="4:4" x14ac:dyDescent="0.25">
      <c r="D890" s="143"/>
    </row>
    <row r="891" spans="4:4" x14ac:dyDescent="0.25">
      <c r="D891" s="143"/>
    </row>
    <row r="892" spans="4:4" x14ac:dyDescent="0.25">
      <c r="D892" s="143"/>
    </row>
    <row r="893" spans="4:4" x14ac:dyDescent="0.25">
      <c r="D893" s="143"/>
    </row>
    <row r="894" spans="4:4" x14ac:dyDescent="0.25">
      <c r="D894" s="143"/>
    </row>
    <row r="895" spans="4:4" x14ac:dyDescent="0.25">
      <c r="D895" s="143"/>
    </row>
    <row r="896" spans="4:4" x14ac:dyDescent="0.25">
      <c r="D896" s="143"/>
    </row>
    <row r="897" spans="4:4" x14ac:dyDescent="0.25">
      <c r="D897" s="143"/>
    </row>
    <row r="898" spans="4:4" x14ac:dyDescent="0.25">
      <c r="D898" s="143"/>
    </row>
    <row r="899" spans="4:4" x14ac:dyDescent="0.25">
      <c r="D899" s="143"/>
    </row>
    <row r="900" spans="4:4" x14ac:dyDescent="0.25">
      <c r="D900" s="143"/>
    </row>
    <row r="901" spans="4:4" x14ac:dyDescent="0.25">
      <c r="D901" s="143"/>
    </row>
    <row r="902" spans="4:4" x14ac:dyDescent="0.25">
      <c r="D902" s="143"/>
    </row>
    <row r="903" spans="4:4" x14ac:dyDescent="0.25">
      <c r="D903" s="143"/>
    </row>
    <row r="904" spans="4:4" x14ac:dyDescent="0.25">
      <c r="D904" s="143"/>
    </row>
    <row r="905" spans="4:4" x14ac:dyDescent="0.25">
      <c r="D905" s="143"/>
    </row>
    <row r="906" spans="4:4" x14ac:dyDescent="0.25">
      <c r="D906" s="143"/>
    </row>
    <row r="907" spans="4:4" x14ac:dyDescent="0.25">
      <c r="D907" s="143"/>
    </row>
    <row r="908" spans="4:4" x14ac:dyDescent="0.25">
      <c r="D908" s="143"/>
    </row>
    <row r="909" spans="4:4" x14ac:dyDescent="0.25">
      <c r="D909" s="143"/>
    </row>
    <row r="910" spans="4:4" x14ac:dyDescent="0.25">
      <c r="D910" s="143"/>
    </row>
    <row r="911" spans="4:4" x14ac:dyDescent="0.25">
      <c r="D911" s="143"/>
    </row>
    <row r="912" spans="4:4" x14ac:dyDescent="0.25">
      <c r="D912" s="143"/>
    </row>
    <row r="913" spans="4:4" x14ac:dyDescent="0.25">
      <c r="D913" s="143"/>
    </row>
    <row r="914" spans="4:4" x14ac:dyDescent="0.25">
      <c r="D914" s="143"/>
    </row>
    <row r="915" spans="4:4" x14ac:dyDescent="0.25">
      <c r="D915" s="143"/>
    </row>
    <row r="916" spans="4:4" x14ac:dyDescent="0.25">
      <c r="D916" s="143"/>
    </row>
    <row r="917" spans="4:4" x14ac:dyDescent="0.25">
      <c r="D917" s="143"/>
    </row>
    <row r="918" spans="4:4" x14ac:dyDescent="0.25">
      <c r="D918" s="143"/>
    </row>
    <row r="919" spans="4:4" x14ac:dyDescent="0.25">
      <c r="D919" s="143"/>
    </row>
    <row r="920" spans="4:4" x14ac:dyDescent="0.25">
      <c r="D920" s="143"/>
    </row>
    <row r="921" spans="4:4" x14ac:dyDescent="0.25">
      <c r="D921" s="143"/>
    </row>
    <row r="922" spans="4:4" x14ac:dyDescent="0.25">
      <c r="D922" s="143"/>
    </row>
    <row r="923" spans="4:4" x14ac:dyDescent="0.25">
      <c r="D923" s="143"/>
    </row>
    <row r="924" spans="4:4" x14ac:dyDescent="0.25">
      <c r="D924" s="143"/>
    </row>
    <row r="925" spans="4:4" x14ac:dyDescent="0.25">
      <c r="D925" s="143"/>
    </row>
    <row r="926" spans="4:4" x14ac:dyDescent="0.25">
      <c r="D926" s="143"/>
    </row>
    <row r="927" spans="4:4" x14ac:dyDescent="0.25">
      <c r="D927" s="143"/>
    </row>
    <row r="928" spans="4:4" x14ac:dyDescent="0.25">
      <c r="D928" s="143"/>
    </row>
    <row r="929" spans="4:4" x14ac:dyDescent="0.25">
      <c r="D929" s="143"/>
    </row>
    <row r="930" spans="4:4" x14ac:dyDescent="0.25">
      <c r="D930" s="143"/>
    </row>
    <row r="931" spans="4:4" x14ac:dyDescent="0.25">
      <c r="D931" s="143"/>
    </row>
    <row r="932" spans="4:4" x14ac:dyDescent="0.25">
      <c r="D932" s="143"/>
    </row>
    <row r="933" spans="4:4" x14ac:dyDescent="0.25">
      <c r="D933" s="143"/>
    </row>
    <row r="934" spans="4:4" x14ac:dyDescent="0.25">
      <c r="D934" s="143"/>
    </row>
    <row r="935" spans="4:4" x14ac:dyDescent="0.25">
      <c r="D935" s="143"/>
    </row>
    <row r="936" spans="4:4" x14ac:dyDescent="0.25">
      <c r="D936" s="143"/>
    </row>
    <row r="937" spans="4:4" x14ac:dyDescent="0.25">
      <c r="D937" s="143"/>
    </row>
    <row r="938" spans="4:4" x14ac:dyDescent="0.25">
      <c r="D938" s="143"/>
    </row>
    <row r="939" spans="4:4" x14ac:dyDescent="0.25">
      <c r="D939" s="143"/>
    </row>
    <row r="940" spans="4:4" x14ac:dyDescent="0.25">
      <c r="D940" s="143"/>
    </row>
    <row r="941" spans="4:4" x14ac:dyDescent="0.25">
      <c r="D941" s="143"/>
    </row>
    <row r="942" spans="4:4" x14ac:dyDescent="0.25">
      <c r="D942" s="143"/>
    </row>
    <row r="943" spans="4:4" x14ac:dyDescent="0.25">
      <c r="D943" s="143"/>
    </row>
    <row r="944" spans="4:4" x14ac:dyDescent="0.25">
      <c r="D944" s="143"/>
    </row>
    <row r="945" spans="4:4" x14ac:dyDescent="0.25">
      <c r="D945" s="143"/>
    </row>
    <row r="946" spans="4:4" x14ac:dyDescent="0.25">
      <c r="D946" s="143"/>
    </row>
    <row r="947" spans="4:4" x14ac:dyDescent="0.25">
      <c r="D947" s="143"/>
    </row>
    <row r="948" spans="4:4" x14ac:dyDescent="0.25">
      <c r="D948" s="143"/>
    </row>
    <row r="949" spans="4:4" x14ac:dyDescent="0.25">
      <c r="D949" s="143"/>
    </row>
    <row r="950" spans="4:4" x14ac:dyDescent="0.25">
      <c r="D950" s="143"/>
    </row>
    <row r="951" spans="4:4" x14ac:dyDescent="0.25">
      <c r="D951" s="143"/>
    </row>
    <row r="952" spans="4:4" x14ac:dyDescent="0.25">
      <c r="D952" s="143"/>
    </row>
    <row r="953" spans="4:4" x14ac:dyDescent="0.25">
      <c r="D953" s="143"/>
    </row>
    <row r="954" spans="4:4" x14ac:dyDescent="0.25">
      <c r="D954" s="143"/>
    </row>
    <row r="955" spans="4:4" x14ac:dyDescent="0.25">
      <c r="D955" s="143"/>
    </row>
    <row r="956" spans="4:4" x14ac:dyDescent="0.25">
      <c r="D956" s="143"/>
    </row>
    <row r="957" spans="4:4" x14ac:dyDescent="0.25">
      <c r="D957" s="143"/>
    </row>
    <row r="958" spans="4:4" x14ac:dyDescent="0.25">
      <c r="D958" s="143"/>
    </row>
    <row r="959" spans="4:4" x14ac:dyDescent="0.25">
      <c r="D959" s="143"/>
    </row>
    <row r="960" spans="4:4" x14ac:dyDescent="0.25">
      <c r="D960" s="143"/>
    </row>
    <row r="961" spans="4:4" x14ac:dyDescent="0.25">
      <c r="D961" s="143"/>
    </row>
    <row r="962" spans="4:4" x14ac:dyDescent="0.25">
      <c r="D962" s="143"/>
    </row>
    <row r="963" spans="4:4" x14ac:dyDescent="0.25">
      <c r="D963" s="143"/>
    </row>
    <row r="964" spans="4:4" x14ac:dyDescent="0.25">
      <c r="D964" s="143"/>
    </row>
    <row r="965" spans="4:4" x14ac:dyDescent="0.25">
      <c r="D965" s="143"/>
    </row>
    <row r="966" spans="4:4" x14ac:dyDescent="0.25">
      <c r="D966" s="143"/>
    </row>
    <row r="967" spans="4:4" x14ac:dyDescent="0.25">
      <c r="D967" s="143"/>
    </row>
    <row r="968" spans="4:4" x14ac:dyDescent="0.25">
      <c r="D968" s="143"/>
    </row>
    <row r="969" spans="4:4" x14ac:dyDescent="0.25">
      <c r="D969" s="143"/>
    </row>
    <row r="970" spans="4:4" x14ac:dyDescent="0.25">
      <c r="D970" s="143"/>
    </row>
    <row r="971" spans="4:4" x14ac:dyDescent="0.25">
      <c r="D971" s="143"/>
    </row>
    <row r="972" spans="4:4" x14ac:dyDescent="0.25">
      <c r="D972" s="143"/>
    </row>
    <row r="973" spans="4:4" x14ac:dyDescent="0.25">
      <c r="D973" s="143"/>
    </row>
    <row r="974" spans="4:4" x14ac:dyDescent="0.25">
      <c r="D974" s="143"/>
    </row>
    <row r="975" spans="4:4" x14ac:dyDescent="0.25">
      <c r="D975" s="143"/>
    </row>
    <row r="976" spans="4:4" x14ac:dyDescent="0.25">
      <c r="D976" s="143"/>
    </row>
    <row r="977" spans="4:4" x14ac:dyDescent="0.25">
      <c r="D977" s="143"/>
    </row>
    <row r="978" spans="4:4" x14ac:dyDescent="0.25">
      <c r="D978" s="143"/>
    </row>
    <row r="979" spans="4:4" x14ac:dyDescent="0.25">
      <c r="D979" s="143"/>
    </row>
    <row r="980" spans="4:4" x14ac:dyDescent="0.25">
      <c r="D980" s="143"/>
    </row>
    <row r="981" spans="4:4" x14ac:dyDescent="0.25">
      <c r="D981" s="143"/>
    </row>
    <row r="982" spans="4:4" x14ac:dyDescent="0.25">
      <c r="D982" s="143"/>
    </row>
    <row r="983" spans="4:4" x14ac:dyDescent="0.25">
      <c r="D983" s="143"/>
    </row>
    <row r="984" spans="4:4" x14ac:dyDescent="0.25">
      <c r="D984" s="143"/>
    </row>
    <row r="985" spans="4:4" x14ac:dyDescent="0.25">
      <c r="D985" s="143"/>
    </row>
    <row r="986" spans="4:4" x14ac:dyDescent="0.25">
      <c r="D986" s="143"/>
    </row>
    <row r="987" spans="4:4" x14ac:dyDescent="0.25">
      <c r="D987" s="143"/>
    </row>
    <row r="988" spans="4:4" x14ac:dyDescent="0.25">
      <c r="D988" s="143"/>
    </row>
    <row r="989" spans="4:4" x14ac:dyDescent="0.25">
      <c r="D989" s="143"/>
    </row>
    <row r="990" spans="4:4" x14ac:dyDescent="0.25">
      <c r="D990" s="143"/>
    </row>
    <row r="991" spans="4:4" x14ac:dyDescent="0.25">
      <c r="D991" s="143"/>
    </row>
    <row r="992" spans="4:4" x14ac:dyDescent="0.25">
      <c r="D992" s="143"/>
    </row>
    <row r="993" spans="4:4" x14ac:dyDescent="0.25">
      <c r="D993" s="143"/>
    </row>
    <row r="994" spans="4:4" x14ac:dyDescent="0.25">
      <c r="D994" s="143"/>
    </row>
    <row r="995" spans="4:4" x14ac:dyDescent="0.25">
      <c r="D995" s="143"/>
    </row>
    <row r="996" spans="4:4" x14ac:dyDescent="0.25">
      <c r="D996" s="143"/>
    </row>
    <row r="997" spans="4:4" x14ac:dyDescent="0.25">
      <c r="D997" s="143"/>
    </row>
    <row r="998" spans="4:4" x14ac:dyDescent="0.25">
      <c r="D998" s="143"/>
    </row>
    <row r="999" spans="4:4" x14ac:dyDescent="0.25">
      <c r="D999" s="143"/>
    </row>
    <row r="1000" spans="4:4" x14ac:dyDescent="0.25">
      <c r="D1000" s="143"/>
    </row>
    <row r="1001" spans="4:4" x14ac:dyDescent="0.25">
      <c r="D1001" s="143"/>
    </row>
    <row r="1002" spans="4:4" x14ac:dyDescent="0.25">
      <c r="D1002" s="143"/>
    </row>
    <row r="1003" spans="4:4" x14ac:dyDescent="0.25">
      <c r="D1003" s="143"/>
    </row>
    <row r="1004" spans="4:4" x14ac:dyDescent="0.25">
      <c r="D1004" s="143"/>
    </row>
    <row r="1005" spans="4:4" x14ac:dyDescent="0.25">
      <c r="D1005" s="143"/>
    </row>
    <row r="1006" spans="4:4" x14ac:dyDescent="0.25">
      <c r="D1006" s="143"/>
    </row>
    <row r="1007" spans="4:4" x14ac:dyDescent="0.25">
      <c r="D1007" s="143"/>
    </row>
    <row r="1008" spans="4:4" x14ac:dyDescent="0.25">
      <c r="D1008" s="143"/>
    </row>
    <row r="1009" spans="4:4" x14ac:dyDescent="0.25">
      <c r="D1009" s="143"/>
    </row>
    <row r="1010" spans="4:4" x14ac:dyDescent="0.25">
      <c r="D1010" s="143"/>
    </row>
    <row r="1011" spans="4:4" x14ac:dyDescent="0.25">
      <c r="D1011" s="143"/>
    </row>
    <row r="1012" spans="4:4" x14ac:dyDescent="0.25">
      <c r="D1012" s="143"/>
    </row>
    <row r="1013" spans="4:4" x14ac:dyDescent="0.25">
      <c r="D1013" s="143"/>
    </row>
    <row r="1014" spans="4:4" x14ac:dyDescent="0.25">
      <c r="D1014" s="143"/>
    </row>
    <row r="1015" spans="4:4" x14ac:dyDescent="0.25">
      <c r="D1015" s="143"/>
    </row>
    <row r="1016" spans="4:4" x14ac:dyDescent="0.25">
      <c r="D1016" s="143"/>
    </row>
    <row r="1017" spans="4:4" x14ac:dyDescent="0.25">
      <c r="D1017" s="143"/>
    </row>
    <row r="1018" spans="4:4" x14ac:dyDescent="0.25">
      <c r="D1018" s="143"/>
    </row>
    <row r="1019" spans="4:4" x14ac:dyDescent="0.25">
      <c r="D1019" s="143"/>
    </row>
    <row r="1020" spans="4:4" x14ac:dyDescent="0.25">
      <c r="D1020" s="143"/>
    </row>
    <row r="1021" spans="4:4" x14ac:dyDescent="0.25">
      <c r="D1021" s="143"/>
    </row>
    <row r="1022" spans="4:4" x14ac:dyDescent="0.25">
      <c r="D1022" s="143"/>
    </row>
    <row r="1023" spans="4:4" x14ac:dyDescent="0.25">
      <c r="D1023" s="143"/>
    </row>
    <row r="1024" spans="4:4" x14ac:dyDescent="0.25">
      <c r="D1024" s="143"/>
    </row>
    <row r="1025" spans="4:4" x14ac:dyDescent="0.25">
      <c r="D1025" s="143"/>
    </row>
    <row r="1026" spans="4:4" x14ac:dyDescent="0.25">
      <c r="D1026" s="143"/>
    </row>
    <row r="1027" spans="4:4" x14ac:dyDescent="0.25">
      <c r="D1027" s="143"/>
    </row>
    <row r="1028" spans="4:4" x14ac:dyDescent="0.25">
      <c r="D1028" s="143"/>
    </row>
    <row r="1029" spans="4:4" x14ac:dyDescent="0.25">
      <c r="D1029" s="143"/>
    </row>
    <row r="1030" spans="4:4" x14ac:dyDescent="0.25">
      <c r="D1030" s="143"/>
    </row>
    <row r="1031" spans="4:4" x14ac:dyDescent="0.25">
      <c r="D1031" s="143"/>
    </row>
    <row r="1032" spans="4:4" x14ac:dyDescent="0.25">
      <c r="D1032" s="143"/>
    </row>
    <row r="1033" spans="4:4" x14ac:dyDescent="0.25">
      <c r="D1033" s="143"/>
    </row>
    <row r="1034" spans="4:4" x14ac:dyDescent="0.25">
      <c r="D1034" s="143"/>
    </row>
    <row r="1035" spans="4:4" x14ac:dyDescent="0.25">
      <c r="D1035" s="143"/>
    </row>
    <row r="1036" spans="4:4" x14ac:dyDescent="0.25">
      <c r="D1036" s="143"/>
    </row>
    <row r="1037" spans="4:4" x14ac:dyDescent="0.25">
      <c r="D1037" s="143"/>
    </row>
    <row r="1038" spans="4:4" x14ac:dyDescent="0.25">
      <c r="D1038" s="143"/>
    </row>
    <row r="1039" spans="4:4" x14ac:dyDescent="0.25">
      <c r="D1039" s="143"/>
    </row>
    <row r="1040" spans="4:4" x14ac:dyDescent="0.25">
      <c r="D1040" s="143"/>
    </row>
    <row r="1041" spans="4:4" x14ac:dyDescent="0.25">
      <c r="D1041" s="143"/>
    </row>
    <row r="1042" spans="4:4" x14ac:dyDescent="0.25">
      <c r="D1042" s="143"/>
    </row>
    <row r="1043" spans="4:4" x14ac:dyDescent="0.25">
      <c r="D1043" s="143"/>
    </row>
    <row r="1044" spans="4:4" x14ac:dyDescent="0.25">
      <c r="D1044" s="143"/>
    </row>
    <row r="1045" spans="4:4" x14ac:dyDescent="0.25">
      <c r="D1045" s="143"/>
    </row>
    <row r="1046" spans="4:4" x14ac:dyDescent="0.25">
      <c r="D1046" s="143"/>
    </row>
    <row r="1047" spans="4:4" x14ac:dyDescent="0.25">
      <c r="D1047" s="143"/>
    </row>
    <row r="1048" spans="4:4" x14ac:dyDescent="0.25">
      <c r="D1048" s="143"/>
    </row>
    <row r="1049" spans="4:4" x14ac:dyDescent="0.25">
      <c r="D1049" s="143"/>
    </row>
    <row r="1050" spans="4:4" x14ac:dyDescent="0.25">
      <c r="D1050" s="143"/>
    </row>
    <row r="1051" spans="4:4" x14ac:dyDescent="0.25">
      <c r="D1051" s="143"/>
    </row>
    <row r="1052" spans="4:4" x14ac:dyDescent="0.25">
      <c r="D1052" s="143"/>
    </row>
    <row r="1053" spans="4:4" x14ac:dyDescent="0.25">
      <c r="D1053" s="143"/>
    </row>
    <row r="1054" spans="4:4" x14ac:dyDescent="0.25">
      <c r="D1054" s="143"/>
    </row>
    <row r="1055" spans="4:4" x14ac:dyDescent="0.25">
      <c r="D1055" s="143"/>
    </row>
    <row r="1056" spans="4:4" x14ac:dyDescent="0.25">
      <c r="D1056" s="143"/>
    </row>
    <row r="1057" spans="4:4" x14ac:dyDescent="0.25">
      <c r="D1057" s="143"/>
    </row>
    <row r="1058" spans="4:4" x14ac:dyDescent="0.25">
      <c r="D1058" s="143"/>
    </row>
    <row r="1059" spans="4:4" x14ac:dyDescent="0.25">
      <c r="D1059" s="143"/>
    </row>
    <row r="1060" spans="4:4" x14ac:dyDescent="0.25">
      <c r="D1060" s="143"/>
    </row>
    <row r="1061" spans="4:4" x14ac:dyDescent="0.25">
      <c r="D1061" s="143"/>
    </row>
    <row r="1062" spans="4:4" x14ac:dyDescent="0.25">
      <c r="D1062" s="143"/>
    </row>
    <row r="1063" spans="4:4" x14ac:dyDescent="0.25">
      <c r="D1063" s="143"/>
    </row>
    <row r="1064" spans="4:4" x14ac:dyDescent="0.25">
      <c r="D1064" s="143"/>
    </row>
    <row r="1065" spans="4:4" x14ac:dyDescent="0.25">
      <c r="D1065" s="143"/>
    </row>
    <row r="1066" spans="4:4" x14ac:dyDescent="0.25">
      <c r="D1066" s="143"/>
    </row>
    <row r="1067" spans="4:4" x14ac:dyDescent="0.25">
      <c r="D1067" s="143"/>
    </row>
    <row r="1068" spans="4:4" x14ac:dyDescent="0.25">
      <c r="D1068" s="143"/>
    </row>
    <row r="1069" spans="4:4" x14ac:dyDescent="0.25">
      <c r="D1069" s="143"/>
    </row>
    <row r="1070" spans="4:4" x14ac:dyDescent="0.25">
      <c r="D1070" s="143"/>
    </row>
    <row r="1071" spans="4:4" x14ac:dyDescent="0.25">
      <c r="D1071" s="143"/>
    </row>
    <row r="1072" spans="4:4" x14ac:dyDescent="0.25">
      <c r="D1072" s="143"/>
    </row>
    <row r="1073" spans="4:4" x14ac:dyDescent="0.25">
      <c r="D1073" s="143"/>
    </row>
    <row r="1074" spans="4:4" x14ac:dyDescent="0.25">
      <c r="D1074" s="143"/>
    </row>
    <row r="1075" spans="4:4" x14ac:dyDescent="0.25">
      <c r="D1075" s="143"/>
    </row>
    <row r="1076" spans="4:4" x14ac:dyDescent="0.25">
      <c r="D1076" s="143"/>
    </row>
    <row r="1077" spans="4:4" x14ac:dyDescent="0.25">
      <c r="D1077" s="143"/>
    </row>
    <row r="1078" spans="4:4" x14ac:dyDescent="0.25">
      <c r="D1078" s="143"/>
    </row>
    <row r="1079" spans="4:4" x14ac:dyDescent="0.25">
      <c r="D1079" s="143"/>
    </row>
    <row r="1080" spans="4:4" x14ac:dyDescent="0.25">
      <c r="D1080" s="143"/>
    </row>
    <row r="1081" spans="4:4" x14ac:dyDescent="0.25">
      <c r="D1081" s="143"/>
    </row>
    <row r="1082" spans="4:4" x14ac:dyDescent="0.25">
      <c r="D1082" s="143"/>
    </row>
    <row r="1083" spans="4:4" x14ac:dyDescent="0.25">
      <c r="D1083" s="143"/>
    </row>
    <row r="1084" spans="4:4" x14ac:dyDescent="0.25">
      <c r="D1084" s="143"/>
    </row>
    <row r="1085" spans="4:4" x14ac:dyDescent="0.25">
      <c r="D1085" s="143"/>
    </row>
    <row r="1086" spans="4:4" x14ac:dyDescent="0.25">
      <c r="D1086" s="143"/>
    </row>
    <row r="1087" spans="4:4" x14ac:dyDescent="0.25">
      <c r="D1087" s="143"/>
    </row>
    <row r="1088" spans="4:4" x14ac:dyDescent="0.25">
      <c r="D1088" s="143"/>
    </row>
    <row r="1089" spans="4:4" x14ac:dyDescent="0.25">
      <c r="D1089" s="143"/>
    </row>
    <row r="1090" spans="4:4" x14ac:dyDescent="0.25">
      <c r="D1090" s="143"/>
    </row>
    <row r="1091" spans="4:4" x14ac:dyDescent="0.25">
      <c r="D1091" s="143"/>
    </row>
    <row r="1092" spans="4:4" x14ac:dyDescent="0.25">
      <c r="D1092" s="143"/>
    </row>
    <row r="1093" spans="4:4" x14ac:dyDescent="0.25">
      <c r="D1093" s="143"/>
    </row>
    <row r="1094" spans="4:4" x14ac:dyDescent="0.25">
      <c r="D1094" s="143"/>
    </row>
    <row r="1095" spans="4:4" x14ac:dyDescent="0.25">
      <c r="D1095" s="143"/>
    </row>
    <row r="1096" spans="4:4" x14ac:dyDescent="0.25">
      <c r="D1096" s="143"/>
    </row>
    <row r="1097" spans="4:4" x14ac:dyDescent="0.25">
      <c r="D1097" s="143"/>
    </row>
    <row r="1098" spans="4:4" x14ac:dyDescent="0.25">
      <c r="D1098" s="143"/>
    </row>
    <row r="1099" spans="4:4" x14ac:dyDescent="0.25">
      <c r="D1099" s="143"/>
    </row>
    <row r="1100" spans="4:4" x14ac:dyDescent="0.25">
      <c r="D1100" s="143"/>
    </row>
    <row r="1101" spans="4:4" x14ac:dyDescent="0.25">
      <c r="D1101" s="143"/>
    </row>
    <row r="1102" spans="4:4" x14ac:dyDescent="0.25">
      <c r="D1102" s="143"/>
    </row>
    <row r="1103" spans="4:4" x14ac:dyDescent="0.25">
      <c r="D1103" s="143"/>
    </row>
    <row r="1104" spans="4:4" x14ac:dyDescent="0.25">
      <c r="D1104" s="143"/>
    </row>
    <row r="1105" spans="4:4" x14ac:dyDescent="0.25">
      <c r="D1105" s="143"/>
    </row>
    <row r="1106" spans="4:4" x14ac:dyDescent="0.25">
      <c r="D1106" s="143"/>
    </row>
    <row r="1107" spans="4:4" x14ac:dyDescent="0.25">
      <c r="D1107" s="143"/>
    </row>
    <row r="1108" spans="4:4" x14ac:dyDescent="0.25">
      <c r="D1108" s="143"/>
    </row>
    <row r="1109" spans="4:4" x14ac:dyDescent="0.25">
      <c r="D1109" s="143"/>
    </row>
    <row r="1110" spans="4:4" x14ac:dyDescent="0.25">
      <c r="D1110" s="143"/>
    </row>
    <row r="1111" spans="4:4" x14ac:dyDescent="0.25">
      <c r="D1111" s="143"/>
    </row>
    <row r="1112" spans="4:4" x14ac:dyDescent="0.25">
      <c r="D1112" s="143"/>
    </row>
    <row r="1113" spans="4:4" x14ac:dyDescent="0.25">
      <c r="D1113" s="143"/>
    </row>
    <row r="1114" spans="4:4" x14ac:dyDescent="0.25">
      <c r="D1114" s="143"/>
    </row>
    <row r="1115" spans="4:4" x14ac:dyDescent="0.25">
      <c r="D1115" s="143"/>
    </row>
    <row r="1116" spans="4:4" x14ac:dyDescent="0.25">
      <c r="D1116" s="143"/>
    </row>
    <row r="1117" spans="4:4" x14ac:dyDescent="0.25">
      <c r="D1117" s="143"/>
    </row>
    <row r="1118" spans="4:4" x14ac:dyDescent="0.25">
      <c r="D1118" s="143"/>
    </row>
    <row r="1119" spans="4:4" x14ac:dyDescent="0.25">
      <c r="D1119" s="143"/>
    </row>
    <row r="1120" spans="4:4" x14ac:dyDescent="0.25">
      <c r="D1120" s="143"/>
    </row>
    <row r="1121" spans="4:4" x14ac:dyDescent="0.25">
      <c r="D1121" s="143"/>
    </row>
    <row r="1122" spans="4:4" x14ac:dyDescent="0.25">
      <c r="D1122" s="143"/>
    </row>
    <row r="1123" spans="4:4" x14ac:dyDescent="0.25">
      <c r="D1123" s="143"/>
    </row>
    <row r="1124" spans="4:4" x14ac:dyDescent="0.25">
      <c r="D1124" s="143"/>
    </row>
    <row r="1125" spans="4:4" x14ac:dyDescent="0.25">
      <c r="D1125" s="143"/>
    </row>
    <row r="1126" spans="4:4" x14ac:dyDescent="0.25">
      <c r="D1126" s="143"/>
    </row>
    <row r="1127" spans="4:4" x14ac:dyDescent="0.25">
      <c r="D1127" s="143"/>
    </row>
    <row r="1128" spans="4:4" x14ac:dyDescent="0.25">
      <c r="D1128" s="143"/>
    </row>
    <row r="1129" spans="4:4" x14ac:dyDescent="0.25">
      <c r="D1129" s="143"/>
    </row>
    <row r="1130" spans="4:4" x14ac:dyDescent="0.25">
      <c r="D1130" s="143"/>
    </row>
    <row r="1131" spans="4:4" x14ac:dyDescent="0.25">
      <c r="D1131" s="143"/>
    </row>
    <row r="1132" spans="4:4" x14ac:dyDescent="0.25">
      <c r="D1132" s="143"/>
    </row>
    <row r="1133" spans="4:4" x14ac:dyDescent="0.25">
      <c r="D1133" s="143"/>
    </row>
    <row r="1134" spans="4:4" x14ac:dyDescent="0.25">
      <c r="D1134" s="143"/>
    </row>
    <row r="1135" spans="4:4" x14ac:dyDescent="0.25">
      <c r="D1135" s="143"/>
    </row>
    <row r="1136" spans="4:4" x14ac:dyDescent="0.25">
      <c r="D1136" s="143"/>
    </row>
    <row r="1137" spans="4:4" x14ac:dyDescent="0.25">
      <c r="D1137" s="143"/>
    </row>
    <row r="1138" spans="4:4" x14ac:dyDescent="0.25">
      <c r="D1138" s="143"/>
    </row>
    <row r="1139" spans="4:4" x14ac:dyDescent="0.25">
      <c r="D1139" s="143"/>
    </row>
    <row r="1140" spans="4:4" x14ac:dyDescent="0.25">
      <c r="D1140" s="143"/>
    </row>
    <row r="1141" spans="4:4" x14ac:dyDescent="0.25">
      <c r="D1141" s="143"/>
    </row>
    <row r="1142" spans="4:4" x14ac:dyDescent="0.25">
      <c r="D1142" s="143"/>
    </row>
    <row r="1143" spans="4:4" x14ac:dyDescent="0.25">
      <c r="D1143" s="143"/>
    </row>
    <row r="1144" spans="4:4" x14ac:dyDescent="0.25">
      <c r="D1144" s="143"/>
    </row>
    <row r="1145" spans="4:4" x14ac:dyDescent="0.25">
      <c r="D1145" s="143"/>
    </row>
    <row r="1146" spans="4:4" x14ac:dyDescent="0.25">
      <c r="D1146" s="143"/>
    </row>
    <row r="1147" spans="4:4" x14ac:dyDescent="0.25">
      <c r="D1147" s="143"/>
    </row>
    <row r="1148" spans="4:4" x14ac:dyDescent="0.25">
      <c r="D1148" s="143"/>
    </row>
    <row r="1149" spans="4:4" x14ac:dyDescent="0.25">
      <c r="D1149" s="143"/>
    </row>
    <row r="1150" spans="4:4" x14ac:dyDescent="0.25">
      <c r="D1150" s="143"/>
    </row>
    <row r="1151" spans="4:4" x14ac:dyDescent="0.25">
      <c r="D1151" s="143"/>
    </row>
    <row r="1152" spans="4:4" x14ac:dyDescent="0.25">
      <c r="D1152" s="143"/>
    </row>
    <row r="1153" spans="4:4" x14ac:dyDescent="0.25">
      <c r="D1153" s="143"/>
    </row>
    <row r="1154" spans="4:4" x14ac:dyDescent="0.25">
      <c r="D1154" s="143"/>
    </row>
    <row r="1155" spans="4:4" x14ac:dyDescent="0.25">
      <c r="D1155" s="143"/>
    </row>
    <row r="1156" spans="4:4" x14ac:dyDescent="0.25">
      <c r="D1156" s="143"/>
    </row>
    <row r="1157" spans="4:4" x14ac:dyDescent="0.25">
      <c r="D1157" s="143"/>
    </row>
    <row r="1158" spans="4:4" x14ac:dyDescent="0.25">
      <c r="D1158" s="143"/>
    </row>
    <row r="1159" spans="4:4" x14ac:dyDescent="0.25">
      <c r="D1159" s="143"/>
    </row>
    <row r="1160" spans="4:4" x14ac:dyDescent="0.25">
      <c r="D1160" s="143"/>
    </row>
    <row r="1161" spans="4:4" x14ac:dyDescent="0.25">
      <c r="D1161" s="143"/>
    </row>
    <row r="1162" spans="4:4" x14ac:dyDescent="0.25">
      <c r="D1162" s="143"/>
    </row>
    <row r="1163" spans="4:4" x14ac:dyDescent="0.25">
      <c r="D1163" s="143"/>
    </row>
    <row r="1164" spans="4:4" x14ac:dyDescent="0.25">
      <c r="D1164" s="143"/>
    </row>
    <row r="1165" spans="4:4" x14ac:dyDescent="0.25">
      <c r="D1165" s="143"/>
    </row>
    <row r="1166" spans="4:4" x14ac:dyDescent="0.25">
      <c r="D1166" s="143"/>
    </row>
    <row r="1167" spans="4:4" x14ac:dyDescent="0.25">
      <c r="D1167" s="143"/>
    </row>
    <row r="1168" spans="4:4" x14ac:dyDescent="0.25">
      <c r="D1168" s="143"/>
    </row>
    <row r="1169" spans="4:4" x14ac:dyDescent="0.25">
      <c r="D1169" s="143"/>
    </row>
    <row r="1170" spans="4:4" x14ac:dyDescent="0.25">
      <c r="D1170" s="143"/>
    </row>
    <row r="1171" spans="4:4" x14ac:dyDescent="0.25">
      <c r="D1171" s="143"/>
    </row>
    <row r="1172" spans="4:4" x14ac:dyDescent="0.25">
      <c r="D1172" s="143"/>
    </row>
    <row r="1173" spans="4:4" x14ac:dyDescent="0.25">
      <c r="D1173" s="143"/>
    </row>
    <row r="1174" spans="4:4" x14ac:dyDescent="0.25">
      <c r="D1174" s="143"/>
    </row>
    <row r="1175" spans="4:4" x14ac:dyDescent="0.25">
      <c r="D1175" s="143"/>
    </row>
    <row r="1176" spans="4:4" x14ac:dyDescent="0.25">
      <c r="D1176" s="143"/>
    </row>
    <row r="1177" spans="4:4" x14ac:dyDescent="0.25">
      <c r="D1177" s="143"/>
    </row>
    <row r="1178" spans="4:4" x14ac:dyDescent="0.25">
      <c r="D1178" s="143"/>
    </row>
    <row r="1179" spans="4:4" x14ac:dyDescent="0.25">
      <c r="D1179" s="143"/>
    </row>
    <row r="1180" spans="4:4" x14ac:dyDescent="0.25">
      <c r="D1180" s="143"/>
    </row>
    <row r="1181" spans="4:4" x14ac:dyDescent="0.25">
      <c r="D1181" s="143"/>
    </row>
    <row r="1182" spans="4:4" x14ac:dyDescent="0.25">
      <c r="D1182" s="143"/>
    </row>
    <row r="1183" spans="4:4" x14ac:dyDescent="0.25">
      <c r="D1183" s="143"/>
    </row>
    <row r="1184" spans="4:4" x14ac:dyDescent="0.25">
      <c r="D1184" s="143"/>
    </row>
    <row r="1185" spans="4:4" x14ac:dyDescent="0.25">
      <c r="D1185" s="143"/>
    </row>
    <row r="1186" spans="4:4" x14ac:dyDescent="0.25">
      <c r="D1186" s="143"/>
    </row>
    <row r="1187" spans="4:4" x14ac:dyDescent="0.25">
      <c r="D1187" s="143"/>
    </row>
    <row r="1188" spans="4:4" x14ac:dyDescent="0.25">
      <c r="D1188" s="143"/>
    </row>
    <row r="1189" spans="4:4" x14ac:dyDescent="0.25">
      <c r="D1189" s="143"/>
    </row>
    <row r="1190" spans="4:4" x14ac:dyDescent="0.25">
      <c r="D1190" s="143"/>
    </row>
    <row r="1191" spans="4:4" x14ac:dyDescent="0.25">
      <c r="D1191" s="143"/>
    </row>
    <row r="1192" spans="4:4" x14ac:dyDescent="0.25">
      <c r="D1192" s="143"/>
    </row>
    <row r="1193" spans="4:4" x14ac:dyDescent="0.25">
      <c r="D1193" s="143"/>
    </row>
    <row r="1194" spans="4:4" x14ac:dyDescent="0.25">
      <c r="D1194" s="143"/>
    </row>
    <row r="1195" spans="4:4" x14ac:dyDescent="0.25">
      <c r="D1195" s="143"/>
    </row>
    <row r="1196" spans="4:4" x14ac:dyDescent="0.25">
      <c r="D1196" s="143"/>
    </row>
    <row r="1197" spans="4:4" x14ac:dyDescent="0.25">
      <c r="D1197" s="143"/>
    </row>
    <row r="1198" spans="4:4" x14ac:dyDescent="0.25">
      <c r="D1198" s="143"/>
    </row>
    <row r="1199" spans="4:4" x14ac:dyDescent="0.25">
      <c r="D1199" s="143"/>
    </row>
    <row r="1200" spans="4:4" x14ac:dyDescent="0.25">
      <c r="D1200" s="143"/>
    </row>
    <row r="1201" spans="4:4" x14ac:dyDescent="0.25">
      <c r="D1201" s="143"/>
    </row>
    <row r="1202" spans="4:4" x14ac:dyDescent="0.25">
      <c r="D1202" s="143"/>
    </row>
    <row r="1203" spans="4:4" x14ac:dyDescent="0.25">
      <c r="D1203" s="143"/>
    </row>
    <row r="1204" spans="4:4" x14ac:dyDescent="0.25">
      <c r="D1204" s="143"/>
    </row>
    <row r="1205" spans="4:4" x14ac:dyDescent="0.25">
      <c r="D1205" s="143"/>
    </row>
    <row r="1206" spans="4:4" x14ac:dyDescent="0.25">
      <c r="D1206" s="143"/>
    </row>
    <row r="1207" spans="4:4" x14ac:dyDescent="0.25">
      <c r="D1207" s="143"/>
    </row>
    <row r="1208" spans="4:4" x14ac:dyDescent="0.25">
      <c r="D1208" s="143"/>
    </row>
    <row r="1209" spans="4:4" x14ac:dyDescent="0.25">
      <c r="D1209" s="143"/>
    </row>
    <row r="1210" spans="4:4" x14ac:dyDescent="0.25">
      <c r="D1210" s="143"/>
    </row>
    <row r="1211" spans="4:4" x14ac:dyDescent="0.25">
      <c r="D1211" s="143"/>
    </row>
    <row r="1212" spans="4:4" x14ac:dyDescent="0.25">
      <c r="D1212" s="143"/>
    </row>
    <row r="1213" spans="4:4" x14ac:dyDescent="0.25">
      <c r="D1213" s="143"/>
    </row>
    <row r="1214" spans="4:4" x14ac:dyDescent="0.25">
      <c r="D1214" s="143"/>
    </row>
    <row r="1215" spans="4:4" x14ac:dyDescent="0.25">
      <c r="D1215" s="143"/>
    </row>
    <row r="1216" spans="4:4" x14ac:dyDescent="0.25">
      <c r="D1216" s="143"/>
    </row>
    <row r="1217" spans="4:4" x14ac:dyDescent="0.25">
      <c r="D1217" s="143"/>
    </row>
    <row r="1218" spans="4:4" x14ac:dyDescent="0.25">
      <c r="D1218" s="143"/>
    </row>
    <row r="1219" spans="4:4" x14ac:dyDescent="0.25">
      <c r="D1219" s="143"/>
    </row>
    <row r="1220" spans="4:4" x14ac:dyDescent="0.25">
      <c r="D1220" s="143"/>
    </row>
    <row r="1221" spans="4:4" x14ac:dyDescent="0.25">
      <c r="D1221" s="143"/>
    </row>
    <row r="1222" spans="4:4" x14ac:dyDescent="0.25">
      <c r="D1222" s="143"/>
    </row>
    <row r="1223" spans="4:4" x14ac:dyDescent="0.25">
      <c r="D1223" s="143"/>
    </row>
    <row r="1224" spans="4:4" x14ac:dyDescent="0.25">
      <c r="D1224" s="143"/>
    </row>
    <row r="1225" spans="4:4" x14ac:dyDescent="0.25">
      <c r="D1225" s="143"/>
    </row>
    <row r="1226" spans="4:4" x14ac:dyDescent="0.25">
      <c r="D1226" s="143"/>
    </row>
    <row r="1227" spans="4:4" x14ac:dyDescent="0.25">
      <c r="D1227" s="143"/>
    </row>
    <row r="1228" spans="4:4" x14ac:dyDescent="0.25">
      <c r="D1228" s="143"/>
    </row>
    <row r="1229" spans="4:4" x14ac:dyDescent="0.25">
      <c r="D1229" s="143"/>
    </row>
    <row r="1230" spans="4:4" x14ac:dyDescent="0.25">
      <c r="D1230" s="143"/>
    </row>
    <row r="1231" spans="4:4" x14ac:dyDescent="0.25">
      <c r="D1231" s="143"/>
    </row>
    <row r="1232" spans="4:4" x14ac:dyDescent="0.25">
      <c r="D1232" s="143"/>
    </row>
    <row r="1233" spans="4:4" x14ac:dyDescent="0.25">
      <c r="D1233" s="143"/>
    </row>
    <row r="1234" spans="4:4" x14ac:dyDescent="0.25">
      <c r="D1234" s="143"/>
    </row>
    <row r="1235" spans="4:4" x14ac:dyDescent="0.25">
      <c r="D1235" s="143"/>
    </row>
    <row r="1236" spans="4:4" x14ac:dyDescent="0.25">
      <c r="D1236" s="143"/>
    </row>
    <row r="1237" spans="4:4" x14ac:dyDescent="0.25">
      <c r="D1237" s="143"/>
    </row>
    <row r="1238" spans="4:4" x14ac:dyDescent="0.25">
      <c r="D1238" s="143"/>
    </row>
    <row r="1239" spans="4:4" x14ac:dyDescent="0.25">
      <c r="D1239" s="143"/>
    </row>
    <row r="1240" spans="4:4" x14ac:dyDescent="0.25">
      <c r="D1240" s="143"/>
    </row>
    <row r="1241" spans="4:4" x14ac:dyDescent="0.25">
      <c r="D1241" s="143"/>
    </row>
    <row r="1242" spans="4:4" x14ac:dyDescent="0.25">
      <c r="D1242" s="143"/>
    </row>
    <row r="1243" spans="4:4" x14ac:dyDescent="0.25">
      <c r="D1243" s="143"/>
    </row>
    <row r="1244" spans="4:4" x14ac:dyDescent="0.25">
      <c r="D1244" s="143"/>
    </row>
    <row r="1245" spans="4:4" x14ac:dyDescent="0.25">
      <c r="D1245" s="143"/>
    </row>
    <row r="1246" spans="4:4" x14ac:dyDescent="0.25">
      <c r="D1246" s="143"/>
    </row>
    <row r="1247" spans="4:4" x14ac:dyDescent="0.25">
      <c r="D1247" s="143"/>
    </row>
    <row r="1248" spans="4:4" x14ac:dyDescent="0.25">
      <c r="D1248" s="143"/>
    </row>
    <row r="1249" spans="4:4" x14ac:dyDescent="0.25">
      <c r="D1249" s="143"/>
    </row>
    <row r="1250" spans="4:4" x14ac:dyDescent="0.25">
      <c r="D1250" s="143"/>
    </row>
    <row r="1251" spans="4:4" x14ac:dyDescent="0.25">
      <c r="D1251" s="143"/>
    </row>
    <row r="1252" spans="4:4" x14ac:dyDescent="0.25">
      <c r="D1252" s="143"/>
    </row>
    <row r="1253" spans="4:4" x14ac:dyDescent="0.25">
      <c r="D1253" s="143"/>
    </row>
    <row r="1254" spans="4:4" x14ac:dyDescent="0.25">
      <c r="D1254" s="143"/>
    </row>
    <row r="1255" spans="4:4" x14ac:dyDescent="0.25">
      <c r="D1255" s="143"/>
    </row>
    <row r="1256" spans="4:4" x14ac:dyDescent="0.25">
      <c r="D1256" s="143"/>
    </row>
    <row r="1257" spans="4:4" x14ac:dyDescent="0.25">
      <c r="D1257" s="143"/>
    </row>
    <row r="1258" spans="4:4" x14ac:dyDescent="0.25">
      <c r="D1258" s="143"/>
    </row>
    <row r="1259" spans="4:4" x14ac:dyDescent="0.25">
      <c r="D1259" s="143"/>
    </row>
    <row r="1260" spans="4:4" x14ac:dyDescent="0.25">
      <c r="D1260" s="143"/>
    </row>
    <row r="1261" spans="4:4" x14ac:dyDescent="0.25">
      <c r="D1261" s="143"/>
    </row>
    <row r="1262" spans="4:4" x14ac:dyDescent="0.25">
      <c r="D1262" s="143"/>
    </row>
    <row r="1263" spans="4:4" x14ac:dyDescent="0.25">
      <c r="D1263" s="143"/>
    </row>
    <row r="1264" spans="4:4" x14ac:dyDescent="0.25">
      <c r="D1264" s="143"/>
    </row>
    <row r="1265" spans="4:4" x14ac:dyDescent="0.25">
      <c r="D1265" s="143"/>
    </row>
    <row r="1266" spans="4:4" x14ac:dyDescent="0.25">
      <c r="D1266" s="143"/>
    </row>
    <row r="1267" spans="4:4" x14ac:dyDescent="0.25">
      <c r="D1267" s="143"/>
    </row>
    <row r="1268" spans="4:4" x14ac:dyDescent="0.25">
      <c r="D1268" s="143"/>
    </row>
    <row r="1269" spans="4:4" x14ac:dyDescent="0.25">
      <c r="D1269" s="143"/>
    </row>
    <row r="1270" spans="4:4" x14ac:dyDescent="0.25">
      <c r="D1270" s="143"/>
    </row>
    <row r="1271" spans="4:4" x14ac:dyDescent="0.25">
      <c r="D1271" s="143"/>
    </row>
    <row r="1272" spans="4:4" x14ac:dyDescent="0.25">
      <c r="D1272" s="143"/>
    </row>
    <row r="1273" spans="4:4" x14ac:dyDescent="0.25">
      <c r="D1273" s="143"/>
    </row>
    <row r="1274" spans="4:4" x14ac:dyDescent="0.25">
      <c r="D1274" s="143"/>
    </row>
    <row r="1275" spans="4:4" x14ac:dyDescent="0.25">
      <c r="D1275" s="143"/>
    </row>
    <row r="1276" spans="4:4" x14ac:dyDescent="0.25">
      <c r="D1276" s="143"/>
    </row>
    <row r="1277" spans="4:4" x14ac:dyDescent="0.25">
      <c r="D1277" s="143"/>
    </row>
    <row r="1278" spans="4:4" x14ac:dyDescent="0.25">
      <c r="D1278" s="143"/>
    </row>
    <row r="1279" spans="4:4" x14ac:dyDescent="0.25">
      <c r="D1279" s="143"/>
    </row>
    <row r="1280" spans="4:4" x14ac:dyDescent="0.25">
      <c r="D1280" s="143"/>
    </row>
    <row r="1281" spans="4:4" x14ac:dyDescent="0.25">
      <c r="D1281" s="143"/>
    </row>
    <row r="1282" spans="4:4" x14ac:dyDescent="0.25">
      <c r="D1282" s="143"/>
    </row>
    <row r="1283" spans="4:4" x14ac:dyDescent="0.25">
      <c r="D1283" s="143"/>
    </row>
    <row r="1284" spans="4:4" x14ac:dyDescent="0.25">
      <c r="D1284" s="143"/>
    </row>
    <row r="1285" spans="4:4" x14ac:dyDescent="0.25">
      <c r="D1285" s="143"/>
    </row>
    <row r="1286" spans="4:4" x14ac:dyDescent="0.25">
      <c r="D1286" s="143"/>
    </row>
    <row r="1287" spans="4:4" x14ac:dyDescent="0.25">
      <c r="D1287" s="143"/>
    </row>
    <row r="1288" spans="4:4" x14ac:dyDescent="0.25">
      <c r="D1288" s="143"/>
    </row>
    <row r="1289" spans="4:4" x14ac:dyDescent="0.25">
      <c r="D1289" s="143"/>
    </row>
    <row r="1290" spans="4:4" x14ac:dyDescent="0.25">
      <c r="D1290" s="143"/>
    </row>
    <row r="1291" spans="4:4" x14ac:dyDescent="0.25">
      <c r="D1291" s="143"/>
    </row>
    <row r="1292" spans="4:4" x14ac:dyDescent="0.25">
      <c r="D1292" s="143"/>
    </row>
    <row r="1293" spans="4:4" x14ac:dyDescent="0.25">
      <c r="D1293" s="143"/>
    </row>
    <row r="1294" spans="4:4" x14ac:dyDescent="0.25">
      <c r="D1294" s="143"/>
    </row>
    <row r="1295" spans="4:4" x14ac:dyDescent="0.25">
      <c r="D1295" s="143"/>
    </row>
    <row r="1296" spans="4:4" x14ac:dyDescent="0.25">
      <c r="D1296" s="143"/>
    </row>
    <row r="1297" spans="4:4" x14ac:dyDescent="0.25">
      <c r="D1297" s="143"/>
    </row>
    <row r="1298" spans="4:4" x14ac:dyDescent="0.25">
      <c r="D1298" s="143"/>
    </row>
    <row r="1299" spans="4:4" x14ac:dyDescent="0.25">
      <c r="D1299" s="143"/>
    </row>
    <row r="1300" spans="4:4" x14ac:dyDescent="0.25">
      <c r="D1300" s="143"/>
    </row>
    <row r="1301" spans="4:4" x14ac:dyDescent="0.25">
      <c r="D1301" s="143"/>
    </row>
    <row r="1302" spans="4:4" x14ac:dyDescent="0.25">
      <c r="D1302" s="143"/>
    </row>
    <row r="1303" spans="4:4" x14ac:dyDescent="0.25">
      <c r="D1303" s="143"/>
    </row>
    <row r="1304" spans="4:4" x14ac:dyDescent="0.25">
      <c r="D1304" s="143"/>
    </row>
    <row r="1305" spans="4:4" x14ac:dyDescent="0.25">
      <c r="D1305" s="143"/>
    </row>
    <row r="1306" spans="4:4" x14ac:dyDescent="0.25">
      <c r="D1306" s="143"/>
    </row>
    <row r="1307" spans="4:4" x14ac:dyDescent="0.25">
      <c r="D1307" s="143"/>
    </row>
    <row r="1308" spans="4:4" x14ac:dyDescent="0.25">
      <c r="D1308" s="143"/>
    </row>
    <row r="1309" spans="4:4" x14ac:dyDescent="0.25">
      <c r="D1309" s="143"/>
    </row>
    <row r="1310" spans="4:4" x14ac:dyDescent="0.25">
      <c r="D1310" s="143"/>
    </row>
    <row r="1311" spans="4:4" x14ac:dyDescent="0.25">
      <c r="D1311" s="143"/>
    </row>
    <row r="1312" spans="4:4" x14ac:dyDescent="0.25">
      <c r="D1312" s="143"/>
    </row>
    <row r="1313" spans="4:4" x14ac:dyDescent="0.25">
      <c r="D1313" s="143"/>
    </row>
    <row r="1314" spans="4:4" x14ac:dyDescent="0.25">
      <c r="D1314" s="143"/>
    </row>
    <row r="1315" spans="4:4" x14ac:dyDescent="0.25">
      <c r="D1315" s="143"/>
    </row>
    <row r="1316" spans="4:4" x14ac:dyDescent="0.25">
      <c r="D1316" s="143"/>
    </row>
    <row r="1317" spans="4:4" x14ac:dyDescent="0.25">
      <c r="D1317" s="143"/>
    </row>
    <row r="1318" spans="4:4" x14ac:dyDescent="0.25">
      <c r="D1318" s="143"/>
    </row>
    <row r="1319" spans="4:4" x14ac:dyDescent="0.25">
      <c r="D1319" s="143"/>
    </row>
    <row r="1320" spans="4:4" x14ac:dyDescent="0.25">
      <c r="D1320" s="143"/>
    </row>
    <row r="1321" spans="4:4" x14ac:dyDescent="0.25">
      <c r="D1321" s="143"/>
    </row>
    <row r="1322" spans="4:4" x14ac:dyDescent="0.25">
      <c r="D1322" s="143"/>
    </row>
    <row r="1323" spans="4:4" x14ac:dyDescent="0.25">
      <c r="D1323" s="143"/>
    </row>
    <row r="1324" spans="4:4" x14ac:dyDescent="0.25">
      <c r="D1324" s="143"/>
    </row>
    <row r="1325" spans="4:4" x14ac:dyDescent="0.25">
      <c r="D1325" s="143"/>
    </row>
    <row r="1326" spans="4:4" x14ac:dyDescent="0.25">
      <c r="D1326" s="143"/>
    </row>
    <row r="1327" spans="4:4" x14ac:dyDescent="0.25">
      <c r="D1327" s="143"/>
    </row>
    <row r="1328" spans="4:4" x14ac:dyDescent="0.25">
      <c r="D1328" s="143"/>
    </row>
    <row r="1329" spans="4:4" x14ac:dyDescent="0.25">
      <c r="D1329" s="143"/>
    </row>
    <row r="1330" spans="4:4" x14ac:dyDescent="0.25">
      <c r="D1330" s="143"/>
    </row>
    <row r="1331" spans="4:4" x14ac:dyDescent="0.25">
      <c r="D1331" s="143"/>
    </row>
    <row r="1332" spans="4:4" x14ac:dyDescent="0.25">
      <c r="D1332" s="143"/>
    </row>
    <row r="1333" spans="4:4" x14ac:dyDescent="0.25">
      <c r="D1333" s="143"/>
    </row>
    <row r="1334" spans="4:4" x14ac:dyDescent="0.25">
      <c r="D1334" s="143"/>
    </row>
    <row r="1335" spans="4:4" x14ac:dyDescent="0.25">
      <c r="D1335" s="143"/>
    </row>
    <row r="1336" spans="4:4" x14ac:dyDescent="0.25">
      <c r="D1336" s="143"/>
    </row>
    <row r="1337" spans="4:4" x14ac:dyDescent="0.25">
      <c r="D1337" s="143"/>
    </row>
    <row r="1338" spans="4:4" x14ac:dyDescent="0.25">
      <c r="D1338" s="143"/>
    </row>
    <row r="1339" spans="4:4" x14ac:dyDescent="0.25">
      <c r="D1339" s="143"/>
    </row>
    <row r="1340" spans="4:4" x14ac:dyDescent="0.25">
      <c r="D1340" s="143"/>
    </row>
    <row r="1341" spans="4:4" x14ac:dyDescent="0.25">
      <c r="D1341" s="143"/>
    </row>
    <row r="1342" spans="4:4" x14ac:dyDescent="0.25">
      <c r="D1342" s="143"/>
    </row>
    <row r="1343" spans="4:4" x14ac:dyDescent="0.25">
      <c r="D1343" s="143"/>
    </row>
    <row r="1344" spans="4:4" x14ac:dyDescent="0.25">
      <c r="D1344" s="143"/>
    </row>
    <row r="1345" spans="4:4" x14ac:dyDescent="0.25">
      <c r="D1345" s="143"/>
    </row>
    <row r="1346" spans="4:4" x14ac:dyDescent="0.25">
      <c r="D1346" s="143"/>
    </row>
    <row r="1347" spans="4:4" x14ac:dyDescent="0.25">
      <c r="D1347" s="143"/>
    </row>
    <row r="1348" spans="4:4" x14ac:dyDescent="0.25">
      <c r="D1348" s="143"/>
    </row>
    <row r="1349" spans="4:4" x14ac:dyDescent="0.25">
      <c r="D1349" s="143"/>
    </row>
    <row r="1350" spans="4:4" x14ac:dyDescent="0.25">
      <c r="D1350" s="143"/>
    </row>
    <row r="1351" spans="4:4" x14ac:dyDescent="0.25">
      <c r="D1351" s="143"/>
    </row>
    <row r="1352" spans="4:4" x14ac:dyDescent="0.25">
      <c r="D1352" s="143"/>
    </row>
    <row r="1353" spans="4:4" x14ac:dyDescent="0.25">
      <c r="D1353" s="143"/>
    </row>
    <row r="1354" spans="4:4" x14ac:dyDescent="0.25">
      <c r="D1354" s="143"/>
    </row>
    <row r="1355" spans="4:4" x14ac:dyDescent="0.25">
      <c r="D1355" s="143"/>
    </row>
    <row r="1356" spans="4:4" x14ac:dyDescent="0.25">
      <c r="D1356" s="143"/>
    </row>
    <row r="1357" spans="4:4" x14ac:dyDescent="0.25">
      <c r="D1357" s="143"/>
    </row>
    <row r="1358" spans="4:4" x14ac:dyDescent="0.25">
      <c r="D1358" s="143"/>
    </row>
    <row r="1359" spans="4:4" x14ac:dyDescent="0.25">
      <c r="D1359" s="143"/>
    </row>
    <row r="1360" spans="4:4" x14ac:dyDescent="0.25">
      <c r="D1360" s="143"/>
    </row>
    <row r="1361" spans="4:4" x14ac:dyDescent="0.25">
      <c r="D1361" s="143"/>
    </row>
    <row r="1362" spans="4:4" x14ac:dyDescent="0.25">
      <c r="D1362" s="143"/>
    </row>
    <row r="1363" spans="4:4" x14ac:dyDescent="0.25">
      <c r="D1363" s="143"/>
    </row>
    <row r="1364" spans="4:4" x14ac:dyDescent="0.25">
      <c r="D1364" s="143"/>
    </row>
    <row r="1365" spans="4:4" x14ac:dyDescent="0.25">
      <c r="D1365" s="143"/>
    </row>
    <row r="1366" spans="4:4" x14ac:dyDescent="0.25">
      <c r="D1366" s="143"/>
    </row>
    <row r="1367" spans="4:4" x14ac:dyDescent="0.25">
      <c r="D1367" s="143"/>
    </row>
    <row r="1368" spans="4:4" x14ac:dyDescent="0.25">
      <c r="D1368" s="143"/>
    </row>
    <row r="1369" spans="4:4" x14ac:dyDescent="0.25">
      <c r="D1369" s="143"/>
    </row>
    <row r="1370" spans="4:4" x14ac:dyDescent="0.25">
      <c r="D1370" s="143"/>
    </row>
    <row r="1371" spans="4:4" x14ac:dyDescent="0.25">
      <c r="D1371" s="143"/>
    </row>
    <row r="1372" spans="4:4" x14ac:dyDescent="0.25">
      <c r="D1372" s="143"/>
    </row>
    <row r="1373" spans="4:4" x14ac:dyDescent="0.25">
      <c r="D1373" s="143"/>
    </row>
    <row r="1374" spans="4:4" x14ac:dyDescent="0.25">
      <c r="D1374" s="143"/>
    </row>
    <row r="1375" spans="4:4" x14ac:dyDescent="0.25">
      <c r="D1375" s="143"/>
    </row>
    <row r="1376" spans="4:4" x14ac:dyDescent="0.25">
      <c r="D1376" s="143"/>
    </row>
    <row r="1377" spans="4:4" x14ac:dyDescent="0.25">
      <c r="D1377" s="143"/>
    </row>
    <row r="1378" spans="4:4" x14ac:dyDescent="0.25">
      <c r="D1378" s="143"/>
    </row>
    <row r="1379" spans="4:4" x14ac:dyDescent="0.25">
      <c r="D1379" s="143"/>
    </row>
    <row r="1380" spans="4:4" x14ac:dyDescent="0.25">
      <c r="D1380" s="143"/>
    </row>
    <row r="1381" spans="4:4" x14ac:dyDescent="0.25">
      <c r="D1381" s="143"/>
    </row>
    <row r="1382" spans="4:4" x14ac:dyDescent="0.25">
      <c r="D1382" s="143"/>
    </row>
    <row r="1383" spans="4:4" x14ac:dyDescent="0.25">
      <c r="D1383" s="143"/>
    </row>
    <row r="1384" spans="4:4" x14ac:dyDescent="0.25">
      <c r="D1384" s="143"/>
    </row>
    <row r="1385" spans="4:4" x14ac:dyDescent="0.25">
      <c r="D1385" s="143"/>
    </row>
    <row r="1386" spans="4:4" x14ac:dyDescent="0.25">
      <c r="D1386" s="143"/>
    </row>
    <row r="1387" spans="4:4" x14ac:dyDescent="0.25">
      <c r="D1387" s="143"/>
    </row>
    <row r="1388" spans="4:4" x14ac:dyDescent="0.25">
      <c r="D1388" s="143"/>
    </row>
    <row r="1389" spans="4:4" x14ac:dyDescent="0.25">
      <c r="D1389" s="143"/>
    </row>
    <row r="1390" spans="4:4" x14ac:dyDescent="0.25">
      <c r="D1390" s="143"/>
    </row>
    <row r="1391" spans="4:4" x14ac:dyDescent="0.25">
      <c r="D1391" s="143"/>
    </row>
    <row r="1392" spans="4:4" x14ac:dyDescent="0.25">
      <c r="D1392" s="143"/>
    </row>
    <row r="1393" spans="4:4" x14ac:dyDescent="0.25">
      <c r="D1393" s="143"/>
    </row>
    <row r="1394" spans="4:4" x14ac:dyDescent="0.25">
      <c r="D1394" s="143"/>
    </row>
    <row r="1395" spans="4:4" x14ac:dyDescent="0.25">
      <c r="D1395" s="143"/>
    </row>
    <row r="1396" spans="4:4" x14ac:dyDescent="0.25">
      <c r="D1396" s="143"/>
    </row>
    <row r="1397" spans="4:4" x14ac:dyDescent="0.25">
      <c r="D1397" s="143"/>
    </row>
    <row r="1398" spans="4:4" x14ac:dyDescent="0.25">
      <c r="D1398" s="143"/>
    </row>
    <row r="1399" spans="4:4" x14ac:dyDescent="0.25">
      <c r="D1399" s="143"/>
    </row>
    <row r="1400" spans="4:4" x14ac:dyDescent="0.25">
      <c r="D1400" s="143"/>
    </row>
    <row r="1401" spans="4:4" x14ac:dyDescent="0.25">
      <c r="D1401" s="143"/>
    </row>
    <row r="1402" spans="4:4" x14ac:dyDescent="0.25">
      <c r="D1402" s="143"/>
    </row>
    <row r="1403" spans="4:4" x14ac:dyDescent="0.25">
      <c r="D1403" s="143"/>
    </row>
    <row r="1404" spans="4:4" x14ac:dyDescent="0.25">
      <c r="D1404" s="143"/>
    </row>
    <row r="1405" spans="4:4" x14ac:dyDescent="0.25">
      <c r="D1405" s="143"/>
    </row>
    <row r="1406" spans="4:4" x14ac:dyDescent="0.25">
      <c r="D1406" s="143"/>
    </row>
    <row r="1407" spans="4:4" x14ac:dyDescent="0.25">
      <c r="D1407" s="143"/>
    </row>
    <row r="1408" spans="4:4" x14ac:dyDescent="0.25">
      <c r="D1408" s="143"/>
    </row>
    <row r="1409" spans="4:4" x14ac:dyDescent="0.25">
      <c r="D1409" s="143"/>
    </row>
    <row r="1410" spans="4:4" x14ac:dyDescent="0.25">
      <c r="D1410" s="143"/>
    </row>
    <row r="1411" spans="4:4" x14ac:dyDescent="0.25">
      <c r="D1411" s="143"/>
    </row>
    <row r="1412" spans="4:4" x14ac:dyDescent="0.25">
      <c r="D1412" s="143"/>
    </row>
    <row r="1413" spans="4:4" x14ac:dyDescent="0.25">
      <c r="D1413" s="143"/>
    </row>
    <row r="1414" spans="4:4" x14ac:dyDescent="0.25">
      <c r="D1414" s="143"/>
    </row>
    <row r="1415" spans="4:4" x14ac:dyDescent="0.25">
      <c r="D1415" s="143"/>
    </row>
    <row r="1416" spans="4:4" x14ac:dyDescent="0.25">
      <c r="D1416" s="143"/>
    </row>
    <row r="1417" spans="4:4" x14ac:dyDescent="0.25">
      <c r="D1417" s="143"/>
    </row>
    <row r="1418" spans="4:4" x14ac:dyDescent="0.25">
      <c r="D1418" s="143"/>
    </row>
    <row r="1419" spans="4:4" x14ac:dyDescent="0.25">
      <c r="D1419" s="143"/>
    </row>
    <row r="1420" spans="4:4" x14ac:dyDescent="0.25">
      <c r="D1420" s="143"/>
    </row>
    <row r="1421" spans="4:4" x14ac:dyDescent="0.25">
      <c r="D1421" s="143"/>
    </row>
    <row r="1422" spans="4:4" x14ac:dyDescent="0.25">
      <c r="D1422" s="143"/>
    </row>
    <row r="1423" spans="4:4" x14ac:dyDescent="0.25">
      <c r="D1423" s="143"/>
    </row>
    <row r="1424" spans="4:4" x14ac:dyDescent="0.25">
      <c r="D1424" s="143"/>
    </row>
    <row r="1425" spans="4:4" x14ac:dyDescent="0.25">
      <c r="D1425" s="143"/>
    </row>
    <row r="1426" spans="4:4" x14ac:dyDescent="0.25">
      <c r="D1426" s="143"/>
    </row>
    <row r="1427" spans="4:4" x14ac:dyDescent="0.25">
      <c r="D1427" s="143"/>
    </row>
    <row r="1428" spans="4:4" x14ac:dyDescent="0.25">
      <c r="D1428" s="143"/>
    </row>
    <row r="1429" spans="4:4" x14ac:dyDescent="0.25">
      <c r="D1429" s="143"/>
    </row>
    <row r="1430" spans="4:4" x14ac:dyDescent="0.25">
      <c r="D1430" s="143"/>
    </row>
    <row r="1431" spans="4:4" x14ac:dyDescent="0.25">
      <c r="D1431" s="143"/>
    </row>
    <row r="1432" spans="4:4" x14ac:dyDescent="0.25">
      <c r="D1432" s="143"/>
    </row>
    <row r="1433" spans="4:4" x14ac:dyDescent="0.25">
      <c r="D1433" s="143"/>
    </row>
    <row r="1434" spans="4:4" x14ac:dyDescent="0.25">
      <c r="D1434" s="143"/>
    </row>
    <row r="1435" spans="4:4" x14ac:dyDescent="0.25">
      <c r="D1435" s="143"/>
    </row>
    <row r="1436" spans="4:4" x14ac:dyDescent="0.25">
      <c r="D1436" s="143"/>
    </row>
    <row r="1437" spans="4:4" x14ac:dyDescent="0.25">
      <c r="D1437" s="143"/>
    </row>
    <row r="1438" spans="4:4" x14ac:dyDescent="0.25">
      <c r="D1438" s="143"/>
    </row>
    <row r="1439" spans="4:4" x14ac:dyDescent="0.25">
      <c r="D1439" s="143"/>
    </row>
    <row r="1440" spans="4:4" x14ac:dyDescent="0.25">
      <c r="D1440" s="143"/>
    </row>
    <row r="1441" spans="4:4" x14ac:dyDescent="0.25">
      <c r="D1441" s="143"/>
    </row>
    <row r="1442" spans="4:4" x14ac:dyDescent="0.25">
      <c r="D1442" s="143"/>
    </row>
    <row r="1443" spans="4:4" x14ac:dyDescent="0.25">
      <c r="D1443" s="143"/>
    </row>
    <row r="1444" spans="4:4" x14ac:dyDescent="0.25">
      <c r="D1444" s="143"/>
    </row>
    <row r="1445" spans="4:4" x14ac:dyDescent="0.25">
      <c r="D1445" s="143"/>
    </row>
    <row r="1446" spans="4:4" x14ac:dyDescent="0.25">
      <c r="D1446" s="143"/>
    </row>
    <row r="1447" spans="4:4" x14ac:dyDescent="0.25">
      <c r="D1447" s="143"/>
    </row>
    <row r="1448" spans="4:4" x14ac:dyDescent="0.25">
      <c r="D1448" s="143"/>
    </row>
    <row r="1449" spans="4:4" x14ac:dyDescent="0.25">
      <c r="D1449" s="143"/>
    </row>
    <row r="1450" spans="4:4" x14ac:dyDescent="0.25">
      <c r="D1450" s="143"/>
    </row>
    <row r="1451" spans="4:4" x14ac:dyDescent="0.25">
      <c r="D1451" s="143"/>
    </row>
    <row r="1452" spans="4:4" x14ac:dyDescent="0.25">
      <c r="D1452" s="143"/>
    </row>
    <row r="1453" spans="4:4" x14ac:dyDescent="0.25">
      <c r="D1453" s="143"/>
    </row>
    <row r="1454" spans="4:4" x14ac:dyDescent="0.25">
      <c r="D1454" s="143"/>
    </row>
    <row r="1455" spans="4:4" x14ac:dyDescent="0.25">
      <c r="D1455" s="143"/>
    </row>
    <row r="1456" spans="4:4" x14ac:dyDescent="0.25">
      <c r="D1456" s="143"/>
    </row>
    <row r="1457" spans="4:4" x14ac:dyDescent="0.25">
      <c r="D1457" s="143"/>
    </row>
    <row r="1458" spans="4:4" x14ac:dyDescent="0.25">
      <c r="D1458" s="143"/>
    </row>
    <row r="1459" spans="4:4" x14ac:dyDescent="0.25">
      <c r="D1459" s="143"/>
    </row>
    <row r="1460" spans="4:4" x14ac:dyDescent="0.25">
      <c r="D1460" s="143"/>
    </row>
    <row r="1461" spans="4:4" x14ac:dyDescent="0.25">
      <c r="D1461" s="143"/>
    </row>
    <row r="1462" spans="4:4" x14ac:dyDescent="0.25">
      <c r="D1462" s="143"/>
    </row>
    <row r="1463" spans="4:4" x14ac:dyDescent="0.25">
      <c r="D1463" s="143"/>
    </row>
    <row r="1464" spans="4:4" x14ac:dyDescent="0.25">
      <c r="D1464" s="143"/>
    </row>
    <row r="1465" spans="4:4" x14ac:dyDescent="0.25">
      <c r="D1465" s="143"/>
    </row>
    <row r="1466" spans="4:4" x14ac:dyDescent="0.25">
      <c r="D1466" s="143"/>
    </row>
    <row r="1467" spans="4:4" x14ac:dyDescent="0.25">
      <c r="D1467" s="143"/>
    </row>
    <row r="1468" spans="4:4" x14ac:dyDescent="0.25">
      <c r="D1468" s="143"/>
    </row>
    <row r="1469" spans="4:4" x14ac:dyDescent="0.25">
      <c r="D1469" s="143"/>
    </row>
    <row r="1470" spans="4:4" x14ac:dyDescent="0.25">
      <c r="D1470" s="143"/>
    </row>
    <row r="1471" spans="4:4" x14ac:dyDescent="0.25">
      <c r="D1471" s="143"/>
    </row>
    <row r="1472" spans="4:4" x14ac:dyDescent="0.25">
      <c r="D1472" s="143"/>
    </row>
    <row r="1473" spans="4:4" x14ac:dyDescent="0.25">
      <c r="D1473" s="143"/>
    </row>
    <row r="1474" spans="4:4" x14ac:dyDescent="0.25">
      <c r="D1474" s="143"/>
    </row>
    <row r="1475" spans="4:4" x14ac:dyDescent="0.25">
      <c r="D1475" s="143"/>
    </row>
    <row r="1476" spans="4:4" x14ac:dyDescent="0.25">
      <c r="D1476" s="143"/>
    </row>
    <row r="1477" spans="4:4" x14ac:dyDescent="0.25">
      <c r="D1477" s="143"/>
    </row>
    <row r="1478" spans="4:4" x14ac:dyDescent="0.25">
      <c r="D1478" s="143"/>
    </row>
    <row r="1479" spans="4:4" x14ac:dyDescent="0.25">
      <c r="D1479" s="143"/>
    </row>
    <row r="1480" spans="4:4" x14ac:dyDescent="0.25">
      <c r="D1480" s="143"/>
    </row>
    <row r="1481" spans="4:4" x14ac:dyDescent="0.25">
      <c r="D1481" s="143"/>
    </row>
    <row r="1482" spans="4:4" x14ac:dyDescent="0.25">
      <c r="D1482" s="143"/>
    </row>
    <row r="1483" spans="4:4" x14ac:dyDescent="0.25">
      <c r="D1483" s="143"/>
    </row>
    <row r="1484" spans="4:4" x14ac:dyDescent="0.25">
      <c r="D1484" s="143"/>
    </row>
    <row r="1485" spans="4:4" x14ac:dyDescent="0.25">
      <c r="D1485" s="143"/>
    </row>
    <row r="1486" spans="4:4" x14ac:dyDescent="0.25">
      <c r="D1486" s="143"/>
    </row>
    <row r="1487" spans="4:4" x14ac:dyDescent="0.25">
      <c r="D1487" s="143"/>
    </row>
    <row r="1488" spans="4:4" x14ac:dyDescent="0.25">
      <c r="D1488" s="143"/>
    </row>
    <row r="1489" spans="4:4" x14ac:dyDescent="0.25">
      <c r="D1489" s="143"/>
    </row>
    <row r="1490" spans="4:4" x14ac:dyDescent="0.25">
      <c r="D1490" s="143"/>
    </row>
    <row r="1491" spans="4:4" x14ac:dyDescent="0.25">
      <c r="D1491" s="143"/>
    </row>
    <row r="1492" spans="4:4" x14ac:dyDescent="0.25">
      <c r="D1492" s="143"/>
    </row>
    <row r="1493" spans="4:4" x14ac:dyDescent="0.25">
      <c r="D1493" s="143"/>
    </row>
    <row r="1494" spans="4:4" x14ac:dyDescent="0.25">
      <c r="D1494" s="143"/>
    </row>
    <row r="1495" spans="4:4" x14ac:dyDescent="0.25">
      <c r="D1495" s="143"/>
    </row>
    <row r="1496" spans="4:4" x14ac:dyDescent="0.25">
      <c r="D1496" s="143"/>
    </row>
    <row r="1497" spans="4:4" x14ac:dyDescent="0.25">
      <c r="D1497" s="143"/>
    </row>
    <row r="1498" spans="4:4" x14ac:dyDescent="0.25">
      <c r="D1498" s="143"/>
    </row>
    <row r="1499" spans="4:4" x14ac:dyDescent="0.25">
      <c r="D1499" s="143"/>
    </row>
    <row r="1500" spans="4:4" x14ac:dyDescent="0.25">
      <c r="D1500" s="143"/>
    </row>
    <row r="1501" spans="4:4" x14ac:dyDescent="0.25">
      <c r="D1501" s="143"/>
    </row>
    <row r="1502" spans="4:4" x14ac:dyDescent="0.25">
      <c r="D1502" s="143"/>
    </row>
    <row r="1503" spans="4:4" x14ac:dyDescent="0.25">
      <c r="D1503" s="143"/>
    </row>
    <row r="1504" spans="4:4" x14ac:dyDescent="0.25">
      <c r="D1504" s="143"/>
    </row>
    <row r="1505" spans="4:4" x14ac:dyDescent="0.25">
      <c r="D1505" s="143"/>
    </row>
    <row r="1506" spans="4:4" x14ac:dyDescent="0.25">
      <c r="D1506" s="143"/>
    </row>
    <row r="1507" spans="4:4" x14ac:dyDescent="0.25">
      <c r="D1507" s="143"/>
    </row>
    <row r="1508" spans="4:4" x14ac:dyDescent="0.25">
      <c r="D1508" s="143"/>
    </row>
    <row r="1509" spans="4:4" x14ac:dyDescent="0.25">
      <c r="D1509" s="143"/>
    </row>
    <row r="1510" spans="4:4" x14ac:dyDescent="0.25">
      <c r="D1510" s="143"/>
    </row>
    <row r="1511" spans="4:4" x14ac:dyDescent="0.25">
      <c r="D1511" s="143"/>
    </row>
    <row r="1512" spans="4:4" x14ac:dyDescent="0.25">
      <c r="D1512" s="143"/>
    </row>
    <row r="1513" spans="4:4" x14ac:dyDescent="0.25">
      <c r="D1513" s="143"/>
    </row>
    <row r="1514" spans="4:4" x14ac:dyDescent="0.25">
      <c r="D1514" s="143"/>
    </row>
    <row r="1515" spans="4:4" x14ac:dyDescent="0.25">
      <c r="D1515" s="143"/>
    </row>
    <row r="1516" spans="4:4" x14ac:dyDescent="0.25">
      <c r="D1516" s="143"/>
    </row>
    <row r="1517" spans="4:4" x14ac:dyDescent="0.25">
      <c r="D1517" s="143"/>
    </row>
    <row r="1518" spans="4:4" x14ac:dyDescent="0.25">
      <c r="D1518" s="143"/>
    </row>
    <row r="1519" spans="4:4" x14ac:dyDescent="0.25">
      <c r="D1519" s="143"/>
    </row>
    <row r="1520" spans="4:4" x14ac:dyDescent="0.25">
      <c r="D1520" s="143"/>
    </row>
    <row r="1521" spans="4:4" x14ac:dyDescent="0.25">
      <c r="D1521" s="143"/>
    </row>
    <row r="1522" spans="4:4" x14ac:dyDescent="0.25">
      <c r="D1522" s="143"/>
    </row>
    <row r="1523" spans="4:4" x14ac:dyDescent="0.25">
      <c r="D1523" s="143"/>
    </row>
    <row r="1524" spans="4:4" x14ac:dyDescent="0.25">
      <c r="D1524" s="143"/>
    </row>
    <row r="1525" spans="4:4" x14ac:dyDescent="0.25">
      <c r="D1525" s="143"/>
    </row>
    <row r="1526" spans="4:4" x14ac:dyDescent="0.25">
      <c r="D1526" s="143"/>
    </row>
    <row r="1527" spans="4:4" x14ac:dyDescent="0.25">
      <c r="D1527" s="143"/>
    </row>
    <row r="1528" spans="4:4" x14ac:dyDescent="0.25">
      <c r="D1528" s="143"/>
    </row>
    <row r="1529" spans="4:4" x14ac:dyDescent="0.25">
      <c r="D1529" s="143"/>
    </row>
    <row r="1530" spans="4:4" x14ac:dyDescent="0.25">
      <c r="D1530" s="143"/>
    </row>
    <row r="1531" spans="4:4" x14ac:dyDescent="0.25">
      <c r="D1531" s="143"/>
    </row>
    <row r="1532" spans="4:4" x14ac:dyDescent="0.25">
      <c r="D1532" s="143"/>
    </row>
    <row r="1533" spans="4:4" x14ac:dyDescent="0.25">
      <c r="D1533" s="143"/>
    </row>
    <row r="1534" spans="4:4" x14ac:dyDescent="0.25">
      <c r="D1534" s="143"/>
    </row>
    <row r="1535" spans="4:4" x14ac:dyDescent="0.25">
      <c r="D1535" s="143"/>
    </row>
    <row r="1536" spans="4:4" x14ac:dyDescent="0.25">
      <c r="D1536" s="143"/>
    </row>
    <row r="1537" spans="4:4" x14ac:dyDescent="0.25">
      <c r="D1537" s="143"/>
    </row>
    <row r="1538" spans="4:4" x14ac:dyDescent="0.25">
      <c r="D1538" s="143"/>
    </row>
    <row r="1539" spans="4:4" x14ac:dyDescent="0.25">
      <c r="D1539" s="143"/>
    </row>
    <row r="1540" spans="4:4" x14ac:dyDescent="0.25">
      <c r="D1540" s="143"/>
    </row>
    <row r="1541" spans="4:4" x14ac:dyDescent="0.25">
      <c r="D1541" s="143"/>
    </row>
    <row r="1542" spans="4:4" x14ac:dyDescent="0.25">
      <c r="D1542" s="143"/>
    </row>
    <row r="1543" spans="4:4" x14ac:dyDescent="0.25">
      <c r="D1543" s="143"/>
    </row>
    <row r="1544" spans="4:4" x14ac:dyDescent="0.25">
      <c r="D1544" s="143"/>
    </row>
    <row r="1545" spans="4:4" x14ac:dyDescent="0.25">
      <c r="D1545" s="143"/>
    </row>
    <row r="1546" spans="4:4" x14ac:dyDescent="0.25">
      <c r="D1546" s="143"/>
    </row>
    <row r="1547" spans="4:4" x14ac:dyDescent="0.25">
      <c r="D1547" s="143"/>
    </row>
    <row r="1548" spans="4:4" x14ac:dyDescent="0.25">
      <c r="D1548" s="143"/>
    </row>
    <row r="1549" spans="4:4" x14ac:dyDescent="0.25">
      <c r="D1549" s="143"/>
    </row>
    <row r="1550" spans="4:4" x14ac:dyDescent="0.25">
      <c r="D1550" s="143"/>
    </row>
    <row r="1551" spans="4:4" x14ac:dyDescent="0.25">
      <c r="D1551" s="143"/>
    </row>
    <row r="1552" spans="4:4" x14ac:dyDescent="0.25">
      <c r="D1552" s="143"/>
    </row>
    <row r="1553" spans="4:4" x14ac:dyDescent="0.25">
      <c r="D1553" s="143"/>
    </row>
    <row r="1554" spans="4:4" x14ac:dyDescent="0.25">
      <c r="D1554" s="143"/>
    </row>
    <row r="1555" spans="4:4" x14ac:dyDescent="0.25">
      <c r="D1555" s="143"/>
    </row>
    <row r="1556" spans="4:4" x14ac:dyDescent="0.25">
      <c r="D1556" s="143"/>
    </row>
    <row r="1557" spans="4:4" x14ac:dyDescent="0.25">
      <c r="D1557" s="143"/>
    </row>
    <row r="1558" spans="4:4" x14ac:dyDescent="0.25">
      <c r="D1558" s="143"/>
    </row>
    <row r="1559" spans="4:4" x14ac:dyDescent="0.25">
      <c r="D1559" s="143"/>
    </row>
    <row r="1560" spans="4:4" x14ac:dyDescent="0.25">
      <c r="D1560" s="143"/>
    </row>
    <row r="1561" spans="4:4" x14ac:dyDescent="0.25">
      <c r="D1561" s="143"/>
    </row>
    <row r="1562" spans="4:4" x14ac:dyDescent="0.25">
      <c r="D1562" s="143"/>
    </row>
    <row r="1563" spans="4:4" x14ac:dyDescent="0.25">
      <c r="D1563" s="143"/>
    </row>
    <row r="1564" spans="4:4" x14ac:dyDescent="0.25">
      <c r="D1564" s="143"/>
    </row>
    <row r="1565" spans="4:4" x14ac:dyDescent="0.25">
      <c r="D1565" s="143"/>
    </row>
    <row r="1566" spans="4:4" x14ac:dyDescent="0.25">
      <c r="D1566" s="143"/>
    </row>
    <row r="1567" spans="4:4" x14ac:dyDescent="0.25">
      <c r="D1567" s="143"/>
    </row>
    <row r="1568" spans="4:4" x14ac:dyDescent="0.25">
      <c r="D1568" s="143"/>
    </row>
    <row r="1569" spans="4:4" x14ac:dyDescent="0.25">
      <c r="D1569" s="143"/>
    </row>
    <row r="1570" spans="4:4" x14ac:dyDescent="0.25">
      <c r="D1570" s="143"/>
    </row>
    <row r="1571" spans="4:4" x14ac:dyDescent="0.25">
      <c r="D1571" s="143"/>
    </row>
    <row r="1572" spans="4:4" x14ac:dyDescent="0.25">
      <c r="D1572" s="143"/>
    </row>
    <row r="1573" spans="4:4" x14ac:dyDescent="0.25">
      <c r="D1573" s="143"/>
    </row>
    <row r="1574" spans="4:4" x14ac:dyDescent="0.25">
      <c r="D1574" s="143"/>
    </row>
    <row r="1575" spans="4:4" x14ac:dyDescent="0.25">
      <c r="D1575" s="143"/>
    </row>
    <row r="1576" spans="4:4" x14ac:dyDescent="0.25">
      <c r="D1576" s="143"/>
    </row>
    <row r="1577" spans="4:4" x14ac:dyDescent="0.25">
      <c r="D1577" s="143"/>
    </row>
    <row r="1578" spans="4:4" x14ac:dyDescent="0.25">
      <c r="D1578" s="143"/>
    </row>
    <row r="1579" spans="4:4" x14ac:dyDescent="0.25">
      <c r="D1579" s="143"/>
    </row>
    <row r="1580" spans="4:4" x14ac:dyDescent="0.25">
      <c r="D1580" s="143"/>
    </row>
    <row r="1581" spans="4:4" x14ac:dyDescent="0.25">
      <c r="D1581" s="143"/>
    </row>
    <row r="1582" spans="4:4" x14ac:dyDescent="0.25">
      <c r="D1582" s="143"/>
    </row>
    <row r="1583" spans="4:4" x14ac:dyDescent="0.25">
      <c r="D1583" s="143"/>
    </row>
    <row r="1584" spans="4:4" x14ac:dyDescent="0.25">
      <c r="D1584" s="143"/>
    </row>
    <row r="1585" spans="4:4" x14ac:dyDescent="0.25">
      <c r="D1585" s="143"/>
    </row>
    <row r="1586" spans="4:4" x14ac:dyDescent="0.25">
      <c r="D1586" s="143"/>
    </row>
    <row r="1587" spans="4:4" x14ac:dyDescent="0.25">
      <c r="D1587" s="143"/>
    </row>
    <row r="1588" spans="4:4" x14ac:dyDescent="0.25">
      <c r="D1588" s="143"/>
    </row>
    <row r="1589" spans="4:4" x14ac:dyDescent="0.25">
      <c r="D1589" s="143"/>
    </row>
    <row r="1590" spans="4:4" x14ac:dyDescent="0.25">
      <c r="D1590" s="143"/>
    </row>
    <row r="1591" spans="4:4" x14ac:dyDescent="0.25">
      <c r="D1591" s="143"/>
    </row>
    <row r="1592" spans="4:4" x14ac:dyDescent="0.25">
      <c r="D1592" s="143"/>
    </row>
    <row r="1593" spans="4:4" x14ac:dyDescent="0.25">
      <c r="D1593" s="143"/>
    </row>
    <row r="1594" spans="4:4" x14ac:dyDescent="0.25">
      <c r="D1594" s="143"/>
    </row>
    <row r="1595" spans="4:4" x14ac:dyDescent="0.25">
      <c r="D1595" s="143"/>
    </row>
    <row r="1596" spans="4:4" x14ac:dyDescent="0.25">
      <c r="D1596" s="143"/>
    </row>
    <row r="1597" spans="4:4" x14ac:dyDescent="0.25">
      <c r="D1597" s="143"/>
    </row>
    <row r="1598" spans="4:4" x14ac:dyDescent="0.25">
      <c r="D1598" s="143"/>
    </row>
    <row r="1599" spans="4:4" x14ac:dyDescent="0.25">
      <c r="D1599" s="143"/>
    </row>
    <row r="1600" spans="4:4" x14ac:dyDescent="0.25">
      <c r="D1600" s="143"/>
    </row>
    <row r="1601" spans="4:4" x14ac:dyDescent="0.25">
      <c r="D1601" s="143"/>
    </row>
    <row r="1602" spans="4:4" x14ac:dyDescent="0.25">
      <c r="D1602" s="143"/>
    </row>
    <row r="1603" spans="4:4" x14ac:dyDescent="0.25">
      <c r="D1603" s="143"/>
    </row>
    <row r="1604" spans="4:4" x14ac:dyDescent="0.25">
      <c r="D1604" s="143"/>
    </row>
    <row r="1605" spans="4:4" x14ac:dyDescent="0.25">
      <c r="D1605" s="143"/>
    </row>
    <row r="1606" spans="4:4" x14ac:dyDescent="0.25">
      <c r="D1606" s="143"/>
    </row>
    <row r="1607" spans="4:4" x14ac:dyDescent="0.25">
      <c r="D1607" s="143"/>
    </row>
    <row r="1608" spans="4:4" x14ac:dyDescent="0.25">
      <c r="D1608" s="143"/>
    </row>
    <row r="1609" spans="4:4" x14ac:dyDescent="0.25">
      <c r="D1609" s="143"/>
    </row>
    <row r="1610" spans="4:4" x14ac:dyDescent="0.25">
      <c r="D1610" s="143"/>
    </row>
    <row r="1611" spans="4:4" x14ac:dyDescent="0.25">
      <c r="D1611" s="143"/>
    </row>
    <row r="1612" spans="4:4" x14ac:dyDescent="0.25">
      <c r="D1612" s="143"/>
    </row>
    <row r="1613" spans="4:4" x14ac:dyDescent="0.25">
      <c r="D1613" s="143"/>
    </row>
    <row r="1614" spans="4:4" x14ac:dyDescent="0.25">
      <c r="D1614" s="143"/>
    </row>
    <row r="1615" spans="4:4" x14ac:dyDescent="0.25">
      <c r="D1615" s="143"/>
    </row>
    <row r="1616" spans="4:4" x14ac:dyDescent="0.25">
      <c r="D1616" s="143"/>
    </row>
    <row r="1617" spans="4:4" x14ac:dyDescent="0.25">
      <c r="D1617" s="143"/>
    </row>
    <row r="1618" spans="4:4" x14ac:dyDescent="0.25">
      <c r="D1618" s="143"/>
    </row>
    <row r="1619" spans="4:4" x14ac:dyDescent="0.25">
      <c r="D1619" s="143"/>
    </row>
    <row r="1620" spans="4:4" x14ac:dyDescent="0.25">
      <c r="D1620" s="143"/>
    </row>
    <row r="1621" spans="4:4" x14ac:dyDescent="0.25">
      <c r="D1621" s="143"/>
    </row>
    <row r="1622" spans="4:4" x14ac:dyDescent="0.25">
      <c r="D1622" s="143"/>
    </row>
    <row r="1623" spans="4:4" x14ac:dyDescent="0.25">
      <c r="D1623" s="143"/>
    </row>
    <row r="1624" spans="4:4" x14ac:dyDescent="0.25">
      <c r="D1624" s="143"/>
    </row>
    <row r="1625" spans="4:4" x14ac:dyDescent="0.25">
      <c r="D1625" s="143"/>
    </row>
    <row r="1626" spans="4:4" x14ac:dyDescent="0.25">
      <c r="D1626" s="143"/>
    </row>
    <row r="1627" spans="4:4" x14ac:dyDescent="0.25">
      <c r="D1627" s="143"/>
    </row>
    <row r="1628" spans="4:4" x14ac:dyDescent="0.25">
      <c r="D1628" s="143"/>
    </row>
    <row r="1629" spans="4:4" x14ac:dyDescent="0.25">
      <c r="D1629" s="143"/>
    </row>
    <row r="1630" spans="4:4" x14ac:dyDescent="0.25">
      <c r="D1630" s="143"/>
    </row>
    <row r="1631" spans="4:4" x14ac:dyDescent="0.25">
      <c r="D1631" s="143"/>
    </row>
    <row r="1632" spans="4:4" x14ac:dyDescent="0.25">
      <c r="D1632" s="143"/>
    </row>
    <row r="1633" spans="4:4" x14ac:dyDescent="0.25">
      <c r="D1633" s="143"/>
    </row>
    <row r="1634" spans="4:4" x14ac:dyDescent="0.25">
      <c r="D1634" s="143"/>
    </row>
    <row r="1635" spans="4:4" x14ac:dyDescent="0.25">
      <c r="D1635" s="143"/>
    </row>
    <row r="1636" spans="4:4" x14ac:dyDescent="0.25">
      <c r="D1636" s="143"/>
    </row>
    <row r="1637" spans="4:4" x14ac:dyDescent="0.25">
      <c r="D1637" s="143"/>
    </row>
    <row r="1638" spans="4:4" x14ac:dyDescent="0.25">
      <c r="D1638" s="143"/>
    </row>
    <row r="1639" spans="4:4" x14ac:dyDescent="0.25">
      <c r="D1639" s="143"/>
    </row>
    <row r="1640" spans="4:4" x14ac:dyDescent="0.25">
      <c r="D1640" s="143"/>
    </row>
    <row r="1641" spans="4:4" x14ac:dyDescent="0.25">
      <c r="D1641" s="143"/>
    </row>
    <row r="1642" spans="4:4" x14ac:dyDescent="0.25">
      <c r="D1642" s="143"/>
    </row>
    <row r="1643" spans="4:4" x14ac:dyDescent="0.25">
      <c r="D1643" s="143"/>
    </row>
    <row r="1644" spans="4:4" x14ac:dyDescent="0.25">
      <c r="D1644" s="143"/>
    </row>
    <row r="1645" spans="4:4" x14ac:dyDescent="0.25">
      <c r="D1645" s="143"/>
    </row>
    <row r="1646" spans="4:4" x14ac:dyDescent="0.25">
      <c r="D1646" s="143"/>
    </row>
    <row r="1647" spans="4:4" x14ac:dyDescent="0.25">
      <c r="D1647" s="143"/>
    </row>
    <row r="1648" spans="4:4" x14ac:dyDescent="0.25">
      <c r="D1648" s="143"/>
    </row>
    <row r="1649" spans="4:4" x14ac:dyDescent="0.25">
      <c r="D1649" s="143"/>
    </row>
    <row r="1650" spans="4:4" x14ac:dyDescent="0.25">
      <c r="D1650" s="143"/>
    </row>
    <row r="1651" spans="4:4" x14ac:dyDescent="0.25">
      <c r="D1651" s="143"/>
    </row>
    <row r="1652" spans="4:4" x14ac:dyDescent="0.25">
      <c r="D1652" s="143"/>
    </row>
    <row r="1653" spans="4:4" x14ac:dyDescent="0.25">
      <c r="D1653" s="143"/>
    </row>
    <row r="1654" spans="4:4" x14ac:dyDescent="0.25">
      <c r="D1654" s="143"/>
    </row>
    <row r="1655" spans="4:4" x14ac:dyDescent="0.25">
      <c r="D1655" s="143"/>
    </row>
    <row r="1656" spans="4:4" x14ac:dyDescent="0.25">
      <c r="D1656" s="143"/>
    </row>
    <row r="1657" spans="4:4" x14ac:dyDescent="0.25">
      <c r="D1657" s="143"/>
    </row>
    <row r="1658" spans="4:4" x14ac:dyDescent="0.25">
      <c r="D1658" s="143"/>
    </row>
    <row r="1659" spans="4:4" x14ac:dyDescent="0.25">
      <c r="D1659" s="143"/>
    </row>
    <row r="1660" spans="4:4" x14ac:dyDescent="0.25">
      <c r="D1660" s="143"/>
    </row>
    <row r="1661" spans="4:4" x14ac:dyDescent="0.25">
      <c r="D1661" s="143"/>
    </row>
    <row r="1662" spans="4:4" x14ac:dyDescent="0.25">
      <c r="D1662" s="143"/>
    </row>
    <row r="1663" spans="4:4" x14ac:dyDescent="0.25">
      <c r="D1663" s="143"/>
    </row>
    <row r="1664" spans="4:4" x14ac:dyDescent="0.25">
      <c r="D1664" s="143"/>
    </row>
    <row r="1665" spans="4:4" x14ac:dyDescent="0.25">
      <c r="D1665" s="143"/>
    </row>
    <row r="1666" spans="4:4" x14ac:dyDescent="0.25">
      <c r="D1666" s="143"/>
    </row>
    <row r="1667" spans="4:4" x14ac:dyDescent="0.25">
      <c r="D1667" s="143"/>
    </row>
    <row r="1668" spans="4:4" x14ac:dyDescent="0.25">
      <c r="D1668" s="143"/>
    </row>
    <row r="1669" spans="4:4" x14ac:dyDescent="0.25">
      <c r="D1669" s="143"/>
    </row>
    <row r="1670" spans="4:4" x14ac:dyDescent="0.25">
      <c r="D1670" s="143"/>
    </row>
    <row r="1671" spans="4:4" x14ac:dyDescent="0.25">
      <c r="D1671" s="143"/>
    </row>
    <row r="1672" spans="4:4" x14ac:dyDescent="0.25">
      <c r="D1672" s="143"/>
    </row>
    <row r="1673" spans="4:4" x14ac:dyDescent="0.25">
      <c r="D1673" s="143"/>
    </row>
    <row r="1674" spans="4:4" x14ac:dyDescent="0.25">
      <c r="D1674" s="143"/>
    </row>
    <row r="1675" spans="4:4" x14ac:dyDescent="0.25">
      <c r="D1675" s="143"/>
    </row>
    <row r="1676" spans="4:4" x14ac:dyDescent="0.25">
      <c r="D1676" s="143"/>
    </row>
    <row r="1677" spans="4:4" x14ac:dyDescent="0.25">
      <c r="D1677" s="143"/>
    </row>
    <row r="1678" spans="4:4" x14ac:dyDescent="0.25">
      <c r="D1678" s="143"/>
    </row>
    <row r="1679" spans="4:4" x14ac:dyDescent="0.25">
      <c r="D1679" s="143"/>
    </row>
    <row r="1680" spans="4:4" x14ac:dyDescent="0.25">
      <c r="D1680" s="143"/>
    </row>
    <row r="1681" spans="4:4" x14ac:dyDescent="0.25">
      <c r="D1681" s="143"/>
    </row>
    <row r="1682" spans="4:4" x14ac:dyDescent="0.25">
      <c r="D1682" s="143"/>
    </row>
    <row r="1683" spans="4:4" x14ac:dyDescent="0.25">
      <c r="D1683" s="143"/>
    </row>
    <row r="1684" spans="4:4" x14ac:dyDescent="0.25">
      <c r="D1684" s="143"/>
    </row>
    <row r="1685" spans="4:4" x14ac:dyDescent="0.25">
      <c r="D1685" s="143"/>
    </row>
    <row r="1686" spans="4:4" x14ac:dyDescent="0.25">
      <c r="D1686" s="143"/>
    </row>
    <row r="1687" spans="4:4" x14ac:dyDescent="0.25">
      <c r="D1687" s="143"/>
    </row>
    <row r="1688" spans="4:4" x14ac:dyDescent="0.25">
      <c r="D1688" s="143"/>
    </row>
    <row r="1689" spans="4:4" x14ac:dyDescent="0.25">
      <c r="D1689" s="143"/>
    </row>
    <row r="1690" spans="4:4" x14ac:dyDescent="0.25">
      <c r="D1690" s="143"/>
    </row>
    <row r="1691" spans="4:4" x14ac:dyDescent="0.25">
      <c r="D1691" s="143"/>
    </row>
    <row r="1692" spans="4:4" x14ac:dyDescent="0.25">
      <c r="D1692" s="143"/>
    </row>
    <row r="1693" spans="4:4" x14ac:dyDescent="0.25">
      <c r="D1693" s="143"/>
    </row>
    <row r="1694" spans="4:4" x14ac:dyDescent="0.25">
      <c r="D1694" s="143"/>
    </row>
    <row r="1695" spans="4:4" x14ac:dyDescent="0.25">
      <c r="D1695" s="143"/>
    </row>
    <row r="1696" spans="4:4" x14ac:dyDescent="0.25">
      <c r="D1696" s="143"/>
    </row>
    <row r="1697" spans="4:4" x14ac:dyDescent="0.25">
      <c r="D1697" s="143"/>
    </row>
    <row r="1698" spans="4:4" x14ac:dyDescent="0.25">
      <c r="D1698" s="143"/>
    </row>
    <row r="1699" spans="4:4" x14ac:dyDescent="0.25">
      <c r="D1699" s="143"/>
    </row>
    <row r="1700" spans="4:4" x14ac:dyDescent="0.25">
      <c r="D1700" s="143"/>
    </row>
    <row r="1701" spans="4:4" x14ac:dyDescent="0.25">
      <c r="D1701" s="143"/>
    </row>
    <row r="1702" spans="4:4" x14ac:dyDescent="0.25">
      <c r="D1702" s="143"/>
    </row>
    <row r="1703" spans="4:4" x14ac:dyDescent="0.25">
      <c r="D1703" s="143"/>
    </row>
    <row r="1704" spans="4:4" x14ac:dyDescent="0.25">
      <c r="D1704" s="143"/>
    </row>
    <row r="1705" spans="4:4" x14ac:dyDescent="0.25">
      <c r="D1705" s="143"/>
    </row>
    <row r="1706" spans="4:4" x14ac:dyDescent="0.25">
      <c r="D1706" s="143"/>
    </row>
    <row r="1707" spans="4:4" x14ac:dyDescent="0.25">
      <c r="D1707" s="143"/>
    </row>
    <row r="1708" spans="4:4" x14ac:dyDescent="0.25">
      <c r="D1708" s="143"/>
    </row>
    <row r="1709" spans="4:4" x14ac:dyDescent="0.25">
      <c r="D1709" s="143"/>
    </row>
    <row r="1710" spans="4:4" x14ac:dyDescent="0.25">
      <c r="D1710" s="143"/>
    </row>
    <row r="1711" spans="4:4" x14ac:dyDescent="0.25">
      <c r="D1711" s="143"/>
    </row>
    <row r="1712" spans="4:4" x14ac:dyDescent="0.25">
      <c r="D1712" s="143"/>
    </row>
    <row r="1713" spans="4:4" x14ac:dyDescent="0.25">
      <c r="D1713" s="143"/>
    </row>
    <row r="1714" spans="4:4" x14ac:dyDescent="0.25">
      <c r="D1714" s="143"/>
    </row>
    <row r="1715" spans="4:4" x14ac:dyDescent="0.25">
      <c r="D1715" s="143"/>
    </row>
    <row r="1716" spans="4:4" x14ac:dyDescent="0.25">
      <c r="D1716" s="143"/>
    </row>
    <row r="1717" spans="4:4" x14ac:dyDescent="0.25">
      <c r="D1717" s="143"/>
    </row>
    <row r="1718" spans="4:4" x14ac:dyDescent="0.25">
      <c r="D1718" s="143"/>
    </row>
    <row r="1719" spans="4:4" x14ac:dyDescent="0.25">
      <c r="D1719" s="143"/>
    </row>
    <row r="1720" spans="4:4" x14ac:dyDescent="0.25">
      <c r="D1720" s="143"/>
    </row>
    <row r="1721" spans="4:4" x14ac:dyDescent="0.25">
      <c r="D1721" s="143"/>
    </row>
    <row r="1722" spans="4:4" x14ac:dyDescent="0.25">
      <c r="D1722" s="143"/>
    </row>
    <row r="1723" spans="4:4" x14ac:dyDescent="0.25">
      <c r="D1723" s="143"/>
    </row>
    <row r="1724" spans="4:4" x14ac:dyDescent="0.25">
      <c r="D1724" s="143"/>
    </row>
    <row r="1725" spans="4:4" x14ac:dyDescent="0.25">
      <c r="D1725" s="143"/>
    </row>
    <row r="1726" spans="4:4" x14ac:dyDescent="0.25">
      <c r="D1726" s="143"/>
    </row>
    <row r="1727" spans="4:4" x14ac:dyDescent="0.25">
      <c r="D1727" s="143"/>
    </row>
    <row r="1728" spans="4:4" x14ac:dyDescent="0.25">
      <c r="D1728" s="143"/>
    </row>
    <row r="1729" spans="4:4" x14ac:dyDescent="0.25">
      <c r="D1729" s="143"/>
    </row>
    <row r="1730" spans="4:4" x14ac:dyDescent="0.25">
      <c r="D1730" s="143"/>
    </row>
    <row r="1731" spans="4:4" x14ac:dyDescent="0.25">
      <c r="D1731" s="143"/>
    </row>
    <row r="1732" spans="4:4" x14ac:dyDescent="0.25">
      <c r="D1732" s="143"/>
    </row>
    <row r="1733" spans="4:4" x14ac:dyDescent="0.25">
      <c r="D1733" s="143"/>
    </row>
    <row r="1734" spans="4:4" x14ac:dyDescent="0.25">
      <c r="D1734" s="143"/>
    </row>
    <row r="1735" spans="4:4" x14ac:dyDescent="0.25">
      <c r="D1735" s="143"/>
    </row>
    <row r="1736" spans="4:4" x14ac:dyDescent="0.25">
      <c r="D1736" s="143"/>
    </row>
    <row r="1737" spans="4:4" x14ac:dyDescent="0.25">
      <c r="D1737" s="143"/>
    </row>
    <row r="1738" spans="4:4" x14ac:dyDescent="0.25">
      <c r="D1738" s="143"/>
    </row>
    <row r="1739" spans="4:4" x14ac:dyDescent="0.25">
      <c r="D1739" s="143"/>
    </row>
    <row r="1740" spans="4:4" x14ac:dyDescent="0.25">
      <c r="D1740" s="143"/>
    </row>
    <row r="1741" spans="4:4" x14ac:dyDescent="0.25">
      <c r="D1741" s="143"/>
    </row>
    <row r="1742" spans="4:4" x14ac:dyDescent="0.25">
      <c r="D1742" s="143"/>
    </row>
    <row r="1743" spans="4:4" x14ac:dyDescent="0.25">
      <c r="D1743" s="143"/>
    </row>
    <row r="1744" spans="4:4" x14ac:dyDescent="0.25">
      <c r="D1744" s="143"/>
    </row>
    <row r="1745" spans="4:4" x14ac:dyDescent="0.25">
      <c r="D1745" s="143"/>
    </row>
    <row r="1746" spans="4:4" x14ac:dyDescent="0.25">
      <c r="D1746" s="143"/>
    </row>
    <row r="1747" spans="4:4" x14ac:dyDescent="0.25">
      <c r="D1747" s="143"/>
    </row>
    <row r="1748" spans="4:4" x14ac:dyDescent="0.25">
      <c r="D1748" s="143"/>
    </row>
    <row r="1749" spans="4:4" x14ac:dyDescent="0.25">
      <c r="D1749" s="143"/>
    </row>
    <row r="1750" spans="4:4" x14ac:dyDescent="0.25">
      <c r="D1750" s="143"/>
    </row>
    <row r="1751" spans="4:4" x14ac:dyDescent="0.25">
      <c r="D1751" s="143"/>
    </row>
    <row r="1752" spans="4:4" x14ac:dyDescent="0.25">
      <c r="D1752" s="143"/>
    </row>
    <row r="1753" spans="4:4" x14ac:dyDescent="0.25">
      <c r="D1753" s="143"/>
    </row>
    <row r="1754" spans="4:4" x14ac:dyDescent="0.25">
      <c r="D1754" s="143"/>
    </row>
    <row r="1755" spans="4:4" x14ac:dyDescent="0.25">
      <c r="D1755" s="143"/>
    </row>
    <row r="1756" spans="4:4" x14ac:dyDescent="0.25">
      <c r="D1756" s="143"/>
    </row>
    <row r="1757" spans="4:4" x14ac:dyDescent="0.25">
      <c r="D1757" s="143"/>
    </row>
    <row r="1758" spans="4:4" x14ac:dyDescent="0.25">
      <c r="D1758" s="143"/>
    </row>
    <row r="1759" spans="4:4" x14ac:dyDescent="0.25">
      <c r="D1759" s="143"/>
    </row>
    <row r="1760" spans="4:4" x14ac:dyDescent="0.25">
      <c r="D1760" s="143"/>
    </row>
    <row r="1761" spans="4:4" x14ac:dyDescent="0.25">
      <c r="D1761" s="143"/>
    </row>
    <row r="1762" spans="4:4" x14ac:dyDescent="0.25">
      <c r="D1762" s="143"/>
    </row>
    <row r="1763" spans="4:4" x14ac:dyDescent="0.25">
      <c r="D1763" s="143"/>
    </row>
    <row r="1764" spans="4:4" x14ac:dyDescent="0.25">
      <c r="D1764" s="143"/>
    </row>
    <row r="1765" spans="4:4" x14ac:dyDescent="0.25">
      <c r="D1765" s="143"/>
    </row>
    <row r="1766" spans="4:4" x14ac:dyDescent="0.25">
      <c r="D1766" s="143"/>
    </row>
    <row r="1767" spans="4:4" x14ac:dyDescent="0.25">
      <c r="D1767" s="143"/>
    </row>
    <row r="1768" spans="4:4" x14ac:dyDescent="0.25">
      <c r="D1768" s="143"/>
    </row>
    <row r="1769" spans="4:4" x14ac:dyDescent="0.25">
      <c r="D1769" s="143"/>
    </row>
    <row r="1770" spans="4:4" x14ac:dyDescent="0.25">
      <c r="D1770" s="143"/>
    </row>
    <row r="1771" spans="4:4" x14ac:dyDescent="0.25">
      <c r="D1771" s="143"/>
    </row>
    <row r="1772" spans="4:4" x14ac:dyDescent="0.25">
      <c r="D1772" s="143"/>
    </row>
    <row r="1773" spans="4:4" x14ac:dyDescent="0.25">
      <c r="D1773" s="143"/>
    </row>
    <row r="1774" spans="4:4" x14ac:dyDescent="0.25">
      <c r="D1774" s="143"/>
    </row>
    <row r="1775" spans="4:4" x14ac:dyDescent="0.25">
      <c r="D1775" s="143"/>
    </row>
    <row r="1776" spans="4:4" x14ac:dyDescent="0.25">
      <c r="D1776" s="143"/>
    </row>
    <row r="1777" spans="4:4" x14ac:dyDescent="0.25">
      <c r="D1777" s="143"/>
    </row>
    <row r="1778" spans="4:4" x14ac:dyDescent="0.25">
      <c r="D1778" s="143"/>
    </row>
    <row r="1779" spans="4:4" x14ac:dyDescent="0.25">
      <c r="D1779" s="143"/>
    </row>
    <row r="1780" spans="4:4" x14ac:dyDescent="0.25">
      <c r="D1780" s="143"/>
    </row>
    <row r="1781" spans="4:4" x14ac:dyDescent="0.25">
      <c r="D1781" s="143"/>
    </row>
    <row r="1782" spans="4:4" x14ac:dyDescent="0.25">
      <c r="D1782" s="143"/>
    </row>
    <row r="1783" spans="4:4" x14ac:dyDescent="0.25">
      <c r="D1783" s="143"/>
    </row>
    <row r="1784" spans="4:4" x14ac:dyDescent="0.25">
      <c r="D1784" s="143"/>
    </row>
    <row r="1785" spans="4:4" x14ac:dyDescent="0.25">
      <c r="D1785" s="143"/>
    </row>
    <row r="1786" spans="4:4" x14ac:dyDescent="0.25">
      <c r="D1786" s="143"/>
    </row>
    <row r="1787" spans="4:4" x14ac:dyDescent="0.25">
      <c r="D1787" s="143"/>
    </row>
    <row r="1788" spans="4:4" x14ac:dyDescent="0.25">
      <c r="D1788" s="143"/>
    </row>
    <row r="1789" spans="4:4" x14ac:dyDescent="0.25">
      <c r="D1789" s="143"/>
    </row>
    <row r="1790" spans="4:4" x14ac:dyDescent="0.25">
      <c r="D1790" s="143"/>
    </row>
    <row r="1791" spans="4:4" x14ac:dyDescent="0.25">
      <c r="D1791" s="143"/>
    </row>
    <row r="1792" spans="4:4" x14ac:dyDescent="0.25">
      <c r="D1792" s="143"/>
    </row>
    <row r="1793" spans="4:4" x14ac:dyDescent="0.25">
      <c r="D1793" s="143"/>
    </row>
    <row r="1794" spans="4:4" x14ac:dyDescent="0.25">
      <c r="D1794" s="143"/>
    </row>
    <row r="1795" spans="4:4" x14ac:dyDescent="0.25">
      <c r="D1795" s="143"/>
    </row>
    <row r="1796" spans="4:4" x14ac:dyDescent="0.25">
      <c r="D1796" s="143"/>
    </row>
    <row r="1797" spans="4:4" x14ac:dyDescent="0.25">
      <c r="D1797" s="143"/>
    </row>
    <row r="1798" spans="4:4" x14ac:dyDescent="0.25">
      <c r="D1798" s="143"/>
    </row>
    <row r="1799" spans="4:4" x14ac:dyDescent="0.25">
      <c r="D1799" s="143"/>
    </row>
    <row r="1800" spans="4:4" x14ac:dyDescent="0.25">
      <c r="D1800" s="143"/>
    </row>
    <row r="1801" spans="4:4" x14ac:dyDescent="0.25">
      <c r="D1801" s="143"/>
    </row>
    <row r="1802" spans="4:4" x14ac:dyDescent="0.25">
      <c r="D1802" s="143"/>
    </row>
    <row r="1803" spans="4:4" x14ac:dyDescent="0.25">
      <c r="D1803" s="143"/>
    </row>
    <row r="1804" spans="4:4" x14ac:dyDescent="0.25">
      <c r="D1804" s="143"/>
    </row>
    <row r="1805" spans="4:4" x14ac:dyDescent="0.25">
      <c r="D1805" s="143"/>
    </row>
    <row r="1806" spans="4:4" x14ac:dyDescent="0.25">
      <c r="D1806" s="143"/>
    </row>
    <row r="1807" spans="4:4" x14ac:dyDescent="0.25">
      <c r="D1807" s="143"/>
    </row>
    <row r="1808" spans="4:4" x14ac:dyDescent="0.25">
      <c r="D1808" s="143"/>
    </row>
    <row r="1809" spans="4:4" x14ac:dyDescent="0.25">
      <c r="D1809" s="143"/>
    </row>
    <row r="1810" spans="4:4" x14ac:dyDescent="0.25">
      <c r="D1810" s="143"/>
    </row>
    <row r="1811" spans="4:4" x14ac:dyDescent="0.25">
      <c r="D1811" s="143"/>
    </row>
    <row r="1812" spans="4:4" x14ac:dyDescent="0.25">
      <c r="D1812" s="143"/>
    </row>
    <row r="1813" spans="4:4" x14ac:dyDescent="0.25">
      <c r="D1813" s="143"/>
    </row>
    <row r="1814" spans="4:4" x14ac:dyDescent="0.25">
      <c r="D1814" s="143"/>
    </row>
    <row r="1815" spans="4:4" x14ac:dyDescent="0.25">
      <c r="D1815" s="143"/>
    </row>
    <row r="1816" spans="4:4" x14ac:dyDescent="0.25">
      <c r="D1816" s="143"/>
    </row>
    <row r="1817" spans="4:4" x14ac:dyDescent="0.25">
      <c r="D1817" s="143"/>
    </row>
    <row r="1818" spans="4:4" x14ac:dyDescent="0.25">
      <c r="D1818" s="143"/>
    </row>
    <row r="1819" spans="4:4" x14ac:dyDescent="0.25">
      <c r="D1819" s="143"/>
    </row>
    <row r="1820" spans="4:4" x14ac:dyDescent="0.25">
      <c r="D1820" s="143"/>
    </row>
    <row r="1821" spans="4:4" x14ac:dyDescent="0.25">
      <c r="D1821" s="143"/>
    </row>
    <row r="1822" spans="4:4" x14ac:dyDescent="0.25">
      <c r="D1822" s="143"/>
    </row>
    <row r="1823" spans="4:4" x14ac:dyDescent="0.25">
      <c r="D1823" s="143"/>
    </row>
    <row r="1824" spans="4:4" x14ac:dyDescent="0.25">
      <c r="D1824" s="143"/>
    </row>
    <row r="1825" spans="4:4" x14ac:dyDescent="0.25">
      <c r="D1825" s="143"/>
    </row>
    <row r="1826" spans="4:4" x14ac:dyDescent="0.25">
      <c r="D1826" s="143"/>
    </row>
    <row r="1827" spans="4:4" x14ac:dyDescent="0.25">
      <c r="D1827" s="143"/>
    </row>
    <row r="1828" spans="4:4" x14ac:dyDescent="0.25">
      <c r="D1828" s="143"/>
    </row>
    <row r="1829" spans="4:4" x14ac:dyDescent="0.25">
      <c r="D1829" s="143"/>
    </row>
    <row r="1830" spans="4:4" x14ac:dyDescent="0.25">
      <c r="D1830" s="143"/>
    </row>
    <row r="1831" spans="4:4" x14ac:dyDescent="0.25">
      <c r="D1831" s="143"/>
    </row>
    <row r="1832" spans="4:4" x14ac:dyDescent="0.25">
      <c r="D1832" s="143"/>
    </row>
    <row r="1833" spans="4:4" x14ac:dyDescent="0.25">
      <c r="D1833" s="143"/>
    </row>
    <row r="1834" spans="4:4" x14ac:dyDescent="0.25">
      <c r="D1834" s="143"/>
    </row>
    <row r="1835" spans="4:4" x14ac:dyDescent="0.25">
      <c r="D1835" s="143"/>
    </row>
    <row r="1836" spans="4:4" x14ac:dyDescent="0.25">
      <c r="D1836" s="143"/>
    </row>
    <row r="1837" spans="4:4" x14ac:dyDescent="0.25">
      <c r="D1837" s="143"/>
    </row>
    <row r="1838" spans="4:4" x14ac:dyDescent="0.25">
      <c r="D1838" s="143"/>
    </row>
    <row r="1839" spans="4:4" x14ac:dyDescent="0.25">
      <c r="D1839" s="143"/>
    </row>
    <row r="1840" spans="4:4" x14ac:dyDescent="0.25">
      <c r="D1840" s="143"/>
    </row>
    <row r="1841" spans="4:4" x14ac:dyDescent="0.25">
      <c r="D1841" s="143"/>
    </row>
    <row r="1842" spans="4:4" x14ac:dyDescent="0.25">
      <c r="D1842" s="143"/>
    </row>
    <row r="1843" spans="4:4" x14ac:dyDescent="0.25">
      <c r="D1843" s="143"/>
    </row>
    <row r="1844" spans="4:4" x14ac:dyDescent="0.25">
      <c r="D1844" s="143"/>
    </row>
    <row r="1845" spans="4:4" x14ac:dyDescent="0.25">
      <c r="D1845" s="143"/>
    </row>
    <row r="1846" spans="4:4" x14ac:dyDescent="0.25">
      <c r="D1846" s="143"/>
    </row>
    <row r="1847" spans="4:4" x14ac:dyDescent="0.25">
      <c r="D1847" s="143"/>
    </row>
    <row r="1848" spans="4:4" x14ac:dyDescent="0.25">
      <c r="D1848" s="143"/>
    </row>
    <row r="1849" spans="4:4" x14ac:dyDescent="0.25">
      <c r="D1849" s="143"/>
    </row>
    <row r="1850" spans="4:4" x14ac:dyDescent="0.25">
      <c r="D1850" s="143"/>
    </row>
    <row r="1851" spans="4:4" x14ac:dyDescent="0.25">
      <c r="D1851" s="143"/>
    </row>
    <row r="1852" spans="4:4" x14ac:dyDescent="0.25">
      <c r="D1852" s="143"/>
    </row>
    <row r="1853" spans="4:4" x14ac:dyDescent="0.25">
      <c r="D1853" s="143"/>
    </row>
    <row r="1854" spans="4:4" x14ac:dyDescent="0.25">
      <c r="D1854" s="143"/>
    </row>
    <row r="1855" spans="4:4" x14ac:dyDescent="0.25">
      <c r="D1855" s="143"/>
    </row>
    <row r="1856" spans="4:4" x14ac:dyDescent="0.25">
      <c r="D1856" s="143"/>
    </row>
    <row r="1857" spans="4:4" x14ac:dyDescent="0.25">
      <c r="D1857" s="143"/>
    </row>
    <row r="1858" spans="4:4" x14ac:dyDescent="0.25">
      <c r="D1858" s="143"/>
    </row>
    <row r="1859" spans="4:4" x14ac:dyDescent="0.25">
      <c r="D1859" s="143"/>
    </row>
    <row r="1860" spans="4:4" x14ac:dyDescent="0.25">
      <c r="D1860" s="143"/>
    </row>
    <row r="1861" spans="4:4" x14ac:dyDescent="0.25">
      <c r="D1861" s="143"/>
    </row>
    <row r="1862" spans="4:4" x14ac:dyDescent="0.25">
      <c r="D1862" s="143"/>
    </row>
    <row r="1863" spans="4:4" x14ac:dyDescent="0.25">
      <c r="D1863" s="143"/>
    </row>
    <row r="1864" spans="4:4" x14ac:dyDescent="0.25">
      <c r="D1864" s="143"/>
    </row>
    <row r="1865" spans="4:4" x14ac:dyDescent="0.25">
      <c r="D1865" s="143"/>
    </row>
    <row r="1866" spans="4:4" x14ac:dyDescent="0.25">
      <c r="D1866" s="143"/>
    </row>
    <row r="1867" spans="4:4" x14ac:dyDescent="0.25">
      <c r="D1867" s="143"/>
    </row>
    <row r="1868" spans="4:4" x14ac:dyDescent="0.25">
      <c r="D1868" s="143"/>
    </row>
    <row r="1869" spans="4:4" x14ac:dyDescent="0.25">
      <c r="D1869" s="143"/>
    </row>
    <row r="1870" spans="4:4" x14ac:dyDescent="0.25">
      <c r="D1870" s="143"/>
    </row>
    <row r="1871" spans="4:4" x14ac:dyDescent="0.25">
      <c r="D1871" s="143"/>
    </row>
    <row r="1872" spans="4:4" x14ac:dyDescent="0.25">
      <c r="D1872" s="143"/>
    </row>
    <row r="1873" spans="4:4" x14ac:dyDescent="0.25">
      <c r="D1873" s="143"/>
    </row>
    <row r="1874" spans="4:4" x14ac:dyDescent="0.25">
      <c r="D1874" s="143"/>
    </row>
    <row r="1875" spans="4:4" x14ac:dyDescent="0.25">
      <c r="D1875" s="143"/>
    </row>
    <row r="1876" spans="4:4" x14ac:dyDescent="0.25">
      <c r="D1876" s="143"/>
    </row>
    <row r="1877" spans="4:4" x14ac:dyDescent="0.25">
      <c r="D1877" s="143"/>
    </row>
    <row r="1878" spans="4:4" x14ac:dyDescent="0.25">
      <c r="D1878" s="143"/>
    </row>
    <row r="1879" spans="4:4" x14ac:dyDescent="0.25">
      <c r="D1879" s="143"/>
    </row>
    <row r="1880" spans="4:4" x14ac:dyDescent="0.25">
      <c r="D1880" s="143"/>
    </row>
    <row r="1881" spans="4:4" x14ac:dyDescent="0.25">
      <c r="D1881" s="143"/>
    </row>
    <row r="1882" spans="4:4" x14ac:dyDescent="0.25">
      <c r="D1882" s="143"/>
    </row>
    <row r="1883" spans="4:4" x14ac:dyDescent="0.25">
      <c r="D1883" s="143"/>
    </row>
    <row r="1884" spans="4:4" x14ac:dyDescent="0.25">
      <c r="D1884" s="143"/>
    </row>
    <row r="1885" spans="4:4" x14ac:dyDescent="0.25">
      <c r="D1885" s="143"/>
    </row>
    <row r="1886" spans="4:4" x14ac:dyDescent="0.25">
      <c r="D1886" s="143"/>
    </row>
    <row r="1887" spans="4:4" x14ac:dyDescent="0.25">
      <c r="D1887" s="143"/>
    </row>
    <row r="1888" spans="4:4" x14ac:dyDescent="0.25">
      <c r="D1888" s="143"/>
    </row>
    <row r="1889" spans="4:4" x14ac:dyDescent="0.25">
      <c r="D1889" s="143"/>
    </row>
    <row r="1890" spans="4:4" x14ac:dyDescent="0.25">
      <c r="D1890" s="143"/>
    </row>
    <row r="1891" spans="4:4" x14ac:dyDescent="0.25">
      <c r="D1891" s="143"/>
    </row>
    <row r="1892" spans="4:4" x14ac:dyDescent="0.25">
      <c r="D1892" s="143"/>
    </row>
    <row r="1893" spans="4:4" x14ac:dyDescent="0.25">
      <c r="D1893" s="143"/>
    </row>
    <row r="1894" spans="4:4" x14ac:dyDescent="0.25">
      <c r="D1894" s="143"/>
    </row>
    <row r="1895" spans="4:4" x14ac:dyDescent="0.25">
      <c r="D1895" s="143"/>
    </row>
    <row r="1896" spans="4:4" x14ac:dyDescent="0.25">
      <c r="D1896" s="143"/>
    </row>
    <row r="1897" spans="4:4" x14ac:dyDescent="0.25">
      <c r="D1897" s="143"/>
    </row>
    <row r="1898" spans="4:4" x14ac:dyDescent="0.25">
      <c r="D1898" s="143"/>
    </row>
    <row r="1899" spans="4:4" x14ac:dyDescent="0.25">
      <c r="D1899" s="143"/>
    </row>
    <row r="1900" spans="4:4" x14ac:dyDescent="0.25">
      <c r="D1900" s="143"/>
    </row>
    <row r="1901" spans="4:4" x14ac:dyDescent="0.25">
      <c r="D1901" s="143"/>
    </row>
    <row r="1902" spans="4:4" x14ac:dyDescent="0.25">
      <c r="D1902" s="143"/>
    </row>
    <row r="1903" spans="4:4" x14ac:dyDescent="0.25">
      <c r="D1903" s="143"/>
    </row>
    <row r="1904" spans="4:4" x14ac:dyDescent="0.25">
      <c r="D1904" s="143"/>
    </row>
    <row r="1905" spans="4:4" x14ac:dyDescent="0.25">
      <c r="D1905" s="143"/>
    </row>
    <row r="1906" spans="4:4" x14ac:dyDescent="0.25">
      <c r="D1906" s="143"/>
    </row>
    <row r="1907" spans="4:4" x14ac:dyDescent="0.25">
      <c r="D1907" s="143"/>
    </row>
    <row r="1908" spans="4:4" x14ac:dyDescent="0.25">
      <c r="D1908" s="143"/>
    </row>
    <row r="1909" spans="4:4" x14ac:dyDescent="0.25">
      <c r="D1909" s="143"/>
    </row>
    <row r="1910" spans="4:4" x14ac:dyDescent="0.25">
      <c r="D1910" s="143"/>
    </row>
    <row r="1911" spans="4:4" x14ac:dyDescent="0.25">
      <c r="D1911" s="143"/>
    </row>
    <row r="1912" spans="4:4" x14ac:dyDescent="0.25">
      <c r="D1912" s="143"/>
    </row>
    <row r="1913" spans="4:4" x14ac:dyDescent="0.25">
      <c r="D1913" s="143"/>
    </row>
    <row r="1914" spans="4:4" x14ac:dyDescent="0.25">
      <c r="D1914" s="143"/>
    </row>
    <row r="1915" spans="4:4" x14ac:dyDescent="0.25">
      <c r="D1915" s="143"/>
    </row>
    <row r="1916" spans="4:4" x14ac:dyDescent="0.25">
      <c r="D1916" s="143"/>
    </row>
    <row r="1917" spans="4:4" x14ac:dyDescent="0.25">
      <c r="D1917" s="143"/>
    </row>
    <row r="1918" spans="4:4" x14ac:dyDescent="0.25">
      <c r="D1918" s="143"/>
    </row>
    <row r="1919" spans="4:4" x14ac:dyDescent="0.25">
      <c r="D1919" s="143"/>
    </row>
    <row r="1920" spans="4:4" x14ac:dyDescent="0.25">
      <c r="D1920" s="143"/>
    </row>
    <row r="1921" spans="4:4" x14ac:dyDescent="0.25">
      <c r="D1921" s="143"/>
    </row>
    <row r="1922" spans="4:4" x14ac:dyDescent="0.25">
      <c r="D1922" s="143"/>
    </row>
    <row r="1923" spans="4:4" x14ac:dyDescent="0.25">
      <c r="D1923" s="143"/>
    </row>
    <row r="1924" spans="4:4" x14ac:dyDescent="0.25">
      <c r="D1924" s="143"/>
    </row>
    <row r="1925" spans="4:4" x14ac:dyDescent="0.25">
      <c r="D1925" s="143"/>
    </row>
    <row r="1926" spans="4:4" x14ac:dyDescent="0.25">
      <c r="D1926" s="143"/>
    </row>
    <row r="1927" spans="4:4" x14ac:dyDescent="0.25">
      <c r="D1927" s="143"/>
    </row>
    <row r="1928" spans="4:4" x14ac:dyDescent="0.25">
      <c r="D1928" s="143"/>
    </row>
    <row r="1929" spans="4:4" x14ac:dyDescent="0.25">
      <c r="D1929" s="143"/>
    </row>
    <row r="1930" spans="4:4" x14ac:dyDescent="0.25">
      <c r="D1930" s="143"/>
    </row>
    <row r="1931" spans="4:4" x14ac:dyDescent="0.25">
      <c r="D1931" s="143"/>
    </row>
    <row r="1932" spans="4:4" x14ac:dyDescent="0.25">
      <c r="D1932" s="143"/>
    </row>
    <row r="1933" spans="4:4" x14ac:dyDescent="0.25">
      <c r="D1933" s="143"/>
    </row>
    <row r="1934" spans="4:4" x14ac:dyDescent="0.25">
      <c r="D1934" s="143"/>
    </row>
    <row r="1935" spans="4:4" x14ac:dyDescent="0.25">
      <c r="D1935" s="143"/>
    </row>
    <row r="1936" spans="4:4" x14ac:dyDescent="0.25">
      <c r="D1936" s="143"/>
    </row>
    <row r="1937" spans="4:4" x14ac:dyDescent="0.25">
      <c r="D1937" s="143"/>
    </row>
    <row r="1938" spans="4:4" x14ac:dyDescent="0.25">
      <c r="D1938" s="143"/>
    </row>
    <row r="1939" spans="4:4" x14ac:dyDescent="0.25">
      <c r="D1939" s="143"/>
    </row>
    <row r="1940" spans="4:4" x14ac:dyDescent="0.25">
      <c r="D1940" s="143"/>
    </row>
    <row r="1941" spans="4:4" x14ac:dyDescent="0.25">
      <c r="D1941" s="143"/>
    </row>
    <row r="1942" spans="4:4" x14ac:dyDescent="0.25">
      <c r="D1942" s="143"/>
    </row>
    <row r="1943" spans="4:4" x14ac:dyDescent="0.25">
      <c r="D1943" s="143"/>
    </row>
    <row r="1944" spans="4:4" x14ac:dyDescent="0.25">
      <c r="D1944" s="143"/>
    </row>
    <row r="1945" spans="4:4" x14ac:dyDescent="0.25">
      <c r="D1945" s="143"/>
    </row>
    <row r="1946" spans="4:4" x14ac:dyDescent="0.25">
      <c r="D1946" s="143"/>
    </row>
    <row r="1947" spans="4:4" x14ac:dyDescent="0.25">
      <c r="D1947" s="143"/>
    </row>
    <row r="1948" spans="4:4" x14ac:dyDescent="0.25">
      <c r="D1948" s="143"/>
    </row>
    <row r="1949" spans="4:4" x14ac:dyDescent="0.25">
      <c r="D1949" s="143"/>
    </row>
    <row r="1950" spans="4:4" x14ac:dyDescent="0.25">
      <c r="D1950" s="143"/>
    </row>
    <row r="1951" spans="4:4" x14ac:dyDescent="0.25">
      <c r="D1951" s="143"/>
    </row>
    <row r="1952" spans="4:4" x14ac:dyDescent="0.25">
      <c r="D1952" s="143"/>
    </row>
    <row r="1953" spans="4:4" x14ac:dyDescent="0.25">
      <c r="D1953" s="143"/>
    </row>
    <row r="1954" spans="4:4" x14ac:dyDescent="0.25">
      <c r="D1954" s="143"/>
    </row>
    <row r="1955" spans="4:4" x14ac:dyDescent="0.25">
      <c r="D1955" s="143"/>
    </row>
    <row r="1956" spans="4:4" x14ac:dyDescent="0.25">
      <c r="D1956" s="143"/>
    </row>
    <row r="1957" spans="4:4" x14ac:dyDescent="0.25">
      <c r="D1957" s="143"/>
    </row>
    <row r="1958" spans="4:4" x14ac:dyDescent="0.25">
      <c r="D1958" s="143"/>
    </row>
    <row r="1959" spans="4:4" x14ac:dyDescent="0.25">
      <c r="D1959" s="143"/>
    </row>
    <row r="1960" spans="4:4" x14ac:dyDescent="0.25">
      <c r="D1960" s="143"/>
    </row>
    <row r="1961" spans="4:4" x14ac:dyDescent="0.25">
      <c r="D1961" s="143"/>
    </row>
    <row r="1962" spans="4:4" x14ac:dyDescent="0.25">
      <c r="D1962" s="143"/>
    </row>
    <row r="1963" spans="4:4" x14ac:dyDescent="0.25">
      <c r="D1963" s="143"/>
    </row>
    <row r="1964" spans="4:4" x14ac:dyDescent="0.25">
      <c r="D1964" s="143"/>
    </row>
    <row r="1965" spans="4:4" x14ac:dyDescent="0.25">
      <c r="D1965" s="143"/>
    </row>
    <row r="1966" spans="4:4" x14ac:dyDescent="0.25">
      <c r="D1966" s="143"/>
    </row>
    <row r="1967" spans="4:4" x14ac:dyDescent="0.25">
      <c r="D1967" s="143"/>
    </row>
    <row r="1968" spans="4:4" x14ac:dyDescent="0.25">
      <c r="D1968" s="143"/>
    </row>
    <row r="1969" spans="4:4" x14ac:dyDescent="0.25">
      <c r="D1969" s="143"/>
    </row>
    <row r="1970" spans="4:4" x14ac:dyDescent="0.25">
      <c r="D1970" s="143"/>
    </row>
    <row r="1971" spans="4:4" x14ac:dyDescent="0.25">
      <c r="D1971" s="143"/>
    </row>
    <row r="1972" spans="4:4" x14ac:dyDescent="0.25">
      <c r="D1972" s="143"/>
    </row>
    <row r="1973" spans="4:4" x14ac:dyDescent="0.25">
      <c r="D1973" s="143"/>
    </row>
    <row r="1974" spans="4:4" x14ac:dyDescent="0.25">
      <c r="D1974" s="143"/>
    </row>
    <row r="1975" spans="4:4" x14ac:dyDescent="0.25">
      <c r="D1975" s="143"/>
    </row>
    <row r="1976" spans="4:4" x14ac:dyDescent="0.25">
      <c r="D1976" s="143"/>
    </row>
    <row r="1977" spans="4:4" x14ac:dyDescent="0.25">
      <c r="D1977" s="143"/>
    </row>
    <row r="1978" spans="4:4" x14ac:dyDescent="0.25">
      <c r="D1978" s="143"/>
    </row>
    <row r="1979" spans="4:4" x14ac:dyDescent="0.25">
      <c r="D1979" s="143"/>
    </row>
    <row r="1980" spans="4:4" x14ac:dyDescent="0.25">
      <c r="D1980" s="143"/>
    </row>
    <row r="1981" spans="4:4" x14ac:dyDescent="0.25">
      <c r="D1981" s="143"/>
    </row>
    <row r="1982" spans="4:4" x14ac:dyDescent="0.25">
      <c r="D1982" s="143"/>
    </row>
    <row r="1983" spans="4:4" x14ac:dyDescent="0.25">
      <c r="D1983" s="143"/>
    </row>
    <row r="1984" spans="4:4" x14ac:dyDescent="0.25">
      <c r="D1984" s="143"/>
    </row>
    <row r="1985" spans="4:4" x14ac:dyDescent="0.25">
      <c r="D1985" s="143"/>
    </row>
    <row r="1986" spans="4:4" x14ac:dyDescent="0.25">
      <c r="D1986" s="143"/>
    </row>
    <row r="1987" spans="4:4" x14ac:dyDescent="0.25">
      <c r="D1987" s="143"/>
    </row>
    <row r="1988" spans="4:4" x14ac:dyDescent="0.25">
      <c r="D1988" s="143"/>
    </row>
    <row r="1989" spans="4:4" x14ac:dyDescent="0.25">
      <c r="D1989" s="143"/>
    </row>
    <row r="1990" spans="4:4" x14ac:dyDescent="0.25">
      <c r="D1990" s="143"/>
    </row>
    <row r="1991" spans="4:4" x14ac:dyDescent="0.25">
      <c r="D1991" s="143"/>
    </row>
    <row r="1992" spans="4:4" x14ac:dyDescent="0.25">
      <c r="D1992" s="143"/>
    </row>
    <row r="1993" spans="4:4" x14ac:dyDescent="0.25">
      <c r="D1993" s="143"/>
    </row>
    <row r="1994" spans="4:4" x14ac:dyDescent="0.25">
      <c r="D1994" s="143"/>
    </row>
    <row r="1995" spans="4:4" x14ac:dyDescent="0.25">
      <c r="D1995" s="143"/>
    </row>
    <row r="1996" spans="4:4" x14ac:dyDescent="0.25">
      <c r="D1996" s="143"/>
    </row>
    <row r="1997" spans="4:4" x14ac:dyDescent="0.25">
      <c r="D1997" s="143"/>
    </row>
    <row r="1998" spans="4:4" x14ac:dyDescent="0.25">
      <c r="D1998" s="143"/>
    </row>
    <row r="1999" spans="4:4" x14ac:dyDescent="0.25">
      <c r="D1999" s="143"/>
    </row>
    <row r="2000" spans="4:4" x14ac:dyDescent="0.25">
      <c r="D2000" s="143"/>
    </row>
    <row r="2001" spans="4:4" x14ac:dyDescent="0.25">
      <c r="D2001" s="143"/>
    </row>
    <row r="2002" spans="4:4" x14ac:dyDescent="0.25">
      <c r="D2002" s="143"/>
    </row>
    <row r="2003" spans="4:4" x14ac:dyDescent="0.25">
      <c r="D2003" s="143"/>
    </row>
    <row r="2004" spans="4:4" x14ac:dyDescent="0.25">
      <c r="D2004" s="143"/>
    </row>
    <row r="2005" spans="4:4" x14ac:dyDescent="0.25">
      <c r="D2005" s="143"/>
    </row>
    <row r="2006" spans="4:4" x14ac:dyDescent="0.25">
      <c r="D2006" s="143"/>
    </row>
    <row r="2007" spans="4:4" x14ac:dyDescent="0.25">
      <c r="D2007" s="143"/>
    </row>
    <row r="2008" spans="4:4" x14ac:dyDescent="0.25">
      <c r="D2008" s="143"/>
    </row>
    <row r="2009" spans="4:4" x14ac:dyDescent="0.25">
      <c r="D2009" s="143"/>
    </row>
    <row r="2010" spans="4:4" x14ac:dyDescent="0.25">
      <c r="D2010" s="143"/>
    </row>
    <row r="2011" spans="4:4" x14ac:dyDescent="0.25">
      <c r="D2011" s="143"/>
    </row>
    <row r="2012" spans="4:4" x14ac:dyDescent="0.25">
      <c r="D2012" s="143"/>
    </row>
    <row r="2013" spans="4:4" x14ac:dyDescent="0.25">
      <c r="D2013" s="143"/>
    </row>
    <row r="2014" spans="4:4" x14ac:dyDescent="0.25">
      <c r="D2014" s="143"/>
    </row>
    <row r="2015" spans="4:4" x14ac:dyDescent="0.25">
      <c r="D2015" s="143"/>
    </row>
    <row r="2016" spans="4:4" x14ac:dyDescent="0.25">
      <c r="D2016" s="143"/>
    </row>
    <row r="2017" spans="4:4" x14ac:dyDescent="0.25">
      <c r="D2017" s="143"/>
    </row>
    <row r="2018" spans="4:4" x14ac:dyDescent="0.25">
      <c r="D2018" s="143"/>
    </row>
    <row r="2019" spans="4:4" x14ac:dyDescent="0.25">
      <c r="D2019" s="143"/>
    </row>
    <row r="2020" spans="4:4" x14ac:dyDescent="0.25">
      <c r="D2020" s="143"/>
    </row>
    <row r="2021" spans="4:4" x14ac:dyDescent="0.25">
      <c r="D2021" s="143"/>
    </row>
    <row r="2022" spans="4:4" x14ac:dyDescent="0.25">
      <c r="D2022" s="143"/>
    </row>
    <row r="2023" spans="4:4" x14ac:dyDescent="0.25">
      <c r="D2023" s="143"/>
    </row>
    <row r="2024" spans="4:4" x14ac:dyDescent="0.25">
      <c r="D2024" s="143"/>
    </row>
    <row r="2025" spans="4:4" x14ac:dyDescent="0.25">
      <c r="D2025" s="143"/>
    </row>
    <row r="2026" spans="4:4" x14ac:dyDescent="0.25">
      <c r="D2026" s="143"/>
    </row>
    <row r="2027" spans="4:4" x14ac:dyDescent="0.25">
      <c r="D2027" s="143"/>
    </row>
    <row r="2028" spans="4:4" x14ac:dyDescent="0.25">
      <c r="D2028" s="143"/>
    </row>
    <row r="2029" spans="4:4" x14ac:dyDescent="0.25">
      <c r="D2029" s="143"/>
    </row>
    <row r="2030" spans="4:4" x14ac:dyDescent="0.25">
      <c r="D2030" s="143"/>
    </row>
    <row r="2031" spans="4:4" x14ac:dyDescent="0.25">
      <c r="D2031" s="143"/>
    </row>
    <row r="2032" spans="4:4" x14ac:dyDescent="0.25">
      <c r="D2032" s="143"/>
    </row>
    <row r="2033" spans="4:4" x14ac:dyDescent="0.25">
      <c r="D2033" s="143"/>
    </row>
    <row r="2034" spans="4:4" x14ac:dyDescent="0.25">
      <c r="D2034" s="143"/>
    </row>
    <row r="2035" spans="4:4" x14ac:dyDescent="0.25">
      <c r="D2035" s="143"/>
    </row>
    <row r="2036" spans="4:4" x14ac:dyDescent="0.25">
      <c r="D2036" s="143"/>
    </row>
    <row r="2037" spans="4:4" x14ac:dyDescent="0.25">
      <c r="D2037" s="143"/>
    </row>
    <row r="2038" spans="4:4" x14ac:dyDescent="0.25">
      <c r="D2038" s="143"/>
    </row>
    <row r="2039" spans="4:4" x14ac:dyDescent="0.25">
      <c r="D2039" s="143"/>
    </row>
    <row r="2040" spans="4:4" x14ac:dyDescent="0.25">
      <c r="D2040" s="143"/>
    </row>
    <row r="2041" spans="4:4" x14ac:dyDescent="0.25">
      <c r="D2041" s="143"/>
    </row>
    <row r="2042" spans="4:4" x14ac:dyDescent="0.25">
      <c r="D2042" s="143"/>
    </row>
    <row r="2043" spans="4:4" x14ac:dyDescent="0.25">
      <c r="D2043" s="143"/>
    </row>
    <row r="2044" spans="4:4" x14ac:dyDescent="0.25">
      <c r="D2044" s="143"/>
    </row>
    <row r="2045" spans="4:4" x14ac:dyDescent="0.25">
      <c r="D2045" s="143"/>
    </row>
    <row r="2046" spans="4:4" x14ac:dyDescent="0.25">
      <c r="D2046" s="143"/>
    </row>
    <row r="2047" spans="4:4" x14ac:dyDescent="0.25">
      <c r="D2047" s="143"/>
    </row>
    <row r="2048" spans="4:4" x14ac:dyDescent="0.25">
      <c r="D2048" s="143"/>
    </row>
    <row r="2049" spans="4:4" x14ac:dyDescent="0.25">
      <c r="D2049" s="143"/>
    </row>
    <row r="2050" spans="4:4" x14ac:dyDescent="0.25">
      <c r="D2050" s="143"/>
    </row>
    <row r="2051" spans="4:4" x14ac:dyDescent="0.25">
      <c r="D2051" s="143"/>
    </row>
    <row r="2052" spans="4:4" x14ac:dyDescent="0.25">
      <c r="D2052" s="143"/>
    </row>
    <row r="2053" spans="4:4" x14ac:dyDescent="0.25">
      <c r="D2053" s="143"/>
    </row>
    <row r="2054" spans="4:4" x14ac:dyDescent="0.25">
      <c r="D2054" s="143"/>
    </row>
    <row r="2055" spans="4:4" x14ac:dyDescent="0.25">
      <c r="D2055" s="143"/>
    </row>
    <row r="2056" spans="4:4" x14ac:dyDescent="0.25">
      <c r="D2056" s="143"/>
    </row>
    <row r="2057" spans="4:4" x14ac:dyDescent="0.25">
      <c r="D2057" s="143"/>
    </row>
    <row r="2058" spans="4:4" x14ac:dyDescent="0.25">
      <c r="D2058" s="143"/>
    </row>
    <row r="2059" spans="4:4" x14ac:dyDescent="0.25">
      <c r="D2059" s="143"/>
    </row>
    <row r="2060" spans="4:4" x14ac:dyDescent="0.25">
      <c r="D2060" s="143"/>
    </row>
    <row r="2061" spans="4:4" x14ac:dyDescent="0.25">
      <c r="D2061" s="143"/>
    </row>
    <row r="2062" spans="4:4" x14ac:dyDescent="0.25">
      <c r="D2062" s="143"/>
    </row>
    <row r="2063" spans="4:4" x14ac:dyDescent="0.25">
      <c r="D2063" s="143"/>
    </row>
    <row r="2064" spans="4:4" x14ac:dyDescent="0.25">
      <c r="D2064" s="143"/>
    </row>
    <row r="2065" spans="4:4" x14ac:dyDescent="0.25">
      <c r="D2065" s="143"/>
    </row>
    <row r="2066" spans="4:4" x14ac:dyDescent="0.25">
      <c r="D2066" s="143"/>
    </row>
    <row r="2067" spans="4:4" x14ac:dyDescent="0.25">
      <c r="D2067" s="143"/>
    </row>
    <row r="2068" spans="4:4" x14ac:dyDescent="0.25">
      <c r="D2068" s="143"/>
    </row>
    <row r="2069" spans="4:4" x14ac:dyDescent="0.25">
      <c r="D2069" s="143"/>
    </row>
    <row r="2070" spans="4:4" x14ac:dyDescent="0.25">
      <c r="D2070" s="143"/>
    </row>
    <row r="2071" spans="4:4" x14ac:dyDescent="0.25">
      <c r="D2071" s="143"/>
    </row>
    <row r="2072" spans="4:4" x14ac:dyDescent="0.25">
      <c r="D2072" s="143"/>
    </row>
    <row r="2073" spans="4:4" x14ac:dyDescent="0.25">
      <c r="D2073" s="143"/>
    </row>
    <row r="2074" spans="4:4" x14ac:dyDescent="0.25">
      <c r="D2074" s="143"/>
    </row>
    <row r="2075" spans="4:4" x14ac:dyDescent="0.25">
      <c r="D2075" s="143"/>
    </row>
    <row r="2076" spans="4:4" x14ac:dyDescent="0.25">
      <c r="D2076" s="143"/>
    </row>
    <row r="2077" spans="4:4" x14ac:dyDescent="0.25">
      <c r="D2077" s="143"/>
    </row>
    <row r="2078" spans="4:4" x14ac:dyDescent="0.25">
      <c r="D2078" s="143"/>
    </row>
    <row r="2079" spans="4:4" x14ac:dyDescent="0.25">
      <c r="D2079" s="143"/>
    </row>
    <row r="2080" spans="4:4" x14ac:dyDescent="0.25">
      <c r="D2080" s="143"/>
    </row>
    <row r="2081" spans="4:4" x14ac:dyDescent="0.25">
      <c r="D2081" s="143"/>
    </row>
    <row r="2082" spans="4:4" x14ac:dyDescent="0.25">
      <c r="D2082" s="143"/>
    </row>
    <row r="2083" spans="4:4" x14ac:dyDescent="0.25">
      <c r="D2083" s="143"/>
    </row>
    <row r="2084" spans="4:4" x14ac:dyDescent="0.25">
      <c r="D2084" s="143"/>
    </row>
    <row r="2085" spans="4:4" x14ac:dyDescent="0.25">
      <c r="D2085" s="143"/>
    </row>
    <row r="2086" spans="4:4" x14ac:dyDescent="0.25">
      <c r="D2086" s="143"/>
    </row>
    <row r="2087" spans="4:4" x14ac:dyDescent="0.25">
      <c r="D2087" s="143"/>
    </row>
    <row r="2088" spans="4:4" x14ac:dyDescent="0.25">
      <c r="D2088" s="143"/>
    </row>
    <row r="2089" spans="4:4" x14ac:dyDescent="0.25">
      <c r="D2089" s="143"/>
    </row>
    <row r="2090" spans="4:4" x14ac:dyDescent="0.25">
      <c r="D2090" s="143"/>
    </row>
    <row r="2091" spans="4:4" x14ac:dyDescent="0.25">
      <c r="D2091" s="143"/>
    </row>
    <row r="2092" spans="4:4" x14ac:dyDescent="0.25">
      <c r="D2092" s="143"/>
    </row>
    <row r="2093" spans="4:4" x14ac:dyDescent="0.25">
      <c r="D2093" s="143"/>
    </row>
    <row r="2094" spans="4:4" x14ac:dyDescent="0.25">
      <c r="D2094" s="143"/>
    </row>
    <row r="2095" spans="4:4" x14ac:dyDescent="0.25">
      <c r="D2095" s="143"/>
    </row>
    <row r="2096" spans="4:4" x14ac:dyDescent="0.25">
      <c r="D2096" s="143"/>
    </row>
    <row r="2097" spans="4:4" x14ac:dyDescent="0.25">
      <c r="D2097" s="143"/>
    </row>
    <row r="2098" spans="4:4" x14ac:dyDescent="0.25">
      <c r="D2098" s="143"/>
    </row>
    <row r="2099" spans="4:4" x14ac:dyDescent="0.25">
      <c r="D2099" s="143"/>
    </row>
    <row r="2100" spans="4:4" x14ac:dyDescent="0.25">
      <c r="D2100" s="143"/>
    </row>
    <row r="2101" spans="4:4" x14ac:dyDescent="0.25">
      <c r="D2101" s="143"/>
    </row>
    <row r="2102" spans="4:4" x14ac:dyDescent="0.25">
      <c r="D2102" s="143"/>
    </row>
    <row r="2103" spans="4:4" x14ac:dyDescent="0.25">
      <c r="D2103" s="143"/>
    </row>
    <row r="2104" spans="4:4" x14ac:dyDescent="0.25">
      <c r="D2104" s="143"/>
    </row>
    <row r="2105" spans="4:4" x14ac:dyDescent="0.25">
      <c r="D2105" s="143"/>
    </row>
    <row r="2106" spans="4:4" x14ac:dyDescent="0.25">
      <c r="D2106" s="143"/>
    </row>
    <row r="2107" spans="4:4" x14ac:dyDescent="0.25">
      <c r="D2107" s="143"/>
    </row>
    <row r="2108" spans="4:4" x14ac:dyDescent="0.25">
      <c r="D2108" s="143"/>
    </row>
    <row r="2109" spans="4:4" x14ac:dyDescent="0.25">
      <c r="D2109" s="143"/>
    </row>
    <row r="2110" spans="4:4" x14ac:dyDescent="0.25">
      <c r="D2110" s="143"/>
    </row>
    <row r="2111" spans="4:4" x14ac:dyDescent="0.25">
      <c r="D2111" s="143"/>
    </row>
    <row r="2112" spans="4:4" x14ac:dyDescent="0.25">
      <c r="D2112" s="143"/>
    </row>
    <row r="2113" spans="4:4" x14ac:dyDescent="0.25">
      <c r="D2113" s="143"/>
    </row>
    <row r="2114" spans="4:4" x14ac:dyDescent="0.25">
      <c r="D2114" s="143"/>
    </row>
    <row r="2115" spans="4:4" x14ac:dyDescent="0.25">
      <c r="D2115" s="143"/>
    </row>
    <row r="2116" spans="4:4" x14ac:dyDescent="0.25">
      <c r="D2116" s="143"/>
    </row>
    <row r="2117" spans="4:4" x14ac:dyDescent="0.25">
      <c r="D2117" s="143"/>
    </row>
    <row r="2118" spans="4:4" x14ac:dyDescent="0.25">
      <c r="D2118" s="143"/>
    </row>
    <row r="2119" spans="4:4" x14ac:dyDescent="0.25">
      <c r="D2119" s="143"/>
    </row>
    <row r="2120" spans="4:4" x14ac:dyDescent="0.25">
      <c r="D2120" s="143"/>
    </row>
    <row r="2121" spans="4:4" x14ac:dyDescent="0.25">
      <c r="D2121" s="143"/>
    </row>
    <row r="2122" spans="4:4" x14ac:dyDescent="0.25">
      <c r="D2122" s="143"/>
    </row>
    <row r="2123" spans="4:4" x14ac:dyDescent="0.25">
      <c r="D2123" s="143"/>
    </row>
    <row r="2124" spans="4:4" x14ac:dyDescent="0.25">
      <c r="D2124" s="143"/>
    </row>
    <row r="2125" spans="4:4" x14ac:dyDescent="0.25">
      <c r="D2125" s="143"/>
    </row>
    <row r="2126" spans="4:4" x14ac:dyDescent="0.25">
      <c r="D2126" s="143"/>
    </row>
    <row r="2127" spans="4:4" x14ac:dyDescent="0.25">
      <c r="D2127" s="143"/>
    </row>
    <row r="2128" spans="4:4" x14ac:dyDescent="0.25">
      <c r="D2128" s="143"/>
    </row>
    <row r="2129" spans="4:4" x14ac:dyDescent="0.25">
      <c r="D2129" s="143"/>
    </row>
    <row r="2130" spans="4:4" x14ac:dyDescent="0.25">
      <c r="D2130" s="143"/>
    </row>
    <row r="2131" spans="4:4" x14ac:dyDescent="0.25">
      <c r="D2131" s="143"/>
    </row>
    <row r="2132" spans="4:4" x14ac:dyDescent="0.25">
      <c r="D2132" s="143"/>
    </row>
    <row r="2133" spans="4:4" x14ac:dyDescent="0.25">
      <c r="D2133" s="143"/>
    </row>
    <row r="2134" spans="4:4" x14ac:dyDescent="0.25">
      <c r="D2134" s="143"/>
    </row>
    <row r="2135" spans="4:4" x14ac:dyDescent="0.25">
      <c r="D2135" s="143"/>
    </row>
    <row r="2136" spans="4:4" x14ac:dyDescent="0.25">
      <c r="D2136" s="143"/>
    </row>
    <row r="2137" spans="4:4" x14ac:dyDescent="0.25">
      <c r="D2137" s="143"/>
    </row>
    <row r="2138" spans="4:4" x14ac:dyDescent="0.25">
      <c r="D2138" s="143"/>
    </row>
    <row r="2139" spans="4:4" x14ac:dyDescent="0.25">
      <c r="D2139" s="143"/>
    </row>
    <row r="2140" spans="4:4" x14ac:dyDescent="0.25">
      <c r="D2140" s="143"/>
    </row>
    <row r="2141" spans="4:4" x14ac:dyDescent="0.25">
      <c r="D2141" s="143"/>
    </row>
    <row r="2142" spans="4:4" x14ac:dyDescent="0.25">
      <c r="D2142" s="143"/>
    </row>
    <row r="2143" spans="4:4" x14ac:dyDescent="0.25">
      <c r="D2143" s="143"/>
    </row>
    <row r="2144" spans="4:4" x14ac:dyDescent="0.25">
      <c r="D2144" s="143"/>
    </row>
    <row r="2145" spans="4:4" x14ac:dyDescent="0.25">
      <c r="D2145" s="143"/>
    </row>
    <row r="2146" spans="4:4" x14ac:dyDescent="0.25">
      <c r="D2146" s="143"/>
    </row>
    <row r="2147" spans="4:4" x14ac:dyDescent="0.25">
      <c r="D2147" s="143"/>
    </row>
    <row r="2148" spans="4:4" x14ac:dyDescent="0.25">
      <c r="D2148" s="143"/>
    </row>
    <row r="2149" spans="4:4" x14ac:dyDescent="0.25">
      <c r="D2149" s="143"/>
    </row>
    <row r="2150" spans="4:4" x14ac:dyDescent="0.25">
      <c r="D2150" s="143"/>
    </row>
    <row r="2151" spans="4:4" x14ac:dyDescent="0.25">
      <c r="D2151" s="143"/>
    </row>
    <row r="2152" spans="4:4" x14ac:dyDescent="0.25">
      <c r="D2152" s="143"/>
    </row>
    <row r="2153" spans="4:4" x14ac:dyDescent="0.25">
      <c r="D2153" s="143"/>
    </row>
    <row r="2154" spans="4:4" x14ac:dyDescent="0.25">
      <c r="D2154" s="143"/>
    </row>
    <row r="2155" spans="4:4" x14ac:dyDescent="0.25">
      <c r="D2155" s="143"/>
    </row>
    <row r="2156" spans="4:4" x14ac:dyDescent="0.25">
      <c r="D2156" s="143"/>
    </row>
    <row r="2157" spans="4:4" x14ac:dyDescent="0.25">
      <c r="D2157" s="143"/>
    </row>
    <row r="2158" spans="4:4" x14ac:dyDescent="0.25">
      <c r="D2158" s="143"/>
    </row>
    <row r="2159" spans="4:4" x14ac:dyDescent="0.25">
      <c r="D2159" s="143"/>
    </row>
    <row r="2160" spans="4:4" x14ac:dyDescent="0.25">
      <c r="D2160" s="143"/>
    </row>
    <row r="2161" spans="4:4" x14ac:dyDescent="0.25">
      <c r="D2161" s="143"/>
    </row>
    <row r="2162" spans="4:4" x14ac:dyDescent="0.25">
      <c r="D2162" s="143"/>
    </row>
    <row r="2163" spans="4:4" x14ac:dyDescent="0.25">
      <c r="D2163" s="143"/>
    </row>
    <row r="2164" spans="4:4" x14ac:dyDescent="0.25">
      <c r="D2164" s="143"/>
    </row>
    <row r="2165" spans="4:4" x14ac:dyDescent="0.25">
      <c r="D2165" s="143"/>
    </row>
    <row r="2166" spans="4:4" x14ac:dyDescent="0.25">
      <c r="D2166" s="143"/>
    </row>
    <row r="2167" spans="4:4" x14ac:dyDescent="0.25">
      <c r="D2167" s="143"/>
    </row>
    <row r="2168" spans="4:4" x14ac:dyDescent="0.25">
      <c r="D2168" s="143"/>
    </row>
    <row r="2169" spans="4:4" x14ac:dyDescent="0.25">
      <c r="D2169" s="143"/>
    </row>
    <row r="2170" spans="4:4" x14ac:dyDescent="0.25">
      <c r="D2170" s="143"/>
    </row>
    <row r="2171" spans="4:4" x14ac:dyDescent="0.25">
      <c r="D2171" s="143"/>
    </row>
    <row r="2172" spans="4:4" x14ac:dyDescent="0.25">
      <c r="D2172" s="143"/>
    </row>
    <row r="2173" spans="4:4" x14ac:dyDescent="0.25">
      <c r="D2173" s="143"/>
    </row>
    <row r="2174" spans="4:4" x14ac:dyDescent="0.25">
      <c r="D2174" s="143"/>
    </row>
    <row r="2175" spans="4:4" x14ac:dyDescent="0.25">
      <c r="D2175" s="143"/>
    </row>
    <row r="2176" spans="4:4" x14ac:dyDescent="0.25">
      <c r="D2176" s="143"/>
    </row>
    <row r="2177" spans="4:4" x14ac:dyDescent="0.25">
      <c r="D2177" s="143"/>
    </row>
    <row r="2178" spans="4:4" x14ac:dyDescent="0.25">
      <c r="D2178" s="143"/>
    </row>
    <row r="2179" spans="4:4" x14ac:dyDescent="0.25">
      <c r="D2179" s="143"/>
    </row>
    <row r="2180" spans="4:4" x14ac:dyDescent="0.25">
      <c r="D2180" s="143"/>
    </row>
    <row r="2181" spans="4:4" x14ac:dyDescent="0.25">
      <c r="D2181" s="143"/>
    </row>
    <row r="2182" spans="4:4" x14ac:dyDescent="0.25">
      <c r="D2182" s="143"/>
    </row>
    <row r="2183" spans="4:4" x14ac:dyDescent="0.25">
      <c r="D2183" s="143"/>
    </row>
    <row r="2184" spans="4:4" x14ac:dyDescent="0.25">
      <c r="D2184" s="143"/>
    </row>
    <row r="2185" spans="4:4" x14ac:dyDescent="0.25">
      <c r="D2185" s="143"/>
    </row>
    <row r="2186" spans="4:4" x14ac:dyDescent="0.25">
      <c r="D2186" s="143"/>
    </row>
    <row r="2187" spans="4:4" x14ac:dyDescent="0.25">
      <c r="D2187" s="143"/>
    </row>
    <row r="2188" spans="4:4" x14ac:dyDescent="0.25">
      <c r="D2188" s="143"/>
    </row>
    <row r="2189" spans="4:4" x14ac:dyDescent="0.25">
      <c r="D2189" s="143"/>
    </row>
    <row r="2190" spans="4:4" x14ac:dyDescent="0.25">
      <c r="D2190" s="143"/>
    </row>
    <row r="2191" spans="4:4" x14ac:dyDescent="0.25">
      <c r="D2191" s="143"/>
    </row>
    <row r="2192" spans="4:4" x14ac:dyDescent="0.25">
      <c r="D2192" s="143"/>
    </row>
    <row r="2193" spans="4:4" x14ac:dyDescent="0.25">
      <c r="D2193" s="143"/>
    </row>
    <row r="2194" spans="4:4" x14ac:dyDescent="0.25">
      <c r="D2194" s="143"/>
    </row>
    <row r="2195" spans="4:4" x14ac:dyDescent="0.25">
      <c r="D2195" s="143"/>
    </row>
    <row r="2196" spans="4:4" x14ac:dyDescent="0.25">
      <c r="D2196" s="143"/>
    </row>
    <row r="2197" spans="4:4" x14ac:dyDescent="0.25">
      <c r="D2197" s="143"/>
    </row>
    <row r="2198" spans="4:4" x14ac:dyDescent="0.25">
      <c r="D2198" s="143"/>
    </row>
    <row r="2199" spans="4:4" x14ac:dyDescent="0.25">
      <c r="D2199" s="143"/>
    </row>
    <row r="2200" spans="4:4" x14ac:dyDescent="0.25">
      <c r="D2200" s="143"/>
    </row>
    <row r="2201" spans="4:4" x14ac:dyDescent="0.25">
      <c r="D2201" s="143"/>
    </row>
    <row r="2202" spans="4:4" x14ac:dyDescent="0.25">
      <c r="D2202" s="143"/>
    </row>
    <row r="2203" spans="4:4" x14ac:dyDescent="0.25">
      <c r="D2203" s="143"/>
    </row>
    <row r="2204" spans="4:4" x14ac:dyDescent="0.25">
      <c r="D2204" s="143"/>
    </row>
    <row r="2205" spans="4:4" x14ac:dyDescent="0.25">
      <c r="D2205" s="143"/>
    </row>
    <row r="2206" spans="4:4" x14ac:dyDescent="0.25">
      <c r="D2206" s="143"/>
    </row>
    <row r="2207" spans="4:4" x14ac:dyDescent="0.25">
      <c r="D2207" s="143"/>
    </row>
    <row r="2208" spans="4:4" x14ac:dyDescent="0.25">
      <c r="D2208" s="143"/>
    </row>
    <row r="2209" spans="4:4" x14ac:dyDescent="0.25">
      <c r="D2209" s="143"/>
    </row>
    <row r="2210" spans="4:4" x14ac:dyDescent="0.25">
      <c r="D2210" s="143"/>
    </row>
    <row r="2211" spans="4:4" x14ac:dyDescent="0.25">
      <c r="D2211" s="143"/>
    </row>
    <row r="2212" spans="4:4" x14ac:dyDescent="0.25">
      <c r="D2212" s="143"/>
    </row>
    <row r="2213" spans="4:4" x14ac:dyDescent="0.25">
      <c r="D2213" s="143"/>
    </row>
    <row r="2214" spans="4:4" x14ac:dyDescent="0.25">
      <c r="D2214" s="143"/>
    </row>
    <row r="2215" spans="4:4" x14ac:dyDescent="0.25">
      <c r="D2215" s="143"/>
    </row>
    <row r="2216" spans="4:4" x14ac:dyDescent="0.25">
      <c r="D2216" s="143"/>
    </row>
    <row r="2217" spans="4:4" x14ac:dyDescent="0.25">
      <c r="D2217" s="143"/>
    </row>
    <row r="2218" spans="4:4" x14ac:dyDescent="0.25">
      <c r="D2218" s="143"/>
    </row>
    <row r="2219" spans="4:4" x14ac:dyDescent="0.25">
      <c r="D2219" s="143"/>
    </row>
    <row r="2220" spans="4:4" x14ac:dyDescent="0.25">
      <c r="D2220" s="143"/>
    </row>
    <row r="2221" spans="4:4" x14ac:dyDescent="0.25">
      <c r="D2221" s="143"/>
    </row>
    <row r="2222" spans="4:4" x14ac:dyDescent="0.25">
      <c r="D2222" s="143"/>
    </row>
    <row r="2223" spans="4:4" x14ac:dyDescent="0.25">
      <c r="D2223" s="143"/>
    </row>
    <row r="2224" spans="4:4" x14ac:dyDescent="0.25">
      <c r="D2224" s="143"/>
    </row>
    <row r="2225" spans="4:4" x14ac:dyDescent="0.25">
      <c r="D2225" s="143"/>
    </row>
    <row r="2226" spans="4:4" x14ac:dyDescent="0.25">
      <c r="D2226" s="143"/>
    </row>
    <row r="2227" spans="4:4" x14ac:dyDescent="0.25">
      <c r="D2227" s="143"/>
    </row>
    <row r="2228" spans="4:4" x14ac:dyDescent="0.25">
      <c r="D2228" s="143"/>
    </row>
    <row r="2229" spans="4:4" x14ac:dyDescent="0.25">
      <c r="D2229" s="143"/>
    </row>
    <row r="2230" spans="4:4" x14ac:dyDescent="0.25">
      <c r="D2230" s="143"/>
    </row>
    <row r="2231" spans="4:4" x14ac:dyDescent="0.25">
      <c r="D2231" s="143"/>
    </row>
    <row r="2232" spans="4:4" x14ac:dyDescent="0.25">
      <c r="D2232" s="143"/>
    </row>
    <row r="2233" spans="4:4" x14ac:dyDescent="0.25">
      <c r="D2233" s="143"/>
    </row>
    <row r="2234" spans="4:4" x14ac:dyDescent="0.25">
      <c r="D2234" s="143"/>
    </row>
    <row r="2235" spans="4:4" x14ac:dyDescent="0.25">
      <c r="D2235" s="143"/>
    </row>
    <row r="2236" spans="4:4" x14ac:dyDescent="0.25">
      <c r="D2236" s="143"/>
    </row>
    <row r="2237" spans="4:4" x14ac:dyDescent="0.25">
      <c r="D2237" s="143"/>
    </row>
    <row r="2238" spans="4:4" x14ac:dyDescent="0.25">
      <c r="D2238" s="143"/>
    </row>
    <row r="2239" spans="4:4" x14ac:dyDescent="0.25">
      <c r="D2239" s="143"/>
    </row>
    <row r="2240" spans="4:4" x14ac:dyDescent="0.25">
      <c r="D2240" s="143"/>
    </row>
    <row r="2241" spans="4:4" x14ac:dyDescent="0.25">
      <c r="D2241" s="143"/>
    </row>
    <row r="2242" spans="4:4" x14ac:dyDescent="0.25">
      <c r="D2242" s="143"/>
    </row>
    <row r="2243" spans="4:4" x14ac:dyDescent="0.25">
      <c r="D2243" s="143"/>
    </row>
    <row r="2244" spans="4:4" x14ac:dyDescent="0.25">
      <c r="D2244" s="143"/>
    </row>
    <row r="2245" spans="4:4" x14ac:dyDescent="0.25">
      <c r="D2245" s="143"/>
    </row>
    <row r="2246" spans="4:4" x14ac:dyDescent="0.25">
      <c r="D2246" s="143"/>
    </row>
    <row r="2247" spans="4:4" x14ac:dyDescent="0.25">
      <c r="D2247" s="143"/>
    </row>
    <row r="2248" spans="4:4" x14ac:dyDescent="0.25">
      <c r="D2248" s="143"/>
    </row>
    <row r="2249" spans="4:4" x14ac:dyDescent="0.25">
      <c r="D2249" s="143"/>
    </row>
    <row r="2250" spans="4:4" x14ac:dyDescent="0.25">
      <c r="D2250" s="143"/>
    </row>
    <row r="2251" spans="4:4" x14ac:dyDescent="0.25">
      <c r="D2251" s="143"/>
    </row>
    <row r="2252" spans="4:4" x14ac:dyDescent="0.25">
      <c r="D2252" s="143"/>
    </row>
    <row r="2253" spans="4:4" x14ac:dyDescent="0.25">
      <c r="D2253" s="143"/>
    </row>
    <row r="2254" spans="4:4" x14ac:dyDescent="0.25">
      <c r="D2254" s="143"/>
    </row>
    <row r="2255" spans="4:4" x14ac:dyDescent="0.25">
      <c r="D2255" s="143"/>
    </row>
    <row r="2256" spans="4:4" x14ac:dyDescent="0.25">
      <c r="D2256" s="143"/>
    </row>
    <row r="2257" spans="4:4" x14ac:dyDescent="0.25">
      <c r="D2257" s="143"/>
    </row>
    <row r="2258" spans="4:4" x14ac:dyDescent="0.25">
      <c r="D2258" s="143"/>
    </row>
    <row r="2259" spans="4:4" x14ac:dyDescent="0.25">
      <c r="D2259" s="143"/>
    </row>
    <row r="2260" spans="4:4" x14ac:dyDescent="0.25">
      <c r="D2260" s="143"/>
    </row>
    <row r="2261" spans="4:4" x14ac:dyDescent="0.25">
      <c r="D2261" s="143"/>
    </row>
    <row r="2262" spans="4:4" x14ac:dyDescent="0.25">
      <c r="D2262" s="143"/>
    </row>
    <row r="2263" spans="4:4" x14ac:dyDescent="0.25">
      <c r="D2263" s="143"/>
    </row>
    <row r="2264" spans="4:4" x14ac:dyDescent="0.25">
      <c r="D2264" s="143"/>
    </row>
    <row r="2265" spans="4:4" x14ac:dyDescent="0.25">
      <c r="D2265" s="143"/>
    </row>
    <row r="2266" spans="4:4" x14ac:dyDescent="0.25">
      <c r="D2266" s="143"/>
    </row>
    <row r="2267" spans="4:4" x14ac:dyDescent="0.25">
      <c r="D2267" s="143"/>
    </row>
    <row r="2268" spans="4:4" x14ac:dyDescent="0.25">
      <c r="D2268" s="143"/>
    </row>
    <row r="2269" spans="4:4" x14ac:dyDescent="0.25">
      <c r="D2269" s="143"/>
    </row>
    <row r="2270" spans="4:4" x14ac:dyDescent="0.25">
      <c r="D2270" s="143"/>
    </row>
    <row r="2271" spans="4:4" x14ac:dyDescent="0.25">
      <c r="D2271" s="143"/>
    </row>
    <row r="2272" spans="4:4" x14ac:dyDescent="0.25">
      <c r="D2272" s="143"/>
    </row>
    <row r="2273" spans="4:4" x14ac:dyDescent="0.25">
      <c r="D2273" s="143"/>
    </row>
    <row r="2274" spans="4:4" x14ac:dyDescent="0.25">
      <c r="D2274" s="143"/>
    </row>
    <row r="2275" spans="4:4" x14ac:dyDescent="0.25">
      <c r="D2275" s="143"/>
    </row>
    <row r="2276" spans="4:4" x14ac:dyDescent="0.25">
      <c r="D2276" s="143"/>
    </row>
    <row r="2277" spans="4:4" x14ac:dyDescent="0.25">
      <c r="D2277" s="143"/>
    </row>
    <row r="2278" spans="4:4" x14ac:dyDescent="0.25">
      <c r="D2278" s="143"/>
    </row>
    <row r="2279" spans="4:4" x14ac:dyDescent="0.25">
      <c r="D2279" s="143"/>
    </row>
    <row r="2280" spans="4:4" x14ac:dyDescent="0.25">
      <c r="D2280" s="143"/>
    </row>
    <row r="2281" spans="4:4" x14ac:dyDescent="0.25">
      <c r="D2281" s="143"/>
    </row>
    <row r="2282" spans="4:4" x14ac:dyDescent="0.25">
      <c r="D2282" s="143"/>
    </row>
    <row r="2283" spans="4:4" x14ac:dyDescent="0.25">
      <c r="D2283" s="143"/>
    </row>
    <row r="2284" spans="4:4" x14ac:dyDescent="0.25">
      <c r="D2284" s="143"/>
    </row>
    <row r="2285" spans="4:4" x14ac:dyDescent="0.25">
      <c r="D2285" s="143"/>
    </row>
    <row r="2286" spans="4:4" x14ac:dyDescent="0.25">
      <c r="D2286" s="143"/>
    </row>
    <row r="2287" spans="4:4" x14ac:dyDescent="0.25">
      <c r="D2287" s="143"/>
    </row>
    <row r="2288" spans="4:4" x14ac:dyDescent="0.25">
      <c r="D2288" s="143"/>
    </row>
    <row r="2289" spans="4:4" x14ac:dyDescent="0.25">
      <c r="D2289" s="143"/>
    </row>
    <row r="2290" spans="4:4" x14ac:dyDescent="0.25">
      <c r="D2290" s="143"/>
    </row>
    <row r="2291" spans="4:4" x14ac:dyDescent="0.25">
      <c r="D2291" s="143"/>
    </row>
    <row r="2292" spans="4:4" x14ac:dyDescent="0.25">
      <c r="D2292" s="143"/>
    </row>
    <row r="2293" spans="4:4" x14ac:dyDescent="0.25">
      <c r="D2293" s="143"/>
    </row>
    <row r="2294" spans="4:4" x14ac:dyDescent="0.25">
      <c r="D2294" s="143"/>
    </row>
    <row r="2295" spans="4:4" x14ac:dyDescent="0.25">
      <c r="D2295" s="143"/>
    </row>
    <row r="2296" spans="4:4" x14ac:dyDescent="0.25">
      <c r="D2296" s="143"/>
    </row>
    <row r="2297" spans="4:4" x14ac:dyDescent="0.25">
      <c r="D2297" s="143"/>
    </row>
    <row r="2298" spans="4:4" x14ac:dyDescent="0.25">
      <c r="D2298" s="143"/>
    </row>
    <row r="2299" spans="4:4" x14ac:dyDescent="0.25">
      <c r="D2299" s="143"/>
    </row>
    <row r="2300" spans="4:4" x14ac:dyDescent="0.25">
      <c r="D2300" s="143"/>
    </row>
    <row r="2301" spans="4:4" x14ac:dyDescent="0.25">
      <c r="D2301" s="143"/>
    </row>
    <row r="2302" spans="4:4" x14ac:dyDescent="0.25">
      <c r="D2302" s="143"/>
    </row>
    <row r="2303" spans="4:4" x14ac:dyDescent="0.25">
      <c r="D2303" s="143"/>
    </row>
    <row r="2304" spans="4:4" x14ac:dyDescent="0.25">
      <c r="D2304" s="143"/>
    </row>
    <row r="2305" spans="4:4" x14ac:dyDescent="0.25">
      <c r="D2305" s="143"/>
    </row>
    <row r="2306" spans="4:4" x14ac:dyDescent="0.25">
      <c r="D2306" s="143"/>
    </row>
    <row r="2307" spans="4:4" x14ac:dyDescent="0.25">
      <c r="D2307" s="143"/>
    </row>
    <row r="2308" spans="4:4" x14ac:dyDescent="0.25">
      <c r="D2308" s="143"/>
    </row>
    <row r="2309" spans="4:4" x14ac:dyDescent="0.25">
      <c r="D2309" s="143"/>
    </row>
    <row r="2310" spans="4:4" x14ac:dyDescent="0.25">
      <c r="D2310" s="143"/>
    </row>
    <row r="2311" spans="4:4" x14ac:dyDescent="0.25">
      <c r="D2311" s="143"/>
    </row>
    <row r="2312" spans="4:4" x14ac:dyDescent="0.25">
      <c r="D2312" s="143"/>
    </row>
    <row r="2313" spans="4:4" x14ac:dyDescent="0.25">
      <c r="D2313" s="143"/>
    </row>
    <row r="2314" spans="4:4" x14ac:dyDescent="0.25">
      <c r="D2314" s="143"/>
    </row>
    <row r="2315" spans="4:4" x14ac:dyDescent="0.25">
      <c r="D2315" s="143"/>
    </row>
    <row r="2316" spans="4:4" x14ac:dyDescent="0.25">
      <c r="D2316" s="143"/>
    </row>
    <row r="2317" spans="4:4" x14ac:dyDescent="0.25">
      <c r="D2317" s="143"/>
    </row>
    <row r="2318" spans="4:4" x14ac:dyDescent="0.25">
      <c r="D2318" s="143"/>
    </row>
    <row r="2319" spans="4:4" x14ac:dyDescent="0.25">
      <c r="D2319" s="143"/>
    </row>
    <row r="2320" spans="4:4" x14ac:dyDescent="0.25">
      <c r="D2320" s="143"/>
    </row>
    <row r="2321" spans="4:4" x14ac:dyDescent="0.25">
      <c r="D2321" s="143"/>
    </row>
    <row r="2322" spans="4:4" x14ac:dyDescent="0.25">
      <c r="D2322" s="143"/>
    </row>
    <row r="2323" spans="4:4" x14ac:dyDescent="0.25">
      <c r="D2323" s="143"/>
    </row>
    <row r="2324" spans="4:4" x14ac:dyDescent="0.25">
      <c r="D2324" s="143"/>
    </row>
    <row r="2325" spans="4:4" x14ac:dyDescent="0.25">
      <c r="D2325" s="143"/>
    </row>
    <row r="2326" spans="4:4" x14ac:dyDescent="0.25">
      <c r="D2326" s="143"/>
    </row>
    <row r="2327" spans="4:4" x14ac:dyDescent="0.25">
      <c r="D2327" s="143"/>
    </row>
    <row r="2328" spans="4:4" x14ac:dyDescent="0.25">
      <c r="D2328" s="143"/>
    </row>
    <row r="2329" spans="4:4" x14ac:dyDescent="0.25">
      <c r="D2329" s="143"/>
    </row>
    <row r="2330" spans="4:4" x14ac:dyDescent="0.25">
      <c r="D2330" s="143"/>
    </row>
    <row r="2331" spans="4:4" x14ac:dyDescent="0.25">
      <c r="D2331" s="143"/>
    </row>
    <row r="2332" spans="4:4" x14ac:dyDescent="0.25">
      <c r="D2332" s="143"/>
    </row>
    <row r="2333" spans="4:4" x14ac:dyDescent="0.25">
      <c r="D2333" s="143"/>
    </row>
    <row r="2334" spans="4:4" x14ac:dyDescent="0.25">
      <c r="D2334" s="143"/>
    </row>
    <row r="2335" spans="4:4" x14ac:dyDescent="0.25">
      <c r="D2335" s="143"/>
    </row>
    <row r="2336" spans="4:4" x14ac:dyDescent="0.25">
      <c r="D2336" s="143"/>
    </row>
    <row r="2337" spans="4:4" x14ac:dyDescent="0.25">
      <c r="D2337" s="143"/>
    </row>
    <row r="2338" spans="4:4" x14ac:dyDescent="0.25">
      <c r="D2338" s="143"/>
    </row>
    <row r="2339" spans="4:4" x14ac:dyDescent="0.25">
      <c r="D2339" s="143"/>
    </row>
    <row r="2340" spans="4:4" x14ac:dyDescent="0.25">
      <c r="D2340" s="143"/>
    </row>
    <row r="2341" spans="4:4" x14ac:dyDescent="0.25">
      <c r="D2341" s="143"/>
    </row>
    <row r="2342" spans="4:4" x14ac:dyDescent="0.25">
      <c r="D2342" s="143"/>
    </row>
    <row r="2343" spans="4:4" x14ac:dyDescent="0.25">
      <c r="D2343" s="143"/>
    </row>
    <row r="2344" spans="4:4" x14ac:dyDescent="0.25">
      <c r="D2344" s="143"/>
    </row>
    <row r="2345" spans="4:4" x14ac:dyDescent="0.25">
      <c r="D2345" s="143"/>
    </row>
    <row r="2346" spans="4:4" x14ac:dyDescent="0.25">
      <c r="D2346" s="143"/>
    </row>
    <row r="2347" spans="4:4" x14ac:dyDescent="0.25">
      <c r="D2347" s="143"/>
    </row>
    <row r="2348" spans="4:4" x14ac:dyDescent="0.25">
      <c r="D2348" s="143"/>
    </row>
    <row r="2349" spans="4:4" x14ac:dyDescent="0.25">
      <c r="D2349" s="143"/>
    </row>
    <row r="2350" spans="4:4" x14ac:dyDescent="0.25">
      <c r="D2350" s="143"/>
    </row>
    <row r="2351" spans="4:4" x14ac:dyDescent="0.25">
      <c r="D2351" s="143"/>
    </row>
    <row r="2352" spans="4:4" x14ac:dyDescent="0.25">
      <c r="D2352" s="143"/>
    </row>
    <row r="2353" spans="4:4" x14ac:dyDescent="0.25">
      <c r="D2353" s="143"/>
    </row>
    <row r="2354" spans="4:4" x14ac:dyDescent="0.25">
      <c r="D2354" s="143"/>
    </row>
    <row r="2355" spans="4:4" x14ac:dyDescent="0.25">
      <c r="D2355" s="143"/>
    </row>
    <row r="2356" spans="4:4" x14ac:dyDescent="0.25">
      <c r="D2356" s="143"/>
    </row>
    <row r="2357" spans="4:4" x14ac:dyDescent="0.25">
      <c r="D2357" s="143"/>
    </row>
    <row r="2358" spans="4:4" x14ac:dyDescent="0.25">
      <c r="D2358" s="143"/>
    </row>
    <row r="2359" spans="4:4" x14ac:dyDescent="0.25">
      <c r="D2359" s="143"/>
    </row>
    <row r="2360" spans="4:4" x14ac:dyDescent="0.25">
      <c r="D2360" s="143"/>
    </row>
    <row r="2361" spans="4:4" x14ac:dyDescent="0.25">
      <c r="D2361" s="143"/>
    </row>
    <row r="2362" spans="4:4" x14ac:dyDescent="0.25">
      <c r="D2362" s="143"/>
    </row>
    <row r="2363" spans="4:4" x14ac:dyDescent="0.25">
      <c r="D2363" s="143"/>
    </row>
    <row r="2364" spans="4:4" x14ac:dyDescent="0.25">
      <c r="D2364" s="143"/>
    </row>
    <row r="2365" spans="4:4" x14ac:dyDescent="0.25">
      <c r="D2365" s="143"/>
    </row>
    <row r="2366" spans="4:4" x14ac:dyDescent="0.25">
      <c r="D2366" s="143"/>
    </row>
    <row r="2367" spans="4:4" x14ac:dyDescent="0.25">
      <c r="D2367" s="143"/>
    </row>
    <row r="2368" spans="4:4" x14ac:dyDescent="0.25">
      <c r="D2368" s="143"/>
    </row>
    <row r="2369" spans="4:4" x14ac:dyDescent="0.25">
      <c r="D2369" s="143"/>
    </row>
    <row r="2370" spans="4:4" x14ac:dyDescent="0.25">
      <c r="D2370" s="143"/>
    </row>
    <row r="2371" spans="4:4" x14ac:dyDescent="0.25">
      <c r="D2371" s="143"/>
    </row>
    <row r="2372" spans="4:4" x14ac:dyDescent="0.25">
      <c r="D2372" s="143"/>
    </row>
    <row r="2373" spans="4:4" x14ac:dyDescent="0.25">
      <c r="D2373" s="143"/>
    </row>
    <row r="2374" spans="4:4" x14ac:dyDescent="0.25">
      <c r="D2374" s="143"/>
    </row>
    <row r="2375" spans="4:4" x14ac:dyDescent="0.25">
      <c r="D2375" s="143"/>
    </row>
    <row r="2376" spans="4:4" x14ac:dyDescent="0.25">
      <c r="D2376" s="143"/>
    </row>
    <row r="2377" spans="4:4" x14ac:dyDescent="0.25">
      <c r="D2377" s="143"/>
    </row>
    <row r="2378" spans="4:4" x14ac:dyDescent="0.25">
      <c r="D2378" s="143"/>
    </row>
    <row r="2379" spans="4:4" x14ac:dyDescent="0.25">
      <c r="D2379" s="143"/>
    </row>
    <row r="2380" spans="4:4" x14ac:dyDescent="0.25">
      <c r="D2380" s="143"/>
    </row>
    <row r="2381" spans="4:4" x14ac:dyDescent="0.25">
      <c r="D2381" s="143"/>
    </row>
    <row r="2382" spans="4:4" x14ac:dyDescent="0.25">
      <c r="D2382" s="143"/>
    </row>
    <row r="2383" spans="4:4" x14ac:dyDescent="0.25">
      <c r="D2383" s="143"/>
    </row>
    <row r="2384" spans="4:4" x14ac:dyDescent="0.25">
      <c r="D2384" s="143"/>
    </row>
    <row r="2385" spans="4:4" x14ac:dyDescent="0.25">
      <c r="D2385" s="143"/>
    </row>
    <row r="2386" spans="4:4" x14ac:dyDescent="0.25">
      <c r="D2386" s="143"/>
    </row>
    <row r="2387" spans="4:4" x14ac:dyDescent="0.25">
      <c r="D2387" s="143"/>
    </row>
    <row r="2388" spans="4:4" x14ac:dyDescent="0.25">
      <c r="D2388" s="143"/>
    </row>
    <row r="2389" spans="4:4" x14ac:dyDescent="0.25">
      <c r="D2389" s="143"/>
    </row>
    <row r="2390" spans="4:4" x14ac:dyDescent="0.25">
      <c r="D2390" s="143"/>
    </row>
    <row r="2391" spans="4:4" x14ac:dyDescent="0.25">
      <c r="D2391" s="143"/>
    </row>
    <row r="2392" spans="4:4" x14ac:dyDescent="0.25">
      <c r="D2392" s="143"/>
    </row>
    <row r="2393" spans="4:4" x14ac:dyDescent="0.25">
      <c r="D2393" s="143"/>
    </row>
    <row r="2394" spans="4:4" x14ac:dyDescent="0.25">
      <c r="D2394" s="143"/>
    </row>
    <row r="2395" spans="4:4" x14ac:dyDescent="0.25">
      <c r="D2395" s="143"/>
    </row>
    <row r="2396" spans="4:4" x14ac:dyDescent="0.25">
      <c r="D2396" s="143"/>
    </row>
    <row r="2397" spans="4:4" x14ac:dyDescent="0.25">
      <c r="D2397" s="143"/>
    </row>
    <row r="2398" spans="4:4" x14ac:dyDescent="0.25">
      <c r="D2398" s="143"/>
    </row>
    <row r="2399" spans="4:4" x14ac:dyDescent="0.25">
      <c r="D2399" s="143"/>
    </row>
    <row r="2400" spans="4:4" x14ac:dyDescent="0.25">
      <c r="D2400" s="143"/>
    </row>
    <row r="2401" spans="4:4" x14ac:dyDescent="0.25">
      <c r="D2401" s="143"/>
    </row>
    <row r="2402" spans="4:4" x14ac:dyDescent="0.25">
      <c r="D2402" s="143"/>
    </row>
    <row r="2403" spans="4:4" x14ac:dyDescent="0.25">
      <c r="D2403" s="143"/>
    </row>
    <row r="2404" spans="4:4" x14ac:dyDescent="0.25">
      <c r="D2404" s="143"/>
    </row>
    <row r="2405" spans="4:4" x14ac:dyDescent="0.25">
      <c r="D2405" s="143"/>
    </row>
    <row r="2406" spans="4:4" x14ac:dyDescent="0.25">
      <c r="D2406" s="143"/>
    </row>
    <row r="2407" spans="4:4" x14ac:dyDescent="0.25">
      <c r="D2407" s="143"/>
    </row>
    <row r="2408" spans="4:4" x14ac:dyDescent="0.25">
      <c r="D2408" s="143"/>
    </row>
    <row r="2409" spans="4:4" x14ac:dyDescent="0.25">
      <c r="D2409" s="143"/>
    </row>
    <row r="2410" spans="4:4" x14ac:dyDescent="0.25">
      <c r="D2410" s="143"/>
    </row>
    <row r="2411" spans="4:4" x14ac:dyDescent="0.25">
      <c r="D2411" s="143"/>
    </row>
    <row r="2412" spans="4:4" x14ac:dyDescent="0.25">
      <c r="D2412" s="143"/>
    </row>
    <row r="2413" spans="4:4" x14ac:dyDescent="0.25">
      <c r="D2413" s="143"/>
    </row>
    <row r="2414" spans="4:4" x14ac:dyDescent="0.25">
      <c r="D2414" s="143"/>
    </row>
    <row r="2415" spans="4:4" x14ac:dyDescent="0.25">
      <c r="D2415" s="143"/>
    </row>
    <row r="2416" spans="4:4" x14ac:dyDescent="0.25">
      <c r="D2416" s="143"/>
    </row>
    <row r="2417" spans="4:4" x14ac:dyDescent="0.25">
      <c r="D2417" s="143"/>
    </row>
    <row r="2418" spans="4:4" x14ac:dyDescent="0.25">
      <c r="D2418" s="143"/>
    </row>
    <row r="2419" spans="4:4" x14ac:dyDescent="0.25">
      <c r="D2419" s="143"/>
    </row>
    <row r="2420" spans="4:4" x14ac:dyDescent="0.25">
      <c r="D2420" s="143"/>
    </row>
    <row r="2421" spans="4:4" x14ac:dyDescent="0.25">
      <c r="D2421" s="143"/>
    </row>
    <row r="2422" spans="4:4" x14ac:dyDescent="0.25">
      <c r="D2422" s="143"/>
    </row>
    <row r="2423" spans="4:4" x14ac:dyDescent="0.25">
      <c r="D2423" s="143"/>
    </row>
    <row r="2424" spans="4:4" x14ac:dyDescent="0.25">
      <c r="D2424" s="143"/>
    </row>
    <row r="2425" spans="4:4" x14ac:dyDescent="0.25">
      <c r="D2425" s="143"/>
    </row>
    <row r="2426" spans="4:4" x14ac:dyDescent="0.25">
      <c r="D2426" s="143"/>
    </row>
    <row r="2427" spans="4:4" x14ac:dyDescent="0.25">
      <c r="D2427" s="143"/>
    </row>
    <row r="2428" spans="4:4" x14ac:dyDescent="0.25">
      <c r="D2428" s="143"/>
    </row>
    <row r="2429" spans="4:4" x14ac:dyDescent="0.25">
      <c r="D2429" s="143"/>
    </row>
    <row r="2430" spans="4:4" x14ac:dyDescent="0.25">
      <c r="D2430" s="143"/>
    </row>
    <row r="2431" spans="4:4" x14ac:dyDescent="0.25">
      <c r="D2431" s="143"/>
    </row>
    <row r="2432" spans="4:4" x14ac:dyDescent="0.25">
      <c r="D2432" s="143"/>
    </row>
    <row r="2433" spans="4:4" x14ac:dyDescent="0.25">
      <c r="D2433" s="143"/>
    </row>
    <row r="2434" spans="4:4" x14ac:dyDescent="0.25">
      <c r="D2434" s="143"/>
    </row>
    <row r="2435" spans="4:4" x14ac:dyDescent="0.25">
      <c r="D2435" s="143"/>
    </row>
    <row r="2436" spans="4:4" x14ac:dyDescent="0.25">
      <c r="D2436" s="143"/>
    </row>
    <row r="2437" spans="4:4" x14ac:dyDescent="0.25">
      <c r="D2437" s="143"/>
    </row>
    <row r="2438" spans="4:4" x14ac:dyDescent="0.25">
      <c r="D2438" s="143"/>
    </row>
    <row r="2439" spans="4:4" x14ac:dyDescent="0.25">
      <c r="D2439" s="143"/>
    </row>
    <row r="2440" spans="4:4" x14ac:dyDescent="0.25">
      <c r="D2440" s="143"/>
    </row>
    <row r="2441" spans="4:4" x14ac:dyDescent="0.25">
      <c r="D2441" s="143"/>
    </row>
    <row r="2442" spans="4:4" x14ac:dyDescent="0.25">
      <c r="D2442" s="143"/>
    </row>
    <row r="2443" spans="4:4" x14ac:dyDescent="0.25">
      <c r="D2443" s="143"/>
    </row>
    <row r="2444" spans="4:4" x14ac:dyDescent="0.25">
      <c r="D2444" s="143"/>
    </row>
    <row r="2445" spans="4:4" x14ac:dyDescent="0.25">
      <c r="D2445" s="143"/>
    </row>
    <row r="2446" spans="4:4" x14ac:dyDescent="0.25">
      <c r="D2446" s="143"/>
    </row>
    <row r="2447" spans="4:4" x14ac:dyDescent="0.25">
      <c r="D2447" s="143"/>
    </row>
    <row r="2448" spans="4:4" x14ac:dyDescent="0.25">
      <c r="D2448" s="143"/>
    </row>
    <row r="2449" spans="4:4" x14ac:dyDescent="0.25">
      <c r="D2449" s="143"/>
    </row>
    <row r="2450" spans="4:4" x14ac:dyDescent="0.25">
      <c r="D2450" s="143"/>
    </row>
    <row r="2451" spans="4:4" x14ac:dyDescent="0.25">
      <c r="D2451" s="143"/>
    </row>
    <row r="2452" spans="4:4" x14ac:dyDescent="0.25">
      <c r="D2452" s="143"/>
    </row>
    <row r="2453" spans="4:4" x14ac:dyDescent="0.25">
      <c r="D2453" s="143"/>
    </row>
    <row r="2454" spans="4:4" x14ac:dyDescent="0.25">
      <c r="D2454" s="143"/>
    </row>
    <row r="2455" spans="4:4" x14ac:dyDescent="0.25">
      <c r="D2455" s="143"/>
    </row>
    <row r="2456" spans="4:4" x14ac:dyDescent="0.25">
      <c r="D2456" s="143"/>
    </row>
    <row r="2457" spans="4:4" x14ac:dyDescent="0.25">
      <c r="D2457" s="143"/>
    </row>
    <row r="2458" spans="4:4" x14ac:dyDescent="0.25">
      <c r="D2458" s="143"/>
    </row>
    <row r="2459" spans="4:4" x14ac:dyDescent="0.25">
      <c r="D2459" s="143"/>
    </row>
    <row r="2460" spans="4:4" x14ac:dyDescent="0.25">
      <c r="D2460" s="143"/>
    </row>
    <row r="2461" spans="4:4" x14ac:dyDescent="0.25">
      <c r="D2461" s="143"/>
    </row>
    <row r="2462" spans="4:4" x14ac:dyDescent="0.25">
      <c r="D2462" s="143"/>
    </row>
    <row r="2463" spans="4:4" x14ac:dyDescent="0.25">
      <c r="D2463" s="143"/>
    </row>
    <row r="2464" spans="4:4" x14ac:dyDescent="0.25">
      <c r="D2464" s="143"/>
    </row>
    <row r="2465" spans="4:4" x14ac:dyDescent="0.25">
      <c r="D2465" s="143"/>
    </row>
    <row r="2466" spans="4:4" x14ac:dyDescent="0.25">
      <c r="D2466" s="143"/>
    </row>
    <row r="2467" spans="4:4" x14ac:dyDescent="0.25">
      <c r="D2467" s="143"/>
    </row>
    <row r="2468" spans="4:4" x14ac:dyDescent="0.25">
      <c r="D2468" s="143"/>
    </row>
    <row r="2469" spans="4:4" x14ac:dyDescent="0.25">
      <c r="D2469" s="143"/>
    </row>
    <row r="2470" spans="4:4" x14ac:dyDescent="0.25">
      <c r="D2470" s="143"/>
    </row>
    <row r="2471" spans="4:4" x14ac:dyDescent="0.25">
      <c r="D2471" s="143"/>
    </row>
    <row r="2472" spans="4:4" x14ac:dyDescent="0.25">
      <c r="D2472" s="143"/>
    </row>
    <row r="2473" spans="4:4" x14ac:dyDescent="0.25">
      <c r="D2473" s="143"/>
    </row>
    <row r="2474" spans="4:4" x14ac:dyDescent="0.25">
      <c r="D2474" s="143"/>
    </row>
    <row r="2475" spans="4:4" x14ac:dyDescent="0.25">
      <c r="D2475" s="143"/>
    </row>
    <row r="2476" spans="4:4" x14ac:dyDescent="0.25">
      <c r="D2476" s="143"/>
    </row>
    <row r="2477" spans="4:4" x14ac:dyDescent="0.25">
      <c r="D2477" s="143"/>
    </row>
    <row r="2478" spans="4:4" x14ac:dyDescent="0.25">
      <c r="D2478" s="143"/>
    </row>
    <row r="2479" spans="4:4" x14ac:dyDescent="0.25">
      <c r="D2479" s="143"/>
    </row>
    <row r="2480" spans="4:4" x14ac:dyDescent="0.25">
      <c r="D2480" s="143"/>
    </row>
    <row r="2481" spans="4:4" x14ac:dyDescent="0.25">
      <c r="D2481" s="143"/>
    </row>
    <row r="2482" spans="4:4" x14ac:dyDescent="0.25">
      <c r="D2482" s="143"/>
    </row>
    <row r="2483" spans="4:4" x14ac:dyDescent="0.25">
      <c r="D2483" s="143"/>
    </row>
    <row r="2484" spans="4:4" x14ac:dyDescent="0.25">
      <c r="D2484" s="143"/>
    </row>
    <row r="2485" spans="4:4" x14ac:dyDescent="0.25">
      <c r="D2485" s="143"/>
    </row>
    <row r="2486" spans="4:4" x14ac:dyDescent="0.25">
      <c r="D2486" s="143"/>
    </row>
    <row r="2487" spans="4:4" x14ac:dyDescent="0.25">
      <c r="D2487" s="143"/>
    </row>
    <row r="2488" spans="4:4" x14ac:dyDescent="0.25">
      <c r="D2488" s="143"/>
    </row>
    <row r="2489" spans="4:4" x14ac:dyDescent="0.25">
      <c r="D2489" s="143"/>
    </row>
    <row r="2490" spans="4:4" x14ac:dyDescent="0.25">
      <c r="D2490" s="143"/>
    </row>
    <row r="2491" spans="4:4" x14ac:dyDescent="0.25">
      <c r="D2491" s="143"/>
    </row>
    <row r="2492" spans="4:4" x14ac:dyDescent="0.25">
      <c r="D2492" s="143"/>
    </row>
    <row r="2493" spans="4:4" x14ac:dyDescent="0.25">
      <c r="D2493" s="143"/>
    </row>
    <row r="2494" spans="4:4" x14ac:dyDescent="0.25">
      <c r="D2494" s="143"/>
    </row>
    <row r="2495" spans="4:4" x14ac:dyDescent="0.25">
      <c r="D2495" s="143"/>
    </row>
    <row r="2496" spans="4:4" x14ac:dyDescent="0.25">
      <c r="D2496" s="143"/>
    </row>
    <row r="2497" spans="4:4" x14ac:dyDescent="0.25">
      <c r="D2497" s="143"/>
    </row>
    <row r="2498" spans="4:4" x14ac:dyDescent="0.25">
      <c r="D2498" s="143"/>
    </row>
    <row r="2499" spans="4:4" x14ac:dyDescent="0.25">
      <c r="D2499" s="143"/>
    </row>
    <row r="2500" spans="4:4" x14ac:dyDescent="0.25">
      <c r="D2500" s="143"/>
    </row>
    <row r="2501" spans="4:4" x14ac:dyDescent="0.25">
      <c r="D2501" s="143"/>
    </row>
    <row r="2502" spans="4:4" x14ac:dyDescent="0.25">
      <c r="D2502" s="143"/>
    </row>
    <row r="2503" spans="4:4" x14ac:dyDescent="0.25">
      <c r="D2503" s="143"/>
    </row>
    <row r="2504" spans="4:4" x14ac:dyDescent="0.25">
      <c r="D2504" s="143"/>
    </row>
    <row r="2505" spans="4:4" x14ac:dyDescent="0.25">
      <c r="D2505" s="143"/>
    </row>
    <row r="2506" spans="4:4" x14ac:dyDescent="0.25">
      <c r="D2506" s="143"/>
    </row>
    <row r="2507" spans="4:4" x14ac:dyDescent="0.25">
      <c r="D2507" s="143"/>
    </row>
    <row r="2508" spans="4:4" x14ac:dyDescent="0.25">
      <c r="D2508" s="143"/>
    </row>
    <row r="2509" spans="4:4" x14ac:dyDescent="0.25">
      <c r="D2509" s="143"/>
    </row>
    <row r="2510" spans="4:4" x14ac:dyDescent="0.25">
      <c r="D2510" s="143"/>
    </row>
    <row r="2511" spans="4:4" x14ac:dyDescent="0.25">
      <c r="D2511" s="143"/>
    </row>
    <row r="2512" spans="4:4" x14ac:dyDescent="0.25">
      <c r="D2512" s="143"/>
    </row>
    <row r="2513" spans="4:4" x14ac:dyDescent="0.25">
      <c r="D2513" s="143"/>
    </row>
    <row r="2514" spans="4:4" x14ac:dyDescent="0.25">
      <c r="D2514" s="143"/>
    </row>
    <row r="2515" spans="4:4" x14ac:dyDescent="0.25">
      <c r="D2515" s="143"/>
    </row>
    <row r="2516" spans="4:4" x14ac:dyDescent="0.25">
      <c r="D2516" s="143"/>
    </row>
    <row r="2517" spans="4:4" x14ac:dyDescent="0.25">
      <c r="D2517" s="143"/>
    </row>
    <row r="2518" spans="4:4" x14ac:dyDescent="0.25">
      <c r="D2518" s="143"/>
    </row>
    <row r="2519" spans="4:4" x14ac:dyDescent="0.25">
      <c r="D2519" s="143"/>
    </row>
    <row r="2520" spans="4:4" x14ac:dyDescent="0.25">
      <c r="D2520" s="143"/>
    </row>
    <row r="2521" spans="4:4" x14ac:dyDescent="0.25">
      <c r="D2521" s="143"/>
    </row>
    <row r="2522" spans="4:4" x14ac:dyDescent="0.25">
      <c r="D2522" s="143"/>
    </row>
    <row r="2523" spans="4:4" x14ac:dyDescent="0.25">
      <c r="D2523" s="143"/>
    </row>
    <row r="2524" spans="4:4" x14ac:dyDescent="0.25">
      <c r="D2524" s="143"/>
    </row>
    <row r="2525" spans="4:4" x14ac:dyDescent="0.25">
      <c r="D2525" s="143"/>
    </row>
    <row r="2526" spans="4:4" x14ac:dyDescent="0.25">
      <c r="D2526" s="143"/>
    </row>
    <row r="2527" spans="4:4" x14ac:dyDescent="0.25">
      <c r="D2527" s="143"/>
    </row>
    <row r="2528" spans="4:4" x14ac:dyDescent="0.25">
      <c r="D2528" s="143"/>
    </row>
    <row r="2529" spans="4:4" x14ac:dyDescent="0.25">
      <c r="D2529" s="143"/>
    </row>
    <row r="2530" spans="4:4" x14ac:dyDescent="0.25">
      <c r="D2530" s="143"/>
    </row>
    <row r="2531" spans="4:4" x14ac:dyDescent="0.25">
      <c r="D2531" s="143"/>
    </row>
    <row r="2532" spans="4:4" x14ac:dyDescent="0.25">
      <c r="D2532" s="143"/>
    </row>
    <row r="2533" spans="4:4" x14ac:dyDescent="0.25">
      <c r="D2533" s="143"/>
    </row>
    <row r="2534" spans="4:4" x14ac:dyDescent="0.25">
      <c r="D2534" s="143"/>
    </row>
    <row r="2535" spans="4:4" x14ac:dyDescent="0.25">
      <c r="D2535" s="143"/>
    </row>
    <row r="2536" spans="4:4" x14ac:dyDescent="0.25">
      <c r="D2536" s="143"/>
    </row>
    <row r="2537" spans="4:4" x14ac:dyDescent="0.25">
      <c r="D2537" s="143"/>
    </row>
    <row r="2538" spans="4:4" x14ac:dyDescent="0.25">
      <c r="D2538" s="143"/>
    </row>
    <row r="2539" spans="4:4" x14ac:dyDescent="0.25">
      <c r="D2539" s="143"/>
    </row>
    <row r="2540" spans="4:4" x14ac:dyDescent="0.25">
      <c r="D2540" s="143"/>
    </row>
    <row r="2541" spans="4:4" x14ac:dyDescent="0.25">
      <c r="D2541" s="143"/>
    </row>
    <row r="2542" spans="4:4" x14ac:dyDescent="0.25">
      <c r="D2542" s="143"/>
    </row>
    <row r="2543" spans="4:4" x14ac:dyDescent="0.25">
      <c r="D2543" s="143"/>
    </row>
    <row r="2544" spans="4:4" x14ac:dyDescent="0.25">
      <c r="D2544" s="143"/>
    </row>
    <row r="2545" spans="4:4" x14ac:dyDescent="0.25">
      <c r="D2545" s="143"/>
    </row>
    <row r="2546" spans="4:4" x14ac:dyDescent="0.25">
      <c r="D2546" s="143"/>
    </row>
    <row r="2547" spans="4:4" x14ac:dyDescent="0.25">
      <c r="D2547" s="143"/>
    </row>
    <row r="2548" spans="4:4" x14ac:dyDescent="0.25">
      <c r="D2548" s="143"/>
    </row>
    <row r="2549" spans="4:4" x14ac:dyDescent="0.25">
      <c r="D2549" s="143"/>
    </row>
    <row r="2550" spans="4:4" x14ac:dyDescent="0.25">
      <c r="D2550" s="143"/>
    </row>
    <row r="2551" spans="4:4" x14ac:dyDescent="0.25">
      <c r="D2551" s="143"/>
    </row>
    <row r="2552" spans="4:4" x14ac:dyDescent="0.25">
      <c r="D2552" s="143"/>
    </row>
    <row r="2553" spans="4:4" x14ac:dyDescent="0.25">
      <c r="D2553" s="143"/>
    </row>
    <row r="2554" spans="4:4" x14ac:dyDescent="0.25">
      <c r="D2554" s="143"/>
    </row>
    <row r="2555" spans="4:4" x14ac:dyDescent="0.25">
      <c r="D2555" s="143"/>
    </row>
    <row r="2556" spans="4:4" x14ac:dyDescent="0.25">
      <c r="D2556" s="143"/>
    </row>
    <row r="2557" spans="4:4" x14ac:dyDescent="0.25">
      <c r="D2557" s="143"/>
    </row>
    <row r="2558" spans="4:4" x14ac:dyDescent="0.25">
      <c r="D2558" s="143"/>
    </row>
    <row r="2559" spans="4:4" x14ac:dyDescent="0.25">
      <c r="D2559" s="143"/>
    </row>
    <row r="2560" spans="4:4" x14ac:dyDescent="0.25">
      <c r="D2560" s="143"/>
    </row>
    <row r="2561" spans="4:4" x14ac:dyDescent="0.25">
      <c r="D2561" s="143"/>
    </row>
    <row r="2562" spans="4:4" x14ac:dyDescent="0.25">
      <c r="D2562" s="143"/>
    </row>
    <row r="2563" spans="4:4" x14ac:dyDescent="0.25">
      <c r="D2563" s="143"/>
    </row>
    <row r="2564" spans="4:4" x14ac:dyDescent="0.25">
      <c r="D2564" s="143"/>
    </row>
    <row r="2565" spans="4:4" x14ac:dyDescent="0.25">
      <c r="D2565" s="143"/>
    </row>
    <row r="2566" spans="4:4" x14ac:dyDescent="0.25">
      <c r="D2566" s="143"/>
    </row>
    <row r="2567" spans="4:4" x14ac:dyDescent="0.25">
      <c r="D2567" s="143"/>
    </row>
    <row r="2568" spans="4:4" x14ac:dyDescent="0.25">
      <c r="D2568" s="143"/>
    </row>
    <row r="2569" spans="4:4" x14ac:dyDescent="0.25">
      <c r="D2569" s="143"/>
    </row>
    <row r="2570" spans="4:4" x14ac:dyDescent="0.25">
      <c r="D2570" s="143"/>
    </row>
    <row r="2571" spans="4:4" x14ac:dyDescent="0.25">
      <c r="D2571" s="143"/>
    </row>
    <row r="2572" spans="4:4" x14ac:dyDescent="0.25">
      <c r="D2572" s="143"/>
    </row>
    <row r="2573" spans="4:4" x14ac:dyDescent="0.25">
      <c r="D2573" s="143"/>
    </row>
    <row r="2574" spans="4:4" x14ac:dyDescent="0.25">
      <c r="D2574" s="143"/>
    </row>
    <row r="2575" spans="4:4" x14ac:dyDescent="0.25">
      <c r="D2575" s="143"/>
    </row>
    <row r="2576" spans="4:4" x14ac:dyDescent="0.25">
      <c r="D2576" s="143"/>
    </row>
    <row r="2577" spans="4:4" x14ac:dyDescent="0.25">
      <c r="D2577" s="143"/>
    </row>
    <row r="2578" spans="4:4" x14ac:dyDescent="0.25">
      <c r="D2578" s="143"/>
    </row>
    <row r="2579" spans="4:4" x14ac:dyDescent="0.25">
      <c r="D2579" s="143"/>
    </row>
    <row r="2580" spans="4:4" x14ac:dyDescent="0.25">
      <c r="D2580" s="143"/>
    </row>
    <row r="2581" spans="4:4" x14ac:dyDescent="0.25">
      <c r="D2581" s="143"/>
    </row>
    <row r="2582" spans="4:4" x14ac:dyDescent="0.25">
      <c r="D2582" s="143"/>
    </row>
    <row r="2583" spans="4:4" x14ac:dyDescent="0.25">
      <c r="D2583" s="143"/>
    </row>
    <row r="2584" spans="4:4" x14ac:dyDescent="0.25">
      <c r="D2584" s="143"/>
    </row>
    <row r="2585" spans="4:4" x14ac:dyDescent="0.25">
      <c r="D2585" s="143"/>
    </row>
    <row r="2586" spans="4:4" x14ac:dyDescent="0.25">
      <c r="D2586" s="143"/>
    </row>
    <row r="2587" spans="4:4" x14ac:dyDescent="0.25">
      <c r="D2587" s="143"/>
    </row>
    <row r="2588" spans="4:4" x14ac:dyDescent="0.25">
      <c r="D2588" s="143"/>
    </row>
    <row r="2589" spans="4:4" x14ac:dyDescent="0.25">
      <c r="D2589" s="143"/>
    </row>
    <row r="2590" spans="4:4" x14ac:dyDescent="0.25">
      <c r="D2590" s="143"/>
    </row>
    <row r="2591" spans="4:4" x14ac:dyDescent="0.25">
      <c r="D2591" s="143"/>
    </row>
    <row r="2592" spans="4:4" x14ac:dyDescent="0.25">
      <c r="D2592" s="143"/>
    </row>
    <row r="2593" spans="4:4" x14ac:dyDescent="0.25">
      <c r="D2593" s="143"/>
    </row>
    <row r="2594" spans="4:4" x14ac:dyDescent="0.25">
      <c r="D2594" s="143"/>
    </row>
    <row r="2595" spans="4:4" x14ac:dyDescent="0.25">
      <c r="D2595" s="143"/>
    </row>
    <row r="2596" spans="4:4" x14ac:dyDescent="0.25">
      <c r="D2596" s="143"/>
    </row>
    <row r="2597" spans="4:4" x14ac:dyDescent="0.25">
      <c r="D2597" s="143"/>
    </row>
    <row r="2598" spans="4:4" x14ac:dyDescent="0.25">
      <c r="D2598" s="143"/>
    </row>
    <row r="2599" spans="4:4" x14ac:dyDescent="0.25">
      <c r="D2599" s="143"/>
    </row>
    <row r="2600" spans="4:4" x14ac:dyDescent="0.25">
      <c r="D2600" s="143"/>
    </row>
    <row r="2601" spans="4:4" x14ac:dyDescent="0.25">
      <c r="D2601" s="143"/>
    </row>
    <row r="2602" spans="4:4" x14ac:dyDescent="0.25">
      <c r="D2602" s="143"/>
    </row>
    <row r="2603" spans="4:4" x14ac:dyDescent="0.25">
      <c r="D2603" s="143"/>
    </row>
    <row r="2604" spans="4:4" x14ac:dyDescent="0.25">
      <c r="D2604" s="143"/>
    </row>
    <row r="2605" spans="4:4" x14ac:dyDescent="0.25">
      <c r="D2605" s="143"/>
    </row>
    <row r="2606" spans="4:4" x14ac:dyDescent="0.25">
      <c r="D2606" s="143"/>
    </row>
    <row r="2607" spans="4:4" x14ac:dyDescent="0.25">
      <c r="D2607" s="143"/>
    </row>
    <row r="2608" spans="4:4" x14ac:dyDescent="0.25">
      <c r="D2608" s="143"/>
    </row>
    <row r="2609" spans="4:4" x14ac:dyDescent="0.25">
      <c r="D2609" s="143"/>
    </row>
    <row r="2610" spans="4:4" x14ac:dyDescent="0.25">
      <c r="D2610" s="143"/>
    </row>
    <row r="2611" spans="4:4" x14ac:dyDescent="0.25">
      <c r="D2611" s="143"/>
    </row>
    <row r="2612" spans="4:4" x14ac:dyDescent="0.25">
      <c r="D2612" s="143"/>
    </row>
    <row r="2613" spans="4:4" x14ac:dyDescent="0.25">
      <c r="D2613" s="143"/>
    </row>
    <row r="2614" spans="4:4" x14ac:dyDescent="0.25">
      <c r="D2614" s="143"/>
    </row>
    <row r="2615" spans="4:4" x14ac:dyDescent="0.25">
      <c r="D2615" s="143"/>
    </row>
    <row r="2616" spans="4:4" x14ac:dyDescent="0.25">
      <c r="D2616" s="143"/>
    </row>
    <row r="2617" spans="4:4" x14ac:dyDescent="0.25">
      <c r="D2617" s="143"/>
    </row>
    <row r="2618" spans="4:4" x14ac:dyDescent="0.25">
      <c r="D2618" s="143"/>
    </row>
    <row r="2619" spans="4:4" x14ac:dyDescent="0.25">
      <c r="D2619" s="143"/>
    </row>
    <row r="2620" spans="4:4" x14ac:dyDescent="0.25">
      <c r="D2620" s="143"/>
    </row>
    <row r="2621" spans="4:4" x14ac:dyDescent="0.25">
      <c r="D2621" s="143"/>
    </row>
    <row r="2622" spans="4:4" x14ac:dyDescent="0.25">
      <c r="D2622" s="143"/>
    </row>
    <row r="2623" spans="4:4" x14ac:dyDescent="0.25">
      <c r="D2623" s="143"/>
    </row>
    <row r="2624" spans="4:4" x14ac:dyDescent="0.25">
      <c r="D2624" s="143"/>
    </row>
    <row r="2625" spans="4:4" x14ac:dyDescent="0.25">
      <c r="D2625" s="143"/>
    </row>
    <row r="2626" spans="4:4" x14ac:dyDescent="0.25">
      <c r="D2626" s="143"/>
    </row>
    <row r="2627" spans="4:4" x14ac:dyDescent="0.25">
      <c r="D2627" s="143"/>
    </row>
    <row r="2628" spans="4:4" x14ac:dyDescent="0.25">
      <c r="D2628" s="143"/>
    </row>
    <row r="2629" spans="4:4" x14ac:dyDescent="0.25">
      <c r="D2629" s="143"/>
    </row>
    <row r="2630" spans="4:4" x14ac:dyDescent="0.25">
      <c r="D2630" s="143"/>
    </row>
    <row r="2631" spans="4:4" x14ac:dyDescent="0.25">
      <c r="D2631" s="143"/>
    </row>
    <row r="2632" spans="4:4" x14ac:dyDescent="0.25">
      <c r="D2632" s="143"/>
    </row>
    <row r="2633" spans="4:4" x14ac:dyDescent="0.25">
      <c r="D2633" s="143"/>
    </row>
    <row r="2634" spans="4:4" x14ac:dyDescent="0.25">
      <c r="D2634" s="143"/>
    </row>
    <row r="2635" spans="4:4" x14ac:dyDescent="0.25">
      <c r="D2635" s="143"/>
    </row>
    <row r="2636" spans="4:4" x14ac:dyDescent="0.25">
      <c r="D2636" s="143"/>
    </row>
    <row r="2637" spans="4:4" x14ac:dyDescent="0.25">
      <c r="D2637" s="143"/>
    </row>
    <row r="2638" spans="4:4" x14ac:dyDescent="0.25">
      <c r="D2638" s="143"/>
    </row>
    <row r="2639" spans="4:4" x14ac:dyDescent="0.25">
      <c r="D2639" s="143"/>
    </row>
    <row r="2640" spans="4:4" x14ac:dyDescent="0.25">
      <c r="D2640" s="143"/>
    </row>
    <row r="2641" spans="4:4" x14ac:dyDescent="0.25">
      <c r="D2641" s="143"/>
    </row>
    <row r="2642" spans="4:4" x14ac:dyDescent="0.25">
      <c r="D2642" s="143"/>
    </row>
    <row r="2643" spans="4:4" x14ac:dyDescent="0.25">
      <c r="D2643" s="143"/>
    </row>
    <row r="2644" spans="4:4" x14ac:dyDescent="0.25">
      <c r="D2644" s="143"/>
    </row>
    <row r="2645" spans="4:4" x14ac:dyDescent="0.25">
      <c r="D2645" s="143"/>
    </row>
    <row r="2646" spans="4:4" x14ac:dyDescent="0.25">
      <c r="D2646" s="143"/>
    </row>
    <row r="2647" spans="4:4" x14ac:dyDescent="0.25">
      <c r="D2647" s="143"/>
    </row>
    <row r="2648" spans="4:4" x14ac:dyDescent="0.25">
      <c r="D2648" s="143"/>
    </row>
    <row r="2649" spans="4:4" x14ac:dyDescent="0.25">
      <c r="D2649" s="143"/>
    </row>
    <row r="2650" spans="4:4" x14ac:dyDescent="0.25">
      <c r="D2650" s="143"/>
    </row>
    <row r="2651" spans="4:4" x14ac:dyDescent="0.25">
      <c r="D2651" s="143"/>
    </row>
    <row r="2652" spans="4:4" x14ac:dyDescent="0.25">
      <c r="D2652" s="143"/>
    </row>
    <row r="2653" spans="4:4" x14ac:dyDescent="0.25">
      <c r="D2653" s="143"/>
    </row>
    <row r="2654" spans="4:4" x14ac:dyDescent="0.25">
      <c r="D2654" s="143"/>
    </row>
    <row r="2655" spans="4:4" x14ac:dyDescent="0.25">
      <c r="D2655" s="143"/>
    </row>
    <row r="2656" spans="4:4" x14ac:dyDescent="0.25">
      <c r="D2656" s="143"/>
    </row>
    <row r="2657" spans="4:4" x14ac:dyDescent="0.25">
      <c r="D2657" s="143"/>
    </row>
    <row r="2658" spans="4:4" x14ac:dyDescent="0.25">
      <c r="D2658" s="143"/>
    </row>
    <row r="2659" spans="4:4" x14ac:dyDescent="0.25">
      <c r="D2659" s="143"/>
    </row>
    <row r="2660" spans="4:4" x14ac:dyDescent="0.25">
      <c r="D2660" s="143"/>
    </row>
    <row r="2661" spans="4:4" x14ac:dyDescent="0.25">
      <c r="D2661" s="143"/>
    </row>
    <row r="2662" spans="4:4" x14ac:dyDescent="0.25">
      <c r="D2662" s="143"/>
    </row>
    <row r="2663" spans="4:4" x14ac:dyDescent="0.25">
      <c r="D2663" s="143"/>
    </row>
    <row r="2664" spans="4:4" x14ac:dyDescent="0.25">
      <c r="D2664" s="143"/>
    </row>
    <row r="2665" spans="4:4" x14ac:dyDescent="0.25">
      <c r="D2665" s="143"/>
    </row>
    <row r="2666" spans="4:4" x14ac:dyDescent="0.25">
      <c r="D2666" s="143"/>
    </row>
    <row r="2667" spans="4:4" x14ac:dyDescent="0.25">
      <c r="D2667" s="143"/>
    </row>
    <row r="2668" spans="4:4" x14ac:dyDescent="0.25">
      <c r="D2668" s="143"/>
    </row>
    <row r="2669" spans="4:4" x14ac:dyDescent="0.25">
      <c r="D2669" s="143"/>
    </row>
    <row r="2670" spans="4:4" x14ac:dyDescent="0.25">
      <c r="D2670" s="143"/>
    </row>
    <row r="2671" spans="4:4" x14ac:dyDescent="0.25">
      <c r="D2671" s="143"/>
    </row>
    <row r="2672" spans="4:4" x14ac:dyDescent="0.25">
      <c r="D2672" s="143"/>
    </row>
    <row r="2673" spans="4:4" x14ac:dyDescent="0.25">
      <c r="D2673" s="143"/>
    </row>
    <row r="2674" spans="4:4" x14ac:dyDescent="0.25">
      <c r="D2674" s="143"/>
    </row>
    <row r="2675" spans="4:4" x14ac:dyDescent="0.25">
      <c r="D2675" s="143"/>
    </row>
    <row r="2676" spans="4:4" x14ac:dyDescent="0.25">
      <c r="D2676" s="143"/>
    </row>
    <row r="2677" spans="4:4" x14ac:dyDescent="0.25">
      <c r="D2677" s="143"/>
    </row>
    <row r="2678" spans="4:4" x14ac:dyDescent="0.25">
      <c r="D2678" s="143"/>
    </row>
    <row r="2679" spans="4:4" x14ac:dyDescent="0.25">
      <c r="D2679" s="143"/>
    </row>
    <row r="2680" spans="4:4" x14ac:dyDescent="0.25">
      <c r="D2680" s="143"/>
    </row>
    <row r="2681" spans="4:4" x14ac:dyDescent="0.25">
      <c r="D2681" s="143"/>
    </row>
    <row r="2682" spans="4:4" x14ac:dyDescent="0.25">
      <c r="D2682" s="143"/>
    </row>
    <row r="2683" spans="4:4" x14ac:dyDescent="0.25">
      <c r="D2683" s="143"/>
    </row>
    <row r="2684" spans="4:4" x14ac:dyDescent="0.25">
      <c r="D2684" s="143"/>
    </row>
    <row r="2685" spans="4:4" x14ac:dyDescent="0.25">
      <c r="D2685" s="143"/>
    </row>
    <row r="2686" spans="4:4" x14ac:dyDescent="0.25">
      <c r="D2686" s="143"/>
    </row>
    <row r="2687" spans="4:4" x14ac:dyDescent="0.25">
      <c r="D2687" s="143"/>
    </row>
    <row r="2688" spans="4:4" x14ac:dyDescent="0.25">
      <c r="D2688" s="143"/>
    </row>
    <row r="2689" spans="4:4" x14ac:dyDescent="0.25">
      <c r="D2689" s="143"/>
    </row>
    <row r="2690" spans="4:4" x14ac:dyDescent="0.25">
      <c r="D2690" s="143"/>
    </row>
    <row r="2691" spans="4:4" x14ac:dyDescent="0.25">
      <c r="D2691" s="143"/>
    </row>
    <row r="2692" spans="4:4" x14ac:dyDescent="0.25">
      <c r="D2692" s="143"/>
    </row>
    <row r="2693" spans="4:4" x14ac:dyDescent="0.25">
      <c r="D2693" s="143"/>
    </row>
    <row r="2694" spans="4:4" x14ac:dyDescent="0.25">
      <c r="D2694" s="143"/>
    </row>
    <row r="2695" spans="4:4" x14ac:dyDescent="0.25">
      <c r="D2695" s="143"/>
    </row>
    <row r="2696" spans="4:4" x14ac:dyDescent="0.25">
      <c r="D2696" s="143"/>
    </row>
    <row r="2697" spans="4:4" x14ac:dyDescent="0.25">
      <c r="D2697" s="143"/>
    </row>
    <row r="2698" spans="4:4" x14ac:dyDescent="0.25">
      <c r="D2698" s="143"/>
    </row>
    <row r="2699" spans="4:4" x14ac:dyDescent="0.25">
      <c r="D2699" s="143"/>
    </row>
    <row r="2700" spans="4:4" x14ac:dyDescent="0.25">
      <c r="D2700" s="143"/>
    </row>
    <row r="2701" spans="4:4" x14ac:dyDescent="0.25">
      <c r="D2701" s="143"/>
    </row>
    <row r="2702" spans="4:4" x14ac:dyDescent="0.25">
      <c r="D2702" s="143"/>
    </row>
    <row r="2703" spans="4:4" x14ac:dyDescent="0.25">
      <c r="D2703" s="143"/>
    </row>
    <row r="2704" spans="4:4" x14ac:dyDescent="0.25">
      <c r="D2704" s="143"/>
    </row>
    <row r="2705" spans="4:4" x14ac:dyDescent="0.25">
      <c r="D2705" s="143"/>
    </row>
    <row r="2706" spans="4:4" x14ac:dyDescent="0.25">
      <c r="D2706" s="143"/>
    </row>
    <row r="2707" spans="4:4" x14ac:dyDescent="0.25">
      <c r="D2707" s="143"/>
    </row>
    <row r="2708" spans="4:4" x14ac:dyDescent="0.25">
      <c r="D2708" s="143"/>
    </row>
    <row r="2709" spans="4:4" x14ac:dyDescent="0.25">
      <c r="D2709" s="143"/>
    </row>
    <row r="2710" spans="4:4" x14ac:dyDescent="0.25">
      <c r="D2710" s="143"/>
    </row>
    <row r="2711" spans="4:4" x14ac:dyDescent="0.25">
      <c r="D2711" s="143"/>
    </row>
    <row r="2712" spans="4:4" x14ac:dyDescent="0.25">
      <c r="D2712" s="143"/>
    </row>
    <row r="2713" spans="4:4" x14ac:dyDescent="0.25">
      <c r="D2713" s="143"/>
    </row>
    <row r="2714" spans="4:4" x14ac:dyDescent="0.25">
      <c r="D2714" s="143"/>
    </row>
    <row r="2715" spans="4:4" x14ac:dyDescent="0.25">
      <c r="D2715" s="143"/>
    </row>
    <row r="2716" spans="4:4" x14ac:dyDescent="0.25">
      <c r="D2716" s="143"/>
    </row>
    <row r="2717" spans="4:4" x14ac:dyDescent="0.25">
      <c r="D2717" s="143"/>
    </row>
    <row r="2718" spans="4:4" x14ac:dyDescent="0.25">
      <c r="D2718" s="143"/>
    </row>
    <row r="2719" spans="4:4" x14ac:dyDescent="0.25">
      <c r="D2719" s="143"/>
    </row>
    <row r="2720" spans="4:4" x14ac:dyDescent="0.25">
      <c r="D2720" s="143"/>
    </row>
    <row r="2721" spans="4:4" x14ac:dyDescent="0.25">
      <c r="D2721" s="143"/>
    </row>
    <row r="2722" spans="4:4" x14ac:dyDescent="0.25">
      <c r="D2722" s="143"/>
    </row>
    <row r="2723" spans="4:4" x14ac:dyDescent="0.25">
      <c r="D2723" s="143"/>
    </row>
    <row r="2724" spans="4:4" x14ac:dyDescent="0.25">
      <c r="D2724" s="143"/>
    </row>
    <row r="2725" spans="4:4" x14ac:dyDescent="0.25">
      <c r="D2725" s="143"/>
    </row>
    <row r="2726" spans="4:4" x14ac:dyDescent="0.25">
      <c r="D2726" s="143"/>
    </row>
    <row r="2727" spans="4:4" x14ac:dyDescent="0.25">
      <c r="D2727" s="143"/>
    </row>
    <row r="2728" spans="4:4" x14ac:dyDescent="0.25">
      <c r="D2728" s="143"/>
    </row>
    <row r="2729" spans="4:4" x14ac:dyDescent="0.25">
      <c r="D2729" s="143"/>
    </row>
    <row r="2730" spans="4:4" x14ac:dyDescent="0.25">
      <c r="D2730" s="143"/>
    </row>
    <row r="2731" spans="4:4" x14ac:dyDescent="0.25">
      <c r="D2731" s="143"/>
    </row>
    <row r="2732" spans="4:4" x14ac:dyDescent="0.25">
      <c r="D2732" s="143"/>
    </row>
    <row r="2733" spans="4:4" x14ac:dyDescent="0.25">
      <c r="D2733" s="143"/>
    </row>
    <row r="2734" spans="4:4" x14ac:dyDescent="0.25">
      <c r="D2734" s="143"/>
    </row>
    <row r="2735" spans="4:4" x14ac:dyDescent="0.25">
      <c r="D2735" s="143"/>
    </row>
    <row r="2736" spans="4:4" x14ac:dyDescent="0.25">
      <c r="D2736" s="143"/>
    </row>
    <row r="2737" spans="4:4" x14ac:dyDescent="0.25">
      <c r="D2737" s="143"/>
    </row>
    <row r="2738" spans="4:4" x14ac:dyDescent="0.25">
      <c r="D2738" s="143"/>
    </row>
    <row r="2739" spans="4:4" x14ac:dyDescent="0.25">
      <c r="D2739" s="143"/>
    </row>
    <row r="2740" spans="4:4" x14ac:dyDescent="0.25">
      <c r="D2740" s="143"/>
    </row>
    <row r="2741" spans="4:4" x14ac:dyDescent="0.25">
      <c r="D2741" s="143"/>
    </row>
    <row r="2742" spans="4:4" x14ac:dyDescent="0.25">
      <c r="D2742" s="143"/>
    </row>
    <row r="2743" spans="4:4" x14ac:dyDescent="0.25">
      <c r="D2743" s="143"/>
    </row>
    <row r="2744" spans="4:4" x14ac:dyDescent="0.25">
      <c r="D2744" s="143"/>
    </row>
    <row r="2745" spans="4:4" x14ac:dyDescent="0.25">
      <c r="D2745" s="143"/>
    </row>
    <row r="2746" spans="4:4" x14ac:dyDescent="0.25">
      <c r="D2746" s="143"/>
    </row>
    <row r="2747" spans="4:4" x14ac:dyDescent="0.25">
      <c r="D2747" s="143"/>
    </row>
    <row r="2748" spans="4:4" x14ac:dyDescent="0.25">
      <c r="D2748" s="143"/>
    </row>
    <row r="2749" spans="4:4" x14ac:dyDescent="0.25">
      <c r="D2749" s="143"/>
    </row>
    <row r="2750" spans="4:4" x14ac:dyDescent="0.25">
      <c r="D2750" s="143"/>
    </row>
    <row r="2751" spans="4:4" x14ac:dyDescent="0.25">
      <c r="D2751" s="143"/>
    </row>
    <row r="2752" spans="4:4" x14ac:dyDescent="0.25">
      <c r="D2752" s="143"/>
    </row>
    <row r="2753" spans="4:4" x14ac:dyDescent="0.25">
      <c r="D2753" s="143"/>
    </row>
    <row r="2754" spans="4:4" x14ac:dyDescent="0.25">
      <c r="D2754" s="143"/>
    </row>
    <row r="2755" spans="4:4" x14ac:dyDescent="0.25">
      <c r="D2755" s="143"/>
    </row>
    <row r="2756" spans="4:4" x14ac:dyDescent="0.25">
      <c r="D2756" s="143"/>
    </row>
    <row r="2757" spans="4:4" x14ac:dyDescent="0.25">
      <c r="D2757" s="143"/>
    </row>
    <row r="2758" spans="4:4" x14ac:dyDescent="0.25">
      <c r="D2758" s="143"/>
    </row>
    <row r="2759" spans="4:4" x14ac:dyDescent="0.25">
      <c r="D2759" s="143"/>
    </row>
    <row r="2760" spans="4:4" x14ac:dyDescent="0.25">
      <c r="D2760" s="143"/>
    </row>
    <row r="2761" spans="4:4" x14ac:dyDescent="0.25">
      <c r="D2761" s="143"/>
    </row>
    <row r="2762" spans="4:4" x14ac:dyDescent="0.25">
      <c r="D2762" s="143"/>
    </row>
    <row r="2763" spans="4:4" x14ac:dyDescent="0.25">
      <c r="D2763" s="143"/>
    </row>
    <row r="2764" spans="4:4" x14ac:dyDescent="0.25">
      <c r="D2764" s="143"/>
    </row>
    <row r="2765" spans="4:4" x14ac:dyDescent="0.25">
      <c r="D2765" s="143"/>
    </row>
    <row r="2766" spans="4:4" x14ac:dyDescent="0.25">
      <c r="D2766" s="143"/>
    </row>
    <row r="2767" spans="4:4" x14ac:dyDescent="0.25">
      <c r="D2767" s="143"/>
    </row>
    <row r="2768" spans="4:4" x14ac:dyDescent="0.25">
      <c r="D2768" s="143"/>
    </row>
    <row r="2769" spans="4:4" x14ac:dyDescent="0.25">
      <c r="D2769" s="143"/>
    </row>
    <row r="2770" spans="4:4" x14ac:dyDescent="0.25">
      <c r="D2770" s="143"/>
    </row>
    <row r="2771" spans="4:4" x14ac:dyDescent="0.25">
      <c r="D2771" s="143"/>
    </row>
    <row r="2772" spans="4:4" x14ac:dyDescent="0.25">
      <c r="D2772" s="143"/>
    </row>
    <row r="2773" spans="4:4" x14ac:dyDescent="0.25">
      <c r="D2773" s="143"/>
    </row>
    <row r="2774" spans="4:4" x14ac:dyDescent="0.25">
      <c r="D2774" s="143"/>
    </row>
    <row r="2775" spans="4:4" x14ac:dyDescent="0.25">
      <c r="D2775" s="143"/>
    </row>
    <row r="2776" spans="4:4" x14ac:dyDescent="0.25">
      <c r="D2776" s="143"/>
    </row>
    <row r="2777" spans="4:4" x14ac:dyDescent="0.25">
      <c r="D2777" s="143"/>
    </row>
    <row r="2778" spans="4:4" x14ac:dyDescent="0.25">
      <c r="D2778" s="143"/>
    </row>
    <row r="2779" spans="4:4" x14ac:dyDescent="0.25">
      <c r="D2779" s="143"/>
    </row>
    <row r="2780" spans="4:4" x14ac:dyDescent="0.25">
      <c r="D2780" s="143"/>
    </row>
    <row r="2781" spans="4:4" x14ac:dyDescent="0.25">
      <c r="D2781" s="143"/>
    </row>
    <row r="2782" spans="4:4" x14ac:dyDescent="0.25">
      <c r="D2782" s="143"/>
    </row>
    <row r="2783" spans="4:4" x14ac:dyDescent="0.25">
      <c r="D2783" s="143"/>
    </row>
    <row r="2784" spans="4:4" x14ac:dyDescent="0.25">
      <c r="D2784" s="143"/>
    </row>
    <row r="2785" spans="4:4" x14ac:dyDescent="0.25">
      <c r="D2785" s="143"/>
    </row>
    <row r="2786" spans="4:4" x14ac:dyDescent="0.25">
      <c r="D2786" s="143"/>
    </row>
    <row r="2787" spans="4:4" x14ac:dyDescent="0.25">
      <c r="D2787" s="143"/>
    </row>
    <row r="2788" spans="4:4" x14ac:dyDescent="0.25">
      <c r="D2788" s="143"/>
    </row>
    <row r="2789" spans="4:4" x14ac:dyDescent="0.25">
      <c r="D2789" s="143"/>
    </row>
    <row r="2790" spans="4:4" x14ac:dyDescent="0.25">
      <c r="D2790" s="143"/>
    </row>
    <row r="2791" spans="4:4" x14ac:dyDescent="0.25">
      <c r="D2791" s="143"/>
    </row>
    <row r="2792" spans="4:4" x14ac:dyDescent="0.25">
      <c r="D2792" s="143"/>
    </row>
    <row r="2793" spans="4:4" x14ac:dyDescent="0.25">
      <c r="D2793" s="143"/>
    </row>
    <row r="2794" spans="4:4" x14ac:dyDescent="0.25">
      <c r="D2794" s="143"/>
    </row>
    <row r="2795" spans="4:4" x14ac:dyDescent="0.25">
      <c r="D2795" s="143"/>
    </row>
    <row r="2796" spans="4:4" x14ac:dyDescent="0.25">
      <c r="D2796" s="143"/>
    </row>
    <row r="2797" spans="4:4" x14ac:dyDescent="0.25">
      <c r="D2797" s="143"/>
    </row>
    <row r="2798" spans="4:4" x14ac:dyDescent="0.25">
      <c r="D2798" s="143"/>
    </row>
    <row r="2799" spans="4:4" x14ac:dyDescent="0.25">
      <c r="D2799" s="143"/>
    </row>
    <row r="2800" spans="4:4" x14ac:dyDescent="0.25">
      <c r="D2800" s="143"/>
    </row>
    <row r="2801" spans="4:4" x14ac:dyDescent="0.25">
      <c r="D2801" s="143"/>
    </row>
    <row r="2802" spans="4:4" x14ac:dyDescent="0.25">
      <c r="D2802" s="143"/>
    </row>
    <row r="2803" spans="4:4" x14ac:dyDescent="0.25">
      <c r="D2803" s="143"/>
    </row>
    <row r="2804" spans="4:4" x14ac:dyDescent="0.25">
      <c r="D2804" s="143"/>
    </row>
    <row r="2805" spans="4:4" x14ac:dyDescent="0.25">
      <c r="D2805" s="143"/>
    </row>
    <row r="2806" spans="4:4" x14ac:dyDescent="0.25">
      <c r="D2806" s="143"/>
    </row>
    <row r="2807" spans="4:4" x14ac:dyDescent="0.25">
      <c r="D2807" s="143"/>
    </row>
    <row r="2808" spans="4:4" x14ac:dyDescent="0.25">
      <c r="D2808" s="143"/>
    </row>
    <row r="2809" spans="4:4" x14ac:dyDescent="0.25">
      <c r="D2809" s="143"/>
    </row>
    <row r="2810" spans="4:4" x14ac:dyDescent="0.25">
      <c r="D2810" s="143"/>
    </row>
    <row r="2811" spans="4:4" x14ac:dyDescent="0.25">
      <c r="D2811" s="143"/>
    </row>
    <row r="2812" spans="4:4" x14ac:dyDescent="0.25">
      <c r="D2812" s="143"/>
    </row>
    <row r="2813" spans="4:4" x14ac:dyDescent="0.25">
      <c r="D2813" s="143"/>
    </row>
    <row r="2814" spans="4:4" x14ac:dyDescent="0.25">
      <c r="D2814" s="143"/>
    </row>
    <row r="2815" spans="4:4" x14ac:dyDescent="0.25">
      <c r="D2815" s="143"/>
    </row>
    <row r="2816" spans="4:4" x14ac:dyDescent="0.25">
      <c r="D2816" s="143"/>
    </row>
    <row r="2817" spans="4:4" x14ac:dyDescent="0.25">
      <c r="D2817" s="143"/>
    </row>
    <row r="2818" spans="4:4" x14ac:dyDescent="0.25">
      <c r="D2818" s="143"/>
    </row>
    <row r="2819" spans="4:4" x14ac:dyDescent="0.25">
      <c r="D2819" s="143"/>
    </row>
    <row r="2820" spans="4:4" x14ac:dyDescent="0.25">
      <c r="D2820" s="143"/>
    </row>
    <row r="2821" spans="4:4" x14ac:dyDescent="0.25">
      <c r="D2821" s="143"/>
    </row>
    <row r="2822" spans="4:4" x14ac:dyDescent="0.25">
      <c r="D2822" s="143"/>
    </row>
    <row r="2823" spans="4:4" x14ac:dyDescent="0.25">
      <c r="D2823" s="143"/>
    </row>
    <row r="2824" spans="4:4" x14ac:dyDescent="0.25">
      <c r="D2824" s="143"/>
    </row>
    <row r="2825" spans="4:4" x14ac:dyDescent="0.25">
      <c r="D2825" s="143"/>
    </row>
    <row r="2826" spans="4:4" x14ac:dyDescent="0.25">
      <c r="D2826" s="143"/>
    </row>
    <row r="2827" spans="4:4" x14ac:dyDescent="0.25">
      <c r="D2827" s="143"/>
    </row>
    <row r="2828" spans="4:4" x14ac:dyDescent="0.25">
      <c r="D2828" s="143"/>
    </row>
    <row r="2829" spans="4:4" x14ac:dyDescent="0.25">
      <c r="D2829" s="143"/>
    </row>
    <row r="2830" spans="4:4" x14ac:dyDescent="0.25">
      <c r="D2830" s="143"/>
    </row>
    <row r="2831" spans="4:4" x14ac:dyDescent="0.25">
      <c r="D2831" s="143"/>
    </row>
    <row r="2832" spans="4:4" x14ac:dyDescent="0.25">
      <c r="D2832" s="143"/>
    </row>
    <row r="2833" spans="4:4" x14ac:dyDescent="0.25">
      <c r="D2833" s="143"/>
    </row>
    <row r="2834" spans="4:4" x14ac:dyDescent="0.25">
      <c r="D2834" s="143"/>
    </row>
    <row r="2835" spans="4:4" x14ac:dyDescent="0.25">
      <c r="D2835" s="143"/>
    </row>
    <row r="2836" spans="4:4" x14ac:dyDescent="0.25">
      <c r="D2836" s="143"/>
    </row>
    <row r="2837" spans="4:4" x14ac:dyDescent="0.25">
      <c r="D2837" s="143"/>
    </row>
    <row r="2838" spans="4:4" x14ac:dyDescent="0.25">
      <c r="D2838" s="143"/>
    </row>
    <row r="2839" spans="4:4" x14ac:dyDescent="0.25">
      <c r="D2839" s="143"/>
    </row>
    <row r="2840" spans="4:4" x14ac:dyDescent="0.25">
      <c r="D2840" s="143"/>
    </row>
    <row r="2841" spans="4:4" x14ac:dyDescent="0.25">
      <c r="D2841" s="143"/>
    </row>
    <row r="2842" spans="4:4" x14ac:dyDescent="0.25">
      <c r="D2842" s="143"/>
    </row>
    <row r="2843" spans="4:4" x14ac:dyDescent="0.25">
      <c r="D2843" s="143"/>
    </row>
    <row r="2844" spans="4:4" x14ac:dyDescent="0.25">
      <c r="D2844" s="143"/>
    </row>
    <row r="2845" spans="4:4" x14ac:dyDescent="0.25">
      <c r="D2845" s="143"/>
    </row>
    <row r="2846" spans="4:4" x14ac:dyDescent="0.25">
      <c r="D2846" s="143"/>
    </row>
    <row r="2847" spans="4:4" x14ac:dyDescent="0.25">
      <c r="D2847" s="143"/>
    </row>
    <row r="2848" spans="4:4" x14ac:dyDescent="0.25">
      <c r="D2848" s="143"/>
    </row>
    <row r="2849" spans="4:4" x14ac:dyDescent="0.25">
      <c r="D2849" s="143"/>
    </row>
    <row r="2850" spans="4:4" x14ac:dyDescent="0.25">
      <c r="D2850" s="143"/>
    </row>
    <row r="2851" spans="4:4" x14ac:dyDescent="0.25">
      <c r="D2851" s="143"/>
    </row>
    <row r="2852" spans="4:4" x14ac:dyDescent="0.25">
      <c r="D2852" s="143"/>
    </row>
    <row r="2853" spans="4:4" x14ac:dyDescent="0.25">
      <c r="D2853" s="143"/>
    </row>
    <row r="2854" spans="4:4" x14ac:dyDescent="0.25">
      <c r="D2854" s="143"/>
    </row>
    <row r="2855" spans="4:4" x14ac:dyDescent="0.25">
      <c r="D2855" s="143"/>
    </row>
    <row r="2856" spans="4:4" x14ac:dyDescent="0.25">
      <c r="D2856" s="143"/>
    </row>
    <row r="2857" spans="4:4" x14ac:dyDescent="0.25">
      <c r="D2857" s="143"/>
    </row>
    <row r="2858" spans="4:4" x14ac:dyDescent="0.25">
      <c r="D2858" s="143"/>
    </row>
    <row r="2859" spans="4:4" x14ac:dyDescent="0.25">
      <c r="D2859" s="143"/>
    </row>
    <row r="2860" spans="4:4" x14ac:dyDescent="0.25">
      <c r="D2860" s="143"/>
    </row>
    <row r="2861" spans="4:4" x14ac:dyDescent="0.25">
      <c r="D2861" s="143"/>
    </row>
    <row r="2862" spans="4:4" x14ac:dyDescent="0.25">
      <c r="D2862" s="143"/>
    </row>
    <row r="2863" spans="4:4" x14ac:dyDescent="0.25">
      <c r="D2863" s="143"/>
    </row>
    <row r="2864" spans="4:4" x14ac:dyDescent="0.25">
      <c r="D2864" s="143"/>
    </row>
    <row r="2865" spans="4:4" x14ac:dyDescent="0.25">
      <c r="D2865" s="143"/>
    </row>
    <row r="2866" spans="4:4" x14ac:dyDescent="0.25">
      <c r="D2866" s="143"/>
    </row>
    <row r="2867" spans="4:4" x14ac:dyDescent="0.25">
      <c r="D2867" s="143"/>
    </row>
    <row r="2868" spans="4:4" x14ac:dyDescent="0.25">
      <c r="D2868" s="143"/>
    </row>
    <row r="2869" spans="4:4" x14ac:dyDescent="0.25">
      <c r="D2869" s="143"/>
    </row>
    <row r="2870" spans="4:4" x14ac:dyDescent="0.25">
      <c r="D2870" s="143"/>
    </row>
    <row r="2871" spans="4:4" x14ac:dyDescent="0.25">
      <c r="D2871" s="143"/>
    </row>
    <row r="2872" spans="4:4" x14ac:dyDescent="0.25">
      <c r="D2872" s="143"/>
    </row>
    <row r="2873" spans="4:4" x14ac:dyDescent="0.25">
      <c r="D2873" s="143"/>
    </row>
    <row r="2874" spans="4:4" x14ac:dyDescent="0.25">
      <c r="D2874" s="143"/>
    </row>
    <row r="2875" spans="4:4" x14ac:dyDescent="0.25">
      <c r="D2875" s="143"/>
    </row>
    <row r="2876" spans="4:4" x14ac:dyDescent="0.25">
      <c r="D2876" s="143"/>
    </row>
    <row r="2877" spans="4:4" x14ac:dyDescent="0.25">
      <c r="D2877" s="143"/>
    </row>
    <row r="2878" spans="4:4" x14ac:dyDescent="0.25">
      <c r="D2878" s="143"/>
    </row>
    <row r="2879" spans="4:4" x14ac:dyDescent="0.25">
      <c r="D2879" s="143"/>
    </row>
    <row r="2880" spans="4:4" x14ac:dyDescent="0.25">
      <c r="D2880" s="143"/>
    </row>
    <row r="2881" spans="4:4" x14ac:dyDescent="0.25">
      <c r="D2881" s="143"/>
    </row>
    <row r="2882" spans="4:4" x14ac:dyDescent="0.25">
      <c r="D2882" s="143"/>
    </row>
    <row r="2883" spans="4:4" x14ac:dyDescent="0.25">
      <c r="D2883" s="143"/>
    </row>
    <row r="2884" spans="4:4" x14ac:dyDescent="0.25">
      <c r="D2884" s="143"/>
    </row>
    <row r="2885" spans="4:4" x14ac:dyDescent="0.25">
      <c r="D2885" s="143"/>
    </row>
    <row r="2886" spans="4:4" x14ac:dyDescent="0.25">
      <c r="D2886" s="143"/>
    </row>
    <row r="2887" spans="4:4" x14ac:dyDescent="0.25">
      <c r="D2887" s="143"/>
    </row>
    <row r="2888" spans="4:4" x14ac:dyDescent="0.25">
      <c r="D2888" s="143"/>
    </row>
    <row r="2889" spans="4:4" x14ac:dyDescent="0.25">
      <c r="D2889" s="143"/>
    </row>
    <row r="2890" spans="4:4" x14ac:dyDescent="0.25">
      <c r="D2890" s="143"/>
    </row>
    <row r="2891" spans="4:4" x14ac:dyDescent="0.25">
      <c r="D2891" s="143"/>
    </row>
    <row r="2892" spans="4:4" x14ac:dyDescent="0.25">
      <c r="D2892" s="143"/>
    </row>
    <row r="2893" spans="4:4" x14ac:dyDescent="0.25">
      <c r="D2893" s="143"/>
    </row>
    <row r="2894" spans="4:4" x14ac:dyDescent="0.25">
      <c r="D2894" s="143"/>
    </row>
    <row r="2895" spans="4:4" x14ac:dyDescent="0.25">
      <c r="D2895" s="143"/>
    </row>
    <row r="2896" spans="4:4" x14ac:dyDescent="0.25">
      <c r="D2896" s="143"/>
    </row>
    <row r="2897" spans="4:4" x14ac:dyDescent="0.25">
      <c r="D2897" s="143"/>
    </row>
    <row r="2898" spans="4:4" x14ac:dyDescent="0.25">
      <c r="D2898" s="143"/>
    </row>
    <row r="2899" spans="4:4" x14ac:dyDescent="0.25">
      <c r="D2899" s="143"/>
    </row>
    <row r="2900" spans="4:4" x14ac:dyDescent="0.25">
      <c r="D2900" s="143"/>
    </row>
    <row r="2901" spans="4:4" x14ac:dyDescent="0.25">
      <c r="D2901" s="143"/>
    </row>
    <row r="2902" spans="4:4" x14ac:dyDescent="0.25">
      <c r="D2902" s="143"/>
    </row>
    <row r="2903" spans="4:4" x14ac:dyDescent="0.25">
      <c r="D2903" s="143"/>
    </row>
    <row r="2904" spans="4:4" x14ac:dyDescent="0.25">
      <c r="D2904" s="143"/>
    </row>
    <row r="2905" spans="4:4" x14ac:dyDescent="0.25">
      <c r="D2905" s="143"/>
    </row>
    <row r="2906" spans="4:4" x14ac:dyDescent="0.25">
      <c r="D2906" s="143"/>
    </row>
    <row r="2907" spans="4:4" x14ac:dyDescent="0.25">
      <c r="D2907" s="143"/>
    </row>
    <row r="2908" spans="4:4" x14ac:dyDescent="0.25">
      <c r="D2908" s="143"/>
    </row>
    <row r="2909" spans="4:4" x14ac:dyDescent="0.25">
      <c r="D2909" s="143"/>
    </row>
    <row r="2910" spans="4:4" x14ac:dyDescent="0.25">
      <c r="D2910" s="143"/>
    </row>
    <row r="2911" spans="4:4" x14ac:dyDescent="0.25">
      <c r="D2911" s="143"/>
    </row>
    <row r="2912" spans="4:4" x14ac:dyDescent="0.25">
      <c r="D2912" s="143"/>
    </row>
    <row r="2913" spans="4:4" x14ac:dyDescent="0.25">
      <c r="D2913" s="143"/>
    </row>
    <row r="2914" spans="4:4" x14ac:dyDescent="0.25">
      <c r="D2914" s="143"/>
    </row>
    <row r="2915" spans="4:4" x14ac:dyDescent="0.25">
      <c r="D2915" s="143"/>
    </row>
    <row r="2916" spans="4:4" x14ac:dyDescent="0.25">
      <c r="D2916" s="143"/>
    </row>
    <row r="2917" spans="4:4" x14ac:dyDescent="0.25">
      <c r="D2917" s="143"/>
    </row>
    <row r="2918" spans="4:4" x14ac:dyDescent="0.25">
      <c r="D2918" s="143"/>
    </row>
    <row r="2919" spans="4:4" x14ac:dyDescent="0.25">
      <c r="D2919" s="143"/>
    </row>
    <row r="2920" spans="4:4" x14ac:dyDescent="0.25">
      <c r="D2920" s="143"/>
    </row>
    <row r="2921" spans="4:4" x14ac:dyDescent="0.25">
      <c r="D2921" s="143"/>
    </row>
    <row r="2922" spans="4:4" x14ac:dyDescent="0.25">
      <c r="D2922" s="143"/>
    </row>
    <row r="2923" spans="4:4" x14ac:dyDescent="0.25">
      <c r="D2923" s="143"/>
    </row>
    <row r="2924" spans="4:4" x14ac:dyDescent="0.25">
      <c r="D2924" s="143"/>
    </row>
    <row r="2925" spans="4:4" x14ac:dyDescent="0.25">
      <c r="D2925" s="143"/>
    </row>
    <row r="2926" spans="4:4" x14ac:dyDescent="0.25">
      <c r="D2926" s="143"/>
    </row>
    <row r="2927" spans="4:4" x14ac:dyDescent="0.25">
      <c r="D2927" s="143"/>
    </row>
    <row r="2928" spans="4:4" x14ac:dyDescent="0.25">
      <c r="D2928" s="143"/>
    </row>
    <row r="2929" spans="4:4" x14ac:dyDescent="0.25">
      <c r="D2929" s="143"/>
    </row>
    <row r="2930" spans="4:4" x14ac:dyDescent="0.25">
      <c r="D2930" s="143"/>
    </row>
    <row r="2931" spans="4:4" x14ac:dyDescent="0.25">
      <c r="D2931" s="143"/>
    </row>
    <row r="2932" spans="4:4" x14ac:dyDescent="0.25">
      <c r="D2932" s="143"/>
    </row>
    <row r="2933" spans="4:4" x14ac:dyDescent="0.25">
      <c r="D2933" s="143"/>
    </row>
    <row r="2934" spans="4:4" x14ac:dyDescent="0.25">
      <c r="D2934" s="143"/>
    </row>
    <row r="2935" spans="4:4" x14ac:dyDescent="0.25">
      <c r="D2935" s="143"/>
    </row>
    <row r="2936" spans="4:4" x14ac:dyDescent="0.25">
      <c r="D2936" s="143"/>
    </row>
    <row r="2937" spans="4:4" x14ac:dyDescent="0.25">
      <c r="D2937" s="143"/>
    </row>
    <row r="2938" spans="4:4" x14ac:dyDescent="0.25">
      <c r="D2938" s="143"/>
    </row>
    <row r="2939" spans="4:4" x14ac:dyDescent="0.25">
      <c r="D2939" s="143"/>
    </row>
    <row r="2940" spans="4:4" x14ac:dyDescent="0.25">
      <c r="D2940" s="143"/>
    </row>
    <row r="2941" spans="4:4" x14ac:dyDescent="0.25">
      <c r="D2941" s="143"/>
    </row>
    <row r="2942" spans="4:4" x14ac:dyDescent="0.25">
      <c r="D2942" s="143"/>
    </row>
    <row r="2943" spans="4:4" x14ac:dyDescent="0.25">
      <c r="D2943" s="143"/>
    </row>
    <row r="2944" spans="4:4" x14ac:dyDescent="0.25">
      <c r="D2944" s="143"/>
    </row>
    <row r="2945" spans="4:4" x14ac:dyDescent="0.25">
      <c r="D2945" s="143"/>
    </row>
    <row r="2946" spans="4:4" x14ac:dyDescent="0.25">
      <c r="D2946" s="143"/>
    </row>
    <row r="2947" spans="4:4" x14ac:dyDescent="0.25">
      <c r="D2947" s="143"/>
    </row>
    <row r="2948" spans="4:4" x14ac:dyDescent="0.25">
      <c r="D2948" s="143"/>
    </row>
    <row r="2949" spans="4:4" x14ac:dyDescent="0.25">
      <c r="D2949" s="143"/>
    </row>
    <row r="2950" spans="4:4" x14ac:dyDescent="0.25">
      <c r="D2950" s="143"/>
    </row>
    <row r="2951" spans="4:4" x14ac:dyDescent="0.25">
      <c r="D2951" s="143"/>
    </row>
    <row r="2952" spans="4:4" x14ac:dyDescent="0.25">
      <c r="D2952" s="143"/>
    </row>
    <row r="2953" spans="4:4" x14ac:dyDescent="0.25">
      <c r="D2953" s="143"/>
    </row>
    <row r="2954" spans="4:4" x14ac:dyDescent="0.25">
      <c r="D2954" s="143"/>
    </row>
    <row r="2955" spans="4:4" x14ac:dyDescent="0.25">
      <c r="D2955" s="143"/>
    </row>
    <row r="2956" spans="4:4" x14ac:dyDescent="0.25">
      <c r="D2956" s="143"/>
    </row>
    <row r="2957" spans="4:4" x14ac:dyDescent="0.25">
      <c r="D2957" s="143"/>
    </row>
    <row r="2958" spans="4:4" x14ac:dyDescent="0.25">
      <c r="D2958" s="143"/>
    </row>
    <row r="2959" spans="4:4" x14ac:dyDescent="0.25">
      <c r="D2959" s="143"/>
    </row>
    <row r="2960" spans="4:4" x14ac:dyDescent="0.25">
      <c r="D2960" s="143"/>
    </row>
    <row r="2961" spans="4:4" x14ac:dyDescent="0.25">
      <c r="D2961" s="143"/>
    </row>
    <row r="2962" spans="4:4" x14ac:dyDescent="0.25">
      <c r="D2962" s="143"/>
    </row>
    <row r="2963" spans="4:4" x14ac:dyDescent="0.25">
      <c r="D2963" s="143"/>
    </row>
    <row r="2964" spans="4:4" x14ac:dyDescent="0.25">
      <c r="D2964" s="143"/>
    </row>
    <row r="2965" spans="4:4" x14ac:dyDescent="0.25">
      <c r="D2965" s="143"/>
    </row>
    <row r="2966" spans="4:4" x14ac:dyDescent="0.25">
      <c r="D2966" s="143"/>
    </row>
    <row r="2967" spans="4:4" x14ac:dyDescent="0.25">
      <c r="D2967" s="143"/>
    </row>
    <row r="2968" spans="4:4" x14ac:dyDescent="0.25">
      <c r="D2968" s="143"/>
    </row>
    <row r="2969" spans="4:4" x14ac:dyDescent="0.25">
      <c r="D2969" s="143"/>
    </row>
    <row r="2970" spans="4:4" x14ac:dyDescent="0.25">
      <c r="D2970" s="143"/>
    </row>
    <row r="2971" spans="4:4" x14ac:dyDescent="0.25">
      <c r="D2971" s="143"/>
    </row>
    <row r="2972" spans="4:4" x14ac:dyDescent="0.25">
      <c r="D2972" s="143"/>
    </row>
    <row r="2973" spans="4:4" x14ac:dyDescent="0.25">
      <c r="D2973" s="143"/>
    </row>
    <row r="2974" spans="4:4" x14ac:dyDescent="0.25">
      <c r="D2974" s="143"/>
    </row>
    <row r="2975" spans="4:4" x14ac:dyDescent="0.25">
      <c r="D2975" s="143"/>
    </row>
    <row r="2976" spans="4:4" x14ac:dyDescent="0.25">
      <c r="D2976" s="143"/>
    </row>
    <row r="2977" spans="4:4" x14ac:dyDescent="0.25">
      <c r="D2977" s="143"/>
    </row>
    <row r="2978" spans="4:4" x14ac:dyDescent="0.25">
      <c r="D2978" s="143"/>
    </row>
    <row r="2979" spans="4:4" x14ac:dyDescent="0.25">
      <c r="D2979" s="143"/>
    </row>
    <row r="2980" spans="4:4" x14ac:dyDescent="0.25">
      <c r="D2980" s="143"/>
    </row>
    <row r="2981" spans="4:4" x14ac:dyDescent="0.25">
      <c r="D2981" s="143"/>
    </row>
    <row r="2982" spans="4:4" x14ac:dyDescent="0.25">
      <c r="D2982" s="143"/>
    </row>
    <row r="2983" spans="4:4" x14ac:dyDescent="0.25">
      <c r="D2983" s="143"/>
    </row>
    <row r="2984" spans="4:4" x14ac:dyDescent="0.25">
      <c r="D2984" s="143"/>
    </row>
    <row r="2985" spans="4:4" x14ac:dyDescent="0.25">
      <c r="D2985" s="143"/>
    </row>
    <row r="2986" spans="4:4" x14ac:dyDescent="0.25">
      <c r="D2986" s="143"/>
    </row>
    <row r="2987" spans="4:4" x14ac:dyDescent="0.25">
      <c r="D2987" s="143"/>
    </row>
    <row r="2988" spans="4:4" x14ac:dyDescent="0.25">
      <c r="D2988" s="143"/>
    </row>
    <row r="2989" spans="4:4" x14ac:dyDescent="0.25">
      <c r="D2989" s="143"/>
    </row>
    <row r="2990" spans="4:4" x14ac:dyDescent="0.25">
      <c r="D2990" s="143"/>
    </row>
    <row r="2991" spans="4:4" x14ac:dyDescent="0.25">
      <c r="D2991" s="143"/>
    </row>
    <row r="2992" spans="4:4" x14ac:dyDescent="0.25">
      <c r="D2992" s="143"/>
    </row>
    <row r="2993" spans="4:4" x14ac:dyDescent="0.25">
      <c r="D2993" s="143"/>
    </row>
    <row r="2994" spans="4:4" x14ac:dyDescent="0.25">
      <c r="D2994" s="143"/>
    </row>
    <row r="2995" spans="4:4" x14ac:dyDescent="0.25">
      <c r="D2995" s="143"/>
    </row>
    <row r="2996" spans="4:4" x14ac:dyDescent="0.25">
      <c r="D2996" s="143"/>
    </row>
    <row r="2997" spans="4:4" x14ac:dyDescent="0.25">
      <c r="D2997" s="143"/>
    </row>
    <row r="2998" spans="4:4" x14ac:dyDescent="0.25">
      <c r="D2998" s="143"/>
    </row>
    <row r="2999" spans="4:4" x14ac:dyDescent="0.25">
      <c r="D2999" s="143"/>
    </row>
    <row r="3000" spans="4:4" x14ac:dyDescent="0.25">
      <c r="D3000" s="143"/>
    </row>
    <row r="3001" spans="4:4" x14ac:dyDescent="0.25">
      <c r="D3001" s="143"/>
    </row>
    <row r="3002" spans="4:4" x14ac:dyDescent="0.25">
      <c r="D3002" s="143"/>
    </row>
    <row r="3003" spans="4:4" x14ac:dyDescent="0.25">
      <c r="D3003" s="143"/>
    </row>
    <row r="3004" spans="4:4" x14ac:dyDescent="0.25">
      <c r="D3004" s="143"/>
    </row>
    <row r="3005" spans="4:4" x14ac:dyDescent="0.25">
      <c r="D3005" s="143"/>
    </row>
    <row r="3006" spans="4:4" x14ac:dyDescent="0.25">
      <c r="D3006" s="143"/>
    </row>
    <row r="3007" spans="4:4" x14ac:dyDescent="0.25">
      <c r="D3007" s="143"/>
    </row>
    <row r="3008" spans="4:4" x14ac:dyDescent="0.25">
      <c r="D3008" s="143"/>
    </row>
    <row r="3009" spans="4:4" x14ac:dyDescent="0.25">
      <c r="D3009" s="143"/>
    </row>
    <row r="3010" spans="4:4" x14ac:dyDescent="0.25">
      <c r="D3010" s="143"/>
    </row>
    <row r="3011" spans="4:4" x14ac:dyDescent="0.25">
      <c r="D3011" s="143"/>
    </row>
    <row r="3012" spans="4:4" x14ac:dyDescent="0.25">
      <c r="D3012" s="143"/>
    </row>
    <row r="3013" spans="4:4" x14ac:dyDescent="0.25">
      <c r="D3013" s="143"/>
    </row>
    <row r="3014" spans="4:4" x14ac:dyDescent="0.25">
      <c r="D3014" s="143"/>
    </row>
    <row r="3015" spans="4:4" x14ac:dyDescent="0.25">
      <c r="D3015" s="143"/>
    </row>
    <row r="3016" spans="4:4" x14ac:dyDescent="0.25">
      <c r="D3016" s="143"/>
    </row>
    <row r="3017" spans="4:4" x14ac:dyDescent="0.25">
      <c r="D3017" s="143"/>
    </row>
    <row r="3018" spans="4:4" x14ac:dyDescent="0.25">
      <c r="D3018" s="143"/>
    </row>
    <row r="3019" spans="4:4" x14ac:dyDescent="0.25">
      <c r="D3019" s="143"/>
    </row>
    <row r="3020" spans="4:4" x14ac:dyDescent="0.25">
      <c r="D3020" s="143"/>
    </row>
    <row r="3021" spans="4:4" x14ac:dyDescent="0.25">
      <c r="D3021" s="143"/>
    </row>
    <row r="3022" spans="4:4" x14ac:dyDescent="0.25">
      <c r="D3022" s="143"/>
    </row>
    <row r="3023" spans="4:4" x14ac:dyDescent="0.25">
      <c r="D3023" s="143"/>
    </row>
    <row r="3024" spans="4:4" x14ac:dyDescent="0.25">
      <c r="D3024" s="143"/>
    </row>
    <row r="3025" spans="4:4" x14ac:dyDescent="0.25">
      <c r="D3025" s="143"/>
    </row>
    <row r="3026" spans="4:4" x14ac:dyDescent="0.25">
      <c r="D3026" s="143"/>
    </row>
    <row r="3027" spans="4:4" x14ac:dyDescent="0.25">
      <c r="D3027" s="143"/>
    </row>
    <row r="3028" spans="4:4" x14ac:dyDescent="0.25">
      <c r="D3028" s="143"/>
    </row>
    <row r="3029" spans="4:4" x14ac:dyDescent="0.25">
      <c r="D3029" s="143"/>
    </row>
    <row r="3030" spans="4:4" x14ac:dyDescent="0.25">
      <c r="D3030" s="143"/>
    </row>
    <row r="3031" spans="4:4" x14ac:dyDescent="0.25">
      <c r="D3031" s="143"/>
    </row>
    <row r="3032" spans="4:4" x14ac:dyDescent="0.25">
      <c r="D3032" s="143"/>
    </row>
    <row r="3033" spans="4:4" x14ac:dyDescent="0.25">
      <c r="D3033" s="143"/>
    </row>
    <row r="3034" spans="4:4" x14ac:dyDescent="0.25">
      <c r="D3034" s="143"/>
    </row>
    <row r="3035" spans="4:4" x14ac:dyDescent="0.25">
      <c r="D3035" s="143"/>
    </row>
    <row r="3036" spans="4:4" x14ac:dyDescent="0.25">
      <c r="D3036" s="143"/>
    </row>
    <row r="3037" spans="4:4" x14ac:dyDescent="0.25">
      <c r="D3037" s="143"/>
    </row>
    <row r="3038" spans="4:4" x14ac:dyDescent="0.25">
      <c r="D3038" s="143"/>
    </row>
    <row r="3039" spans="4:4" x14ac:dyDescent="0.25">
      <c r="D3039" s="143"/>
    </row>
    <row r="3040" spans="4:4" x14ac:dyDescent="0.25">
      <c r="D3040" s="143"/>
    </row>
    <row r="3041" spans="4:4" x14ac:dyDescent="0.25">
      <c r="D3041" s="143"/>
    </row>
    <row r="3042" spans="4:4" x14ac:dyDescent="0.25">
      <c r="D3042" s="143"/>
    </row>
    <row r="3043" spans="4:4" x14ac:dyDescent="0.25">
      <c r="D3043" s="143"/>
    </row>
    <row r="3044" spans="4:4" x14ac:dyDescent="0.25">
      <c r="D3044" s="143"/>
    </row>
    <row r="3045" spans="4:4" x14ac:dyDescent="0.25">
      <c r="D3045" s="143"/>
    </row>
    <row r="3046" spans="4:4" x14ac:dyDescent="0.25">
      <c r="D3046" s="143"/>
    </row>
    <row r="3047" spans="4:4" x14ac:dyDescent="0.25">
      <c r="D3047" s="143"/>
    </row>
    <row r="3048" spans="4:4" x14ac:dyDescent="0.25">
      <c r="D3048" s="143"/>
    </row>
    <row r="3049" spans="4:4" x14ac:dyDescent="0.25">
      <c r="D3049" s="143"/>
    </row>
    <row r="3050" spans="4:4" x14ac:dyDescent="0.25">
      <c r="D3050" s="143"/>
    </row>
    <row r="3051" spans="4:4" x14ac:dyDescent="0.25">
      <c r="D3051" s="143"/>
    </row>
    <row r="3052" spans="4:4" x14ac:dyDescent="0.25">
      <c r="D3052" s="143"/>
    </row>
    <row r="3053" spans="4:4" x14ac:dyDescent="0.25">
      <c r="D3053" s="143"/>
    </row>
    <row r="3054" spans="4:4" x14ac:dyDescent="0.25">
      <c r="D3054" s="143"/>
    </row>
    <row r="3055" spans="4:4" x14ac:dyDescent="0.25">
      <c r="D3055" s="143"/>
    </row>
    <row r="3056" spans="4:4" x14ac:dyDescent="0.25">
      <c r="D3056" s="143"/>
    </row>
    <row r="3057" spans="4:4" x14ac:dyDescent="0.25">
      <c r="D3057" s="143"/>
    </row>
    <row r="3058" spans="4:4" x14ac:dyDescent="0.25">
      <c r="D3058" s="143"/>
    </row>
    <row r="3059" spans="4:4" x14ac:dyDescent="0.25">
      <c r="D3059" s="143"/>
    </row>
    <row r="3060" spans="4:4" x14ac:dyDescent="0.25">
      <c r="D3060" s="143"/>
    </row>
    <row r="3061" spans="4:4" x14ac:dyDescent="0.25">
      <c r="D3061" s="143"/>
    </row>
    <row r="3062" spans="4:4" x14ac:dyDescent="0.25">
      <c r="D3062" s="143"/>
    </row>
    <row r="3063" spans="4:4" x14ac:dyDescent="0.25">
      <c r="D3063" s="143"/>
    </row>
    <row r="3064" spans="4:4" x14ac:dyDescent="0.25">
      <c r="D3064" s="143"/>
    </row>
    <row r="3065" spans="4:4" x14ac:dyDescent="0.25">
      <c r="D3065" s="143"/>
    </row>
    <row r="3066" spans="4:4" x14ac:dyDescent="0.25">
      <c r="D3066" s="143"/>
    </row>
    <row r="3067" spans="4:4" x14ac:dyDescent="0.25">
      <c r="D3067" s="143"/>
    </row>
    <row r="3068" spans="4:4" x14ac:dyDescent="0.25">
      <c r="D3068" s="143"/>
    </row>
    <row r="3069" spans="4:4" x14ac:dyDescent="0.25">
      <c r="D3069" s="143"/>
    </row>
    <row r="3070" spans="4:4" x14ac:dyDescent="0.25">
      <c r="D3070" s="143"/>
    </row>
    <row r="3071" spans="4:4" x14ac:dyDescent="0.25">
      <c r="D3071" s="143"/>
    </row>
    <row r="3072" spans="4:4" x14ac:dyDescent="0.25">
      <c r="D3072" s="143"/>
    </row>
    <row r="3073" spans="4:4" x14ac:dyDescent="0.25">
      <c r="D3073" s="143"/>
    </row>
    <row r="3074" spans="4:4" x14ac:dyDescent="0.25">
      <c r="D3074" s="143"/>
    </row>
    <row r="3075" spans="4:4" x14ac:dyDescent="0.25">
      <c r="D3075" s="143"/>
    </row>
    <row r="3076" spans="4:4" x14ac:dyDescent="0.25">
      <c r="D3076" s="143"/>
    </row>
    <row r="3077" spans="4:4" x14ac:dyDescent="0.25">
      <c r="D3077" s="143"/>
    </row>
    <row r="3078" spans="4:4" x14ac:dyDescent="0.25">
      <c r="D3078" s="143"/>
    </row>
    <row r="3079" spans="4:4" x14ac:dyDescent="0.25">
      <c r="D3079" s="143"/>
    </row>
    <row r="3080" spans="4:4" x14ac:dyDescent="0.25">
      <c r="D3080" s="143"/>
    </row>
    <row r="3081" spans="4:4" x14ac:dyDescent="0.25">
      <c r="D3081" s="143"/>
    </row>
    <row r="3082" spans="4:4" x14ac:dyDescent="0.25">
      <c r="D3082" s="143"/>
    </row>
    <row r="3083" spans="4:4" x14ac:dyDescent="0.25">
      <c r="D3083" s="143"/>
    </row>
    <row r="3084" spans="4:4" x14ac:dyDescent="0.25">
      <c r="D3084" s="143"/>
    </row>
    <row r="3085" spans="4:4" x14ac:dyDescent="0.25">
      <c r="D3085" s="143"/>
    </row>
    <row r="3086" spans="4:4" x14ac:dyDescent="0.25">
      <c r="D3086" s="143"/>
    </row>
    <row r="3087" spans="4:4" x14ac:dyDescent="0.25">
      <c r="D3087" s="143"/>
    </row>
    <row r="3088" spans="4:4" x14ac:dyDescent="0.25">
      <c r="D3088" s="143"/>
    </row>
    <row r="3089" spans="4:4" x14ac:dyDescent="0.25">
      <c r="D3089" s="143"/>
    </row>
    <row r="3090" spans="4:4" x14ac:dyDescent="0.25">
      <c r="D3090" s="143"/>
    </row>
    <row r="3091" spans="4:4" x14ac:dyDescent="0.25">
      <c r="D3091" s="143"/>
    </row>
    <row r="3092" spans="4:4" x14ac:dyDescent="0.25">
      <c r="D3092" s="143"/>
    </row>
    <row r="3093" spans="4:4" x14ac:dyDescent="0.25">
      <c r="D3093" s="143"/>
    </row>
    <row r="3094" spans="4:4" x14ac:dyDescent="0.25">
      <c r="D3094" s="143"/>
    </row>
    <row r="3095" spans="4:4" x14ac:dyDescent="0.25">
      <c r="D3095" s="143"/>
    </row>
    <row r="3096" spans="4:4" x14ac:dyDescent="0.25">
      <c r="D3096" s="143"/>
    </row>
    <row r="3097" spans="4:4" x14ac:dyDescent="0.25">
      <c r="D3097" s="143"/>
    </row>
    <row r="3098" spans="4:4" x14ac:dyDescent="0.25">
      <c r="D3098" s="143"/>
    </row>
    <row r="3099" spans="4:4" x14ac:dyDescent="0.25">
      <c r="D3099" s="143"/>
    </row>
    <row r="3100" spans="4:4" x14ac:dyDescent="0.25">
      <c r="D3100" s="143"/>
    </row>
    <row r="3101" spans="4:4" x14ac:dyDescent="0.25">
      <c r="D3101" s="143"/>
    </row>
    <row r="3102" spans="4:4" x14ac:dyDescent="0.25">
      <c r="D3102" s="143"/>
    </row>
    <row r="3103" spans="4:4" x14ac:dyDescent="0.25">
      <c r="D3103" s="143"/>
    </row>
    <row r="3104" spans="4:4" x14ac:dyDescent="0.25">
      <c r="D3104" s="143"/>
    </row>
    <row r="3105" spans="4:4" x14ac:dyDescent="0.25">
      <c r="D3105" s="143"/>
    </row>
    <row r="3106" spans="4:4" x14ac:dyDescent="0.25">
      <c r="D3106" s="143"/>
    </row>
    <row r="3107" spans="4:4" x14ac:dyDescent="0.25">
      <c r="D3107" s="143"/>
    </row>
    <row r="3108" spans="4:4" x14ac:dyDescent="0.25">
      <c r="D3108" s="143"/>
    </row>
    <row r="3109" spans="4:4" x14ac:dyDescent="0.25">
      <c r="D3109" s="143"/>
    </row>
    <row r="3110" spans="4:4" x14ac:dyDescent="0.25">
      <c r="D3110" s="143"/>
    </row>
    <row r="3111" spans="4:4" x14ac:dyDescent="0.25">
      <c r="D3111" s="143"/>
    </row>
    <row r="3112" spans="4:4" x14ac:dyDescent="0.25">
      <c r="D3112" s="143"/>
    </row>
    <row r="3113" spans="4:4" x14ac:dyDescent="0.25">
      <c r="D3113" s="143"/>
    </row>
    <row r="3114" spans="4:4" x14ac:dyDescent="0.25">
      <c r="D3114" s="143"/>
    </row>
    <row r="3115" spans="4:4" x14ac:dyDescent="0.25">
      <c r="D3115" s="143"/>
    </row>
    <row r="3116" spans="4:4" x14ac:dyDescent="0.25">
      <c r="D3116" s="143"/>
    </row>
    <row r="3117" spans="4:4" x14ac:dyDescent="0.25">
      <c r="D3117" s="143"/>
    </row>
    <row r="3118" spans="4:4" x14ac:dyDescent="0.25">
      <c r="D3118" s="143"/>
    </row>
    <row r="3119" spans="4:4" x14ac:dyDescent="0.25">
      <c r="D3119" s="143"/>
    </row>
    <row r="3120" spans="4:4" x14ac:dyDescent="0.25">
      <c r="D3120" s="143"/>
    </row>
    <row r="3121" spans="4:4" x14ac:dyDescent="0.25">
      <c r="D3121" s="143"/>
    </row>
    <row r="3122" spans="4:4" x14ac:dyDescent="0.25">
      <c r="D3122" s="143"/>
    </row>
    <row r="3123" spans="4:4" x14ac:dyDescent="0.25">
      <c r="D3123" s="143"/>
    </row>
    <row r="3124" spans="4:4" x14ac:dyDescent="0.25">
      <c r="D3124" s="143"/>
    </row>
    <row r="3125" spans="4:4" x14ac:dyDescent="0.25">
      <c r="D3125" s="143"/>
    </row>
    <row r="3126" spans="4:4" x14ac:dyDescent="0.25">
      <c r="D3126" s="143"/>
    </row>
    <row r="3127" spans="4:4" x14ac:dyDescent="0.25">
      <c r="D3127" s="143"/>
    </row>
    <row r="3128" spans="4:4" x14ac:dyDescent="0.25">
      <c r="D3128" s="143"/>
    </row>
    <row r="3129" spans="4:4" x14ac:dyDescent="0.25">
      <c r="D3129" s="143"/>
    </row>
    <row r="3130" spans="4:4" x14ac:dyDescent="0.25">
      <c r="D3130" s="143"/>
    </row>
    <row r="3131" spans="4:4" x14ac:dyDescent="0.25">
      <c r="D3131" s="143"/>
    </row>
    <row r="3132" spans="4:4" x14ac:dyDescent="0.25">
      <c r="D3132" s="143"/>
    </row>
    <row r="3133" spans="4:4" x14ac:dyDescent="0.25">
      <c r="D3133" s="143"/>
    </row>
    <row r="3134" spans="4:4" x14ac:dyDescent="0.25">
      <c r="D3134" s="143"/>
    </row>
    <row r="3135" spans="4:4" x14ac:dyDescent="0.25">
      <c r="D3135" s="143"/>
    </row>
    <row r="3136" spans="4:4" x14ac:dyDescent="0.25">
      <c r="D3136" s="143"/>
    </row>
    <row r="3137" spans="4:4" x14ac:dyDescent="0.25">
      <c r="D3137" s="143"/>
    </row>
    <row r="3138" spans="4:4" x14ac:dyDescent="0.25">
      <c r="D3138" s="143"/>
    </row>
    <row r="3139" spans="4:4" x14ac:dyDescent="0.25">
      <c r="D3139" s="143"/>
    </row>
    <row r="3140" spans="4:4" x14ac:dyDescent="0.25">
      <c r="D3140" s="143"/>
    </row>
    <row r="3141" spans="4:4" x14ac:dyDescent="0.25">
      <c r="D3141" s="143"/>
    </row>
    <row r="3142" spans="4:4" x14ac:dyDescent="0.25">
      <c r="D3142" s="143"/>
    </row>
    <row r="3143" spans="4:4" x14ac:dyDescent="0.25">
      <c r="D3143" s="143"/>
    </row>
    <row r="3144" spans="4:4" x14ac:dyDescent="0.25">
      <c r="D3144" s="143"/>
    </row>
    <row r="3145" spans="4:4" x14ac:dyDescent="0.25">
      <c r="D3145" s="143"/>
    </row>
    <row r="3146" spans="4:4" x14ac:dyDescent="0.25">
      <c r="D3146" s="143"/>
    </row>
    <row r="3147" spans="4:4" x14ac:dyDescent="0.25">
      <c r="D3147" s="143"/>
    </row>
    <row r="3148" spans="4:4" x14ac:dyDescent="0.25">
      <c r="D3148" s="143"/>
    </row>
    <row r="3149" spans="4:4" x14ac:dyDescent="0.25">
      <c r="D3149" s="143"/>
    </row>
    <row r="3150" spans="4:4" x14ac:dyDescent="0.25">
      <c r="D3150" s="143"/>
    </row>
    <row r="3151" spans="4:4" x14ac:dyDescent="0.25">
      <c r="D3151" s="143"/>
    </row>
    <row r="3152" spans="4:4" x14ac:dyDescent="0.25">
      <c r="D3152" s="143"/>
    </row>
    <row r="3153" spans="4:4" x14ac:dyDescent="0.25">
      <c r="D3153" s="143"/>
    </row>
    <row r="3154" spans="4:4" x14ac:dyDescent="0.25">
      <c r="D3154" s="143"/>
    </row>
    <row r="3155" spans="4:4" x14ac:dyDescent="0.25">
      <c r="D3155" s="143"/>
    </row>
    <row r="3156" spans="4:4" x14ac:dyDescent="0.25">
      <c r="D3156" s="143"/>
    </row>
    <row r="3157" spans="4:4" x14ac:dyDescent="0.25">
      <c r="D3157" s="143"/>
    </row>
    <row r="3158" spans="4:4" x14ac:dyDescent="0.25">
      <c r="D3158" s="143"/>
    </row>
    <row r="3159" spans="4:4" x14ac:dyDescent="0.25">
      <c r="D3159" s="143"/>
    </row>
    <row r="3160" spans="4:4" x14ac:dyDescent="0.25">
      <c r="D3160" s="143"/>
    </row>
    <row r="3161" spans="4:4" x14ac:dyDescent="0.25">
      <c r="D3161" s="143"/>
    </row>
    <row r="3162" spans="4:4" x14ac:dyDescent="0.25">
      <c r="D3162" s="143"/>
    </row>
    <row r="3163" spans="4:4" x14ac:dyDescent="0.25">
      <c r="D3163" s="143"/>
    </row>
    <row r="3164" spans="4:4" x14ac:dyDescent="0.25">
      <c r="D3164" s="143"/>
    </row>
    <row r="3165" spans="4:4" x14ac:dyDescent="0.25">
      <c r="D3165" s="143"/>
    </row>
    <row r="3166" spans="4:4" x14ac:dyDescent="0.25">
      <c r="D3166" s="143"/>
    </row>
    <row r="3167" spans="4:4" x14ac:dyDescent="0.25">
      <c r="D3167" s="143"/>
    </row>
    <row r="3168" spans="4:4" x14ac:dyDescent="0.25">
      <c r="D3168" s="143"/>
    </row>
    <row r="3169" spans="4:4" x14ac:dyDescent="0.25">
      <c r="D3169" s="143"/>
    </row>
    <row r="3170" spans="4:4" x14ac:dyDescent="0.25">
      <c r="D3170" s="143"/>
    </row>
    <row r="3171" spans="4:4" x14ac:dyDescent="0.25">
      <c r="D3171" s="143"/>
    </row>
    <row r="3172" spans="4:4" x14ac:dyDescent="0.25">
      <c r="D3172" s="143"/>
    </row>
    <row r="3173" spans="4:4" x14ac:dyDescent="0.25">
      <c r="D3173" s="143"/>
    </row>
    <row r="3174" spans="4:4" x14ac:dyDescent="0.25">
      <c r="D3174" s="143"/>
    </row>
    <row r="3175" spans="4:4" x14ac:dyDescent="0.25">
      <c r="D3175" s="143"/>
    </row>
    <row r="3176" spans="4:4" x14ac:dyDescent="0.25">
      <c r="D3176" s="143"/>
    </row>
    <row r="3177" spans="4:4" x14ac:dyDescent="0.25">
      <c r="D3177" s="143"/>
    </row>
    <row r="3178" spans="4:4" x14ac:dyDescent="0.25">
      <c r="D3178" s="143"/>
    </row>
    <row r="3179" spans="4:4" x14ac:dyDescent="0.25">
      <c r="D3179" s="143"/>
    </row>
    <row r="3180" spans="4:4" x14ac:dyDescent="0.25">
      <c r="D3180" s="143"/>
    </row>
    <row r="3181" spans="4:4" x14ac:dyDescent="0.25">
      <c r="D3181" s="143"/>
    </row>
    <row r="3182" spans="4:4" x14ac:dyDescent="0.25">
      <c r="D3182" s="143"/>
    </row>
    <row r="3183" spans="4:4" x14ac:dyDescent="0.25">
      <c r="D3183" s="143"/>
    </row>
    <row r="3184" spans="4:4" x14ac:dyDescent="0.25">
      <c r="D3184" s="143"/>
    </row>
    <row r="3185" spans="4:4" x14ac:dyDescent="0.25">
      <c r="D3185" s="143"/>
    </row>
    <row r="3186" spans="4:4" x14ac:dyDescent="0.25">
      <c r="D3186" s="143"/>
    </row>
    <row r="3187" spans="4:4" x14ac:dyDescent="0.25">
      <c r="D3187" s="143"/>
    </row>
    <row r="3188" spans="4:4" x14ac:dyDescent="0.25">
      <c r="D3188" s="143"/>
    </row>
    <row r="3189" spans="4:4" x14ac:dyDescent="0.25">
      <c r="D3189" s="143"/>
    </row>
    <row r="3190" spans="4:4" x14ac:dyDescent="0.25">
      <c r="D3190" s="143"/>
    </row>
    <row r="3191" spans="4:4" x14ac:dyDescent="0.25">
      <c r="D3191" s="143"/>
    </row>
    <row r="3192" spans="4:4" x14ac:dyDescent="0.25">
      <c r="D3192" s="143"/>
    </row>
    <row r="3193" spans="4:4" x14ac:dyDescent="0.25">
      <c r="D3193" s="143"/>
    </row>
    <row r="3194" spans="4:4" x14ac:dyDescent="0.25">
      <c r="D3194" s="143"/>
    </row>
    <row r="3195" spans="4:4" x14ac:dyDescent="0.25">
      <c r="D3195" s="143"/>
    </row>
    <row r="3196" spans="4:4" x14ac:dyDescent="0.25">
      <c r="D3196" s="143"/>
    </row>
    <row r="3197" spans="4:4" x14ac:dyDescent="0.25">
      <c r="D3197" s="143"/>
    </row>
    <row r="3198" spans="4:4" x14ac:dyDescent="0.25">
      <c r="D3198" s="143"/>
    </row>
    <row r="3199" spans="4:4" x14ac:dyDescent="0.25">
      <c r="D3199" s="143"/>
    </row>
    <row r="3200" spans="4:4" x14ac:dyDescent="0.25">
      <c r="D3200" s="143"/>
    </row>
    <row r="3201" spans="4:4" x14ac:dyDescent="0.25">
      <c r="D3201" s="143"/>
    </row>
    <row r="3202" spans="4:4" x14ac:dyDescent="0.25">
      <c r="D3202" s="143"/>
    </row>
    <row r="3203" spans="4:4" x14ac:dyDescent="0.25">
      <c r="D3203" s="143"/>
    </row>
    <row r="3204" spans="4:4" x14ac:dyDescent="0.25">
      <c r="D3204" s="143"/>
    </row>
    <row r="3205" spans="4:4" x14ac:dyDescent="0.25">
      <c r="D3205" s="143"/>
    </row>
    <row r="3206" spans="4:4" x14ac:dyDescent="0.25">
      <c r="D3206" s="143"/>
    </row>
    <row r="3207" spans="4:4" x14ac:dyDescent="0.25">
      <c r="D3207" s="143"/>
    </row>
    <row r="3208" spans="4:4" x14ac:dyDescent="0.25">
      <c r="D3208" s="143"/>
    </row>
    <row r="3209" spans="4:4" x14ac:dyDescent="0.25">
      <c r="D3209" s="143"/>
    </row>
    <row r="3210" spans="4:4" x14ac:dyDescent="0.25">
      <c r="D3210" s="143"/>
    </row>
    <row r="3211" spans="4:4" x14ac:dyDescent="0.25">
      <c r="D3211" s="143"/>
    </row>
    <row r="3212" spans="4:4" x14ac:dyDescent="0.25">
      <c r="D3212" s="143"/>
    </row>
    <row r="3213" spans="4:4" x14ac:dyDescent="0.25">
      <c r="D3213" s="143"/>
    </row>
    <row r="3214" spans="4:4" x14ac:dyDescent="0.25">
      <c r="D3214" s="143"/>
    </row>
    <row r="3215" spans="4:4" x14ac:dyDescent="0.25">
      <c r="D3215" s="143"/>
    </row>
    <row r="3216" spans="4:4" x14ac:dyDescent="0.25">
      <c r="D3216" s="143"/>
    </row>
    <row r="3217" spans="4:4" x14ac:dyDescent="0.25">
      <c r="D3217" s="143"/>
    </row>
    <row r="3218" spans="4:4" x14ac:dyDescent="0.25">
      <c r="D3218" s="143"/>
    </row>
    <row r="3219" spans="4:4" x14ac:dyDescent="0.25">
      <c r="D3219" s="143"/>
    </row>
    <row r="3220" spans="4:4" x14ac:dyDescent="0.25">
      <c r="D3220" s="143"/>
    </row>
    <row r="3221" spans="4:4" x14ac:dyDescent="0.25">
      <c r="D3221" s="143"/>
    </row>
    <row r="3222" spans="4:4" x14ac:dyDescent="0.25">
      <c r="D3222" s="143"/>
    </row>
    <row r="3223" spans="4:4" x14ac:dyDescent="0.25">
      <c r="D3223" s="143"/>
    </row>
    <row r="3224" spans="4:4" x14ac:dyDescent="0.25">
      <c r="D3224" s="143"/>
    </row>
    <row r="3225" spans="4:4" x14ac:dyDescent="0.25">
      <c r="D3225" s="143"/>
    </row>
    <row r="3226" spans="4:4" x14ac:dyDescent="0.25">
      <c r="D3226" s="143"/>
    </row>
    <row r="3227" spans="4:4" x14ac:dyDescent="0.25">
      <c r="D3227" s="143"/>
    </row>
    <row r="3228" spans="4:4" x14ac:dyDescent="0.25">
      <c r="D3228" s="143"/>
    </row>
    <row r="3229" spans="4:4" x14ac:dyDescent="0.25">
      <c r="D3229" s="143"/>
    </row>
    <row r="3230" spans="4:4" x14ac:dyDescent="0.25">
      <c r="D3230" s="143"/>
    </row>
    <row r="3231" spans="4:4" x14ac:dyDescent="0.25">
      <c r="D3231" s="143"/>
    </row>
    <row r="3232" spans="4:4" x14ac:dyDescent="0.25">
      <c r="D3232" s="143"/>
    </row>
    <row r="3233" spans="4:4" x14ac:dyDescent="0.25">
      <c r="D3233" s="143"/>
    </row>
    <row r="3234" spans="4:4" x14ac:dyDescent="0.25">
      <c r="D3234" s="143"/>
    </row>
    <row r="3235" spans="4:4" x14ac:dyDescent="0.25">
      <c r="D3235" s="143"/>
    </row>
    <row r="3236" spans="4:4" x14ac:dyDescent="0.25">
      <c r="D3236" s="143"/>
    </row>
    <row r="3237" spans="4:4" x14ac:dyDescent="0.25">
      <c r="D3237" s="143"/>
    </row>
    <row r="3238" spans="4:4" x14ac:dyDescent="0.25">
      <c r="D3238" s="143"/>
    </row>
    <row r="3239" spans="4:4" x14ac:dyDescent="0.25">
      <c r="D3239" s="143"/>
    </row>
    <row r="3240" spans="4:4" x14ac:dyDescent="0.25">
      <c r="D3240" s="143"/>
    </row>
    <row r="3241" spans="4:4" x14ac:dyDescent="0.25">
      <c r="D3241" s="143"/>
    </row>
    <row r="3242" spans="4:4" x14ac:dyDescent="0.25">
      <c r="D3242" s="143"/>
    </row>
    <row r="3243" spans="4:4" x14ac:dyDescent="0.25">
      <c r="D3243" s="143"/>
    </row>
    <row r="3244" spans="4:4" x14ac:dyDescent="0.25">
      <c r="D3244" s="143"/>
    </row>
    <row r="3245" spans="4:4" x14ac:dyDescent="0.25">
      <c r="D3245" s="143"/>
    </row>
    <row r="3246" spans="4:4" x14ac:dyDescent="0.25">
      <c r="D3246" s="143"/>
    </row>
    <row r="3247" spans="4:4" x14ac:dyDescent="0.25">
      <c r="D3247" s="143"/>
    </row>
    <row r="3248" spans="4:4" x14ac:dyDescent="0.25">
      <c r="D3248" s="143"/>
    </row>
    <row r="3249" spans="4:4" x14ac:dyDescent="0.25">
      <c r="D3249" s="143"/>
    </row>
    <row r="3250" spans="4:4" x14ac:dyDescent="0.25">
      <c r="D3250" s="143"/>
    </row>
    <row r="3251" spans="4:4" x14ac:dyDescent="0.25">
      <c r="D3251" s="143"/>
    </row>
    <row r="3252" spans="4:4" x14ac:dyDescent="0.25">
      <c r="D3252" s="143"/>
    </row>
    <row r="3253" spans="4:4" x14ac:dyDescent="0.25">
      <c r="D3253" s="143"/>
    </row>
    <row r="3254" spans="4:4" x14ac:dyDescent="0.25">
      <c r="D3254" s="143"/>
    </row>
    <row r="3255" spans="4:4" x14ac:dyDescent="0.25">
      <c r="D3255" s="143"/>
    </row>
    <row r="3256" spans="4:4" x14ac:dyDescent="0.25">
      <c r="D3256" s="143"/>
    </row>
    <row r="3257" spans="4:4" x14ac:dyDescent="0.25">
      <c r="D3257" s="143"/>
    </row>
    <row r="3258" spans="4:4" x14ac:dyDescent="0.25">
      <c r="D3258" s="143"/>
    </row>
    <row r="3259" spans="4:4" x14ac:dyDescent="0.25">
      <c r="D3259" s="143"/>
    </row>
    <row r="3260" spans="4:4" x14ac:dyDescent="0.25">
      <c r="D3260" s="143"/>
    </row>
    <row r="3261" spans="4:4" x14ac:dyDescent="0.25">
      <c r="D3261" s="143"/>
    </row>
    <row r="3262" spans="4:4" x14ac:dyDescent="0.25">
      <c r="D3262" s="143"/>
    </row>
    <row r="3263" spans="4:4" x14ac:dyDescent="0.25">
      <c r="D3263" s="143"/>
    </row>
    <row r="3264" spans="4:4" x14ac:dyDescent="0.25">
      <c r="D3264" s="143"/>
    </row>
    <row r="3265" spans="4:4" x14ac:dyDescent="0.25">
      <c r="D3265" s="143"/>
    </row>
    <row r="3266" spans="4:4" x14ac:dyDescent="0.25">
      <c r="D3266" s="143"/>
    </row>
    <row r="3267" spans="4:4" x14ac:dyDescent="0.25">
      <c r="D3267" s="143"/>
    </row>
    <row r="3268" spans="4:4" x14ac:dyDescent="0.25">
      <c r="D3268" s="143"/>
    </row>
    <row r="3269" spans="4:4" x14ac:dyDescent="0.25">
      <c r="D3269" s="143"/>
    </row>
    <row r="3270" spans="4:4" x14ac:dyDescent="0.25">
      <c r="D3270" s="143"/>
    </row>
    <row r="3271" spans="4:4" x14ac:dyDescent="0.25">
      <c r="D3271" s="143"/>
    </row>
    <row r="3272" spans="4:4" x14ac:dyDescent="0.25">
      <c r="D3272" s="143"/>
    </row>
    <row r="3273" spans="4:4" x14ac:dyDescent="0.25">
      <c r="D3273" s="143"/>
    </row>
    <row r="3274" spans="4:4" x14ac:dyDescent="0.25">
      <c r="D3274" s="143"/>
    </row>
    <row r="3275" spans="4:4" x14ac:dyDescent="0.25">
      <c r="D3275" s="143"/>
    </row>
    <row r="3276" spans="4:4" x14ac:dyDescent="0.25">
      <c r="D3276" s="143"/>
    </row>
    <row r="3277" spans="4:4" x14ac:dyDescent="0.25">
      <c r="D3277" s="143"/>
    </row>
    <row r="3278" spans="4:4" x14ac:dyDescent="0.25">
      <c r="D3278" s="143"/>
    </row>
    <row r="3279" spans="4:4" x14ac:dyDescent="0.25">
      <c r="D3279" s="143"/>
    </row>
    <row r="3280" spans="4:4" x14ac:dyDescent="0.25">
      <c r="D3280" s="143"/>
    </row>
    <row r="3281" spans="4:4" x14ac:dyDescent="0.25">
      <c r="D3281" s="143"/>
    </row>
    <row r="3282" spans="4:4" x14ac:dyDescent="0.25">
      <c r="D3282" s="143"/>
    </row>
    <row r="3283" spans="4:4" x14ac:dyDescent="0.25">
      <c r="D3283" s="143"/>
    </row>
    <row r="3284" spans="4:4" x14ac:dyDescent="0.25">
      <c r="D3284" s="143"/>
    </row>
    <row r="3285" spans="4:4" x14ac:dyDescent="0.25">
      <c r="D3285" s="143"/>
    </row>
    <row r="3286" spans="4:4" x14ac:dyDescent="0.25">
      <c r="D3286" s="143"/>
    </row>
    <row r="3287" spans="4:4" x14ac:dyDescent="0.25">
      <c r="D3287" s="143"/>
    </row>
    <row r="3288" spans="4:4" x14ac:dyDescent="0.25">
      <c r="D3288" s="143"/>
    </row>
    <row r="3289" spans="4:4" x14ac:dyDescent="0.25">
      <c r="D3289" s="143"/>
    </row>
    <row r="3290" spans="4:4" x14ac:dyDescent="0.25">
      <c r="D3290" s="143"/>
    </row>
    <row r="3291" spans="4:4" x14ac:dyDescent="0.25">
      <c r="D3291" s="143"/>
    </row>
    <row r="3292" spans="4:4" x14ac:dyDescent="0.25">
      <c r="D3292" s="143"/>
    </row>
    <row r="3293" spans="4:4" x14ac:dyDescent="0.25">
      <c r="D3293" s="143"/>
    </row>
    <row r="3294" spans="4:4" x14ac:dyDescent="0.25">
      <c r="D3294" s="143"/>
    </row>
    <row r="3295" spans="4:4" x14ac:dyDescent="0.25">
      <c r="D3295" s="143"/>
    </row>
    <row r="3296" spans="4:4" x14ac:dyDescent="0.25">
      <c r="D3296" s="143"/>
    </row>
    <row r="3297" spans="4:4" x14ac:dyDescent="0.25">
      <c r="D3297" s="143"/>
    </row>
    <row r="3298" spans="4:4" x14ac:dyDescent="0.25">
      <c r="D3298" s="143"/>
    </row>
    <row r="3299" spans="4:4" x14ac:dyDescent="0.25">
      <c r="D3299" s="143"/>
    </row>
    <row r="3300" spans="4:4" x14ac:dyDescent="0.25">
      <c r="D3300" s="143"/>
    </row>
    <row r="3301" spans="4:4" x14ac:dyDescent="0.25">
      <c r="D3301" s="143"/>
    </row>
    <row r="3302" spans="4:4" x14ac:dyDescent="0.25">
      <c r="D3302" s="143"/>
    </row>
    <row r="3303" spans="4:4" x14ac:dyDescent="0.25">
      <c r="D3303" s="143"/>
    </row>
    <row r="3304" spans="4:4" x14ac:dyDescent="0.25">
      <c r="D3304" s="143"/>
    </row>
    <row r="3305" spans="4:4" x14ac:dyDescent="0.25">
      <c r="D3305" s="143"/>
    </row>
    <row r="3306" spans="4:4" x14ac:dyDescent="0.25">
      <c r="D3306" s="143"/>
    </row>
    <row r="3307" spans="4:4" x14ac:dyDescent="0.25">
      <c r="D3307" s="143"/>
    </row>
    <row r="3308" spans="4:4" x14ac:dyDescent="0.25">
      <c r="D3308" s="143"/>
    </row>
    <row r="3309" spans="4:4" x14ac:dyDescent="0.25">
      <c r="D3309" s="143"/>
    </row>
    <row r="3310" spans="4:4" x14ac:dyDescent="0.25">
      <c r="D3310" s="143"/>
    </row>
    <row r="3311" spans="4:4" x14ac:dyDescent="0.25">
      <c r="D3311" s="143"/>
    </row>
    <row r="3312" spans="4:4" x14ac:dyDescent="0.25">
      <c r="D3312" s="143"/>
    </row>
    <row r="3313" spans="4:4" x14ac:dyDescent="0.25">
      <c r="D3313" s="143"/>
    </row>
    <row r="3314" spans="4:4" x14ac:dyDescent="0.25">
      <c r="D3314" s="143"/>
    </row>
    <row r="3315" spans="4:4" x14ac:dyDescent="0.25">
      <c r="D3315" s="143"/>
    </row>
    <row r="3316" spans="4:4" x14ac:dyDescent="0.25">
      <c r="D3316" s="143"/>
    </row>
    <row r="3317" spans="4:4" x14ac:dyDescent="0.25">
      <c r="D3317" s="143"/>
    </row>
    <row r="3318" spans="4:4" x14ac:dyDescent="0.25">
      <c r="D3318" s="143"/>
    </row>
    <row r="3319" spans="4:4" x14ac:dyDescent="0.25">
      <c r="D3319" s="143"/>
    </row>
    <row r="3320" spans="4:4" x14ac:dyDescent="0.25">
      <c r="D3320" s="143"/>
    </row>
    <row r="3321" spans="4:4" x14ac:dyDescent="0.25">
      <c r="D3321" s="143"/>
    </row>
    <row r="3322" spans="4:4" x14ac:dyDescent="0.25">
      <c r="D3322" s="143"/>
    </row>
    <row r="3323" spans="4:4" x14ac:dyDescent="0.25">
      <c r="D3323" s="143"/>
    </row>
    <row r="3324" spans="4:4" x14ac:dyDescent="0.25">
      <c r="D3324" s="143"/>
    </row>
    <row r="3325" spans="4:4" x14ac:dyDescent="0.25">
      <c r="D3325" s="143"/>
    </row>
    <row r="3326" spans="4:4" x14ac:dyDescent="0.25">
      <c r="D3326" s="143"/>
    </row>
    <row r="3327" spans="4:4" x14ac:dyDescent="0.25">
      <c r="D3327" s="143"/>
    </row>
    <row r="3328" spans="4:4" x14ac:dyDescent="0.25">
      <c r="D3328" s="143"/>
    </row>
    <row r="3329" spans="4:4" x14ac:dyDescent="0.25">
      <c r="D3329" s="143"/>
    </row>
    <row r="3330" spans="4:4" x14ac:dyDescent="0.25">
      <c r="D3330" s="143"/>
    </row>
    <row r="3331" spans="4:4" x14ac:dyDescent="0.25">
      <c r="D3331" s="143"/>
    </row>
    <row r="3332" spans="4:4" x14ac:dyDescent="0.25">
      <c r="D3332" s="143"/>
    </row>
    <row r="3333" spans="4:4" x14ac:dyDescent="0.25">
      <c r="D3333" s="143"/>
    </row>
    <row r="3334" spans="4:4" x14ac:dyDescent="0.25">
      <c r="D3334" s="143"/>
    </row>
    <row r="3335" spans="4:4" x14ac:dyDescent="0.25">
      <c r="D3335" s="143"/>
    </row>
    <row r="3336" spans="4:4" x14ac:dyDescent="0.25">
      <c r="D3336" s="143"/>
    </row>
    <row r="3337" spans="4:4" x14ac:dyDescent="0.25">
      <c r="D3337" s="143"/>
    </row>
    <row r="3338" spans="4:4" x14ac:dyDescent="0.25">
      <c r="D3338" s="143"/>
    </row>
    <row r="3339" spans="4:4" x14ac:dyDescent="0.25">
      <c r="D3339" s="143"/>
    </row>
    <row r="3340" spans="4:4" x14ac:dyDescent="0.25">
      <c r="D3340" s="143"/>
    </row>
    <row r="3341" spans="4:4" x14ac:dyDescent="0.25">
      <c r="D3341" s="143"/>
    </row>
    <row r="3342" spans="4:4" x14ac:dyDescent="0.25">
      <c r="D3342" s="143"/>
    </row>
    <row r="3343" spans="4:4" x14ac:dyDescent="0.25">
      <c r="D3343" s="143"/>
    </row>
    <row r="3344" spans="4:4" x14ac:dyDescent="0.25">
      <c r="D3344" s="143"/>
    </row>
    <row r="3345" spans="4:4" x14ac:dyDescent="0.25">
      <c r="D3345" s="143"/>
    </row>
    <row r="3346" spans="4:4" x14ac:dyDescent="0.25">
      <c r="D3346" s="143"/>
    </row>
    <row r="3347" spans="4:4" x14ac:dyDescent="0.25">
      <c r="D3347" s="143"/>
    </row>
    <row r="3348" spans="4:4" x14ac:dyDescent="0.25">
      <c r="D3348" s="143"/>
    </row>
    <row r="3349" spans="4:4" x14ac:dyDescent="0.25">
      <c r="D3349" s="143"/>
    </row>
    <row r="3350" spans="4:4" x14ac:dyDescent="0.25">
      <c r="D3350" s="143"/>
    </row>
    <row r="3351" spans="4:4" x14ac:dyDescent="0.25">
      <c r="D3351" s="143"/>
    </row>
    <row r="3352" spans="4:4" x14ac:dyDescent="0.25">
      <c r="D3352" s="143"/>
    </row>
    <row r="3353" spans="4:4" x14ac:dyDescent="0.25">
      <c r="D3353" s="143"/>
    </row>
    <row r="3354" spans="4:4" x14ac:dyDescent="0.25">
      <c r="D3354" s="143"/>
    </row>
    <row r="3355" spans="4:4" x14ac:dyDescent="0.25">
      <c r="D3355" s="143"/>
    </row>
    <row r="3356" spans="4:4" x14ac:dyDescent="0.25">
      <c r="D3356" s="143"/>
    </row>
    <row r="3357" spans="4:4" x14ac:dyDescent="0.25">
      <c r="D3357" s="143"/>
    </row>
    <row r="3358" spans="4:4" x14ac:dyDescent="0.25">
      <c r="D3358" s="143"/>
    </row>
    <row r="3359" spans="4:4" x14ac:dyDescent="0.25">
      <c r="D3359" s="143"/>
    </row>
    <row r="3360" spans="4:4" x14ac:dyDescent="0.25">
      <c r="D3360" s="143"/>
    </row>
    <row r="3361" spans="4:4" x14ac:dyDescent="0.25">
      <c r="D3361" s="143"/>
    </row>
    <row r="3362" spans="4:4" x14ac:dyDescent="0.25">
      <c r="D3362" s="143"/>
    </row>
    <row r="3363" spans="4:4" x14ac:dyDescent="0.25">
      <c r="D3363" s="143"/>
    </row>
    <row r="3364" spans="4:4" x14ac:dyDescent="0.25">
      <c r="D3364" s="143"/>
    </row>
    <row r="3365" spans="4:4" x14ac:dyDescent="0.25">
      <c r="D3365" s="143"/>
    </row>
    <row r="3366" spans="4:4" x14ac:dyDescent="0.25">
      <c r="D3366" s="143"/>
    </row>
    <row r="3367" spans="4:4" x14ac:dyDescent="0.25">
      <c r="D3367" s="143"/>
    </row>
    <row r="3368" spans="4:4" x14ac:dyDescent="0.25">
      <c r="D3368" s="143"/>
    </row>
    <row r="3369" spans="4:4" x14ac:dyDescent="0.25">
      <c r="D3369" s="143"/>
    </row>
    <row r="3370" spans="4:4" x14ac:dyDescent="0.25">
      <c r="D3370" s="143"/>
    </row>
    <row r="3371" spans="4:4" x14ac:dyDescent="0.25">
      <c r="D3371" s="143"/>
    </row>
    <row r="3372" spans="4:4" x14ac:dyDescent="0.25">
      <c r="D3372" s="143"/>
    </row>
    <row r="3373" spans="4:4" x14ac:dyDescent="0.25">
      <c r="D3373" s="143"/>
    </row>
    <row r="3374" spans="4:4" x14ac:dyDescent="0.25">
      <c r="D3374" s="143"/>
    </row>
    <row r="3375" spans="4:4" x14ac:dyDescent="0.25">
      <c r="D3375" s="143"/>
    </row>
    <row r="3376" spans="4:4" x14ac:dyDescent="0.25">
      <c r="D3376" s="143"/>
    </row>
    <row r="3377" spans="4:4" x14ac:dyDescent="0.25">
      <c r="D3377" s="143"/>
    </row>
    <row r="3378" spans="4:4" x14ac:dyDescent="0.25">
      <c r="D3378" s="143"/>
    </row>
    <row r="3379" spans="4:4" x14ac:dyDescent="0.25">
      <c r="D3379" s="143"/>
    </row>
    <row r="3380" spans="4:4" x14ac:dyDescent="0.25">
      <c r="D3380" s="143"/>
    </row>
    <row r="3381" spans="4:4" x14ac:dyDescent="0.25">
      <c r="D3381" s="143"/>
    </row>
    <row r="3382" spans="4:4" x14ac:dyDescent="0.25">
      <c r="D3382" s="143"/>
    </row>
    <row r="3383" spans="4:4" x14ac:dyDescent="0.25">
      <c r="D3383" s="143"/>
    </row>
    <row r="3384" spans="4:4" x14ac:dyDescent="0.25">
      <c r="D3384" s="143"/>
    </row>
    <row r="3385" spans="4:4" x14ac:dyDescent="0.25">
      <c r="D3385" s="143"/>
    </row>
    <row r="3386" spans="4:4" x14ac:dyDescent="0.25">
      <c r="D3386" s="143"/>
    </row>
    <row r="3387" spans="4:4" x14ac:dyDescent="0.25">
      <c r="D3387" s="143"/>
    </row>
    <row r="3388" spans="4:4" x14ac:dyDescent="0.25">
      <c r="D3388" s="143"/>
    </row>
    <row r="3389" spans="4:4" x14ac:dyDescent="0.25">
      <c r="D3389" s="143"/>
    </row>
    <row r="3390" spans="4:4" x14ac:dyDescent="0.25">
      <c r="D3390" s="143"/>
    </row>
    <row r="3391" spans="4:4" x14ac:dyDescent="0.25">
      <c r="D3391" s="143"/>
    </row>
    <row r="3392" spans="4:4" x14ac:dyDescent="0.25">
      <c r="D3392" s="143"/>
    </row>
    <row r="3393" spans="4:4" x14ac:dyDescent="0.25">
      <c r="D3393" s="143"/>
    </row>
    <row r="3394" spans="4:4" x14ac:dyDescent="0.25">
      <c r="D3394" s="143"/>
    </row>
    <row r="3395" spans="4:4" x14ac:dyDescent="0.25">
      <c r="D3395" s="143"/>
    </row>
    <row r="3396" spans="4:4" x14ac:dyDescent="0.25">
      <c r="D3396" s="143"/>
    </row>
    <row r="3397" spans="4:4" x14ac:dyDescent="0.25">
      <c r="D3397" s="143"/>
    </row>
    <row r="3398" spans="4:4" x14ac:dyDescent="0.25">
      <c r="D3398" s="143"/>
    </row>
    <row r="3399" spans="4:4" x14ac:dyDescent="0.25">
      <c r="D3399" s="143"/>
    </row>
    <row r="3400" spans="4:4" x14ac:dyDescent="0.25">
      <c r="D3400" s="143"/>
    </row>
    <row r="3401" spans="4:4" x14ac:dyDescent="0.25">
      <c r="D3401" s="143"/>
    </row>
    <row r="3402" spans="4:4" x14ac:dyDescent="0.25">
      <c r="D3402" s="143"/>
    </row>
    <row r="3403" spans="4:4" x14ac:dyDescent="0.25">
      <c r="D3403" s="143"/>
    </row>
    <row r="3404" spans="4:4" x14ac:dyDescent="0.25">
      <c r="D3404" s="143"/>
    </row>
    <row r="3405" spans="4:4" x14ac:dyDescent="0.25">
      <c r="D3405" s="143"/>
    </row>
    <row r="3406" spans="4:4" x14ac:dyDescent="0.25">
      <c r="D3406" s="143"/>
    </row>
    <row r="3407" spans="4:4" x14ac:dyDescent="0.25">
      <c r="D3407" s="143"/>
    </row>
    <row r="3408" spans="4:4" x14ac:dyDescent="0.25">
      <c r="D3408" s="143"/>
    </row>
    <row r="3409" spans="4:4" x14ac:dyDescent="0.25">
      <c r="D3409" s="143"/>
    </row>
    <row r="3410" spans="4:4" x14ac:dyDescent="0.25">
      <c r="D3410" s="143"/>
    </row>
    <row r="3411" spans="4:4" x14ac:dyDescent="0.25">
      <c r="D3411" s="143"/>
    </row>
    <row r="3412" spans="4:4" x14ac:dyDescent="0.25">
      <c r="D3412" s="143"/>
    </row>
    <row r="3413" spans="4:4" x14ac:dyDescent="0.25">
      <c r="D3413" s="143"/>
    </row>
    <row r="3414" spans="4:4" x14ac:dyDescent="0.25">
      <c r="D3414" s="143"/>
    </row>
    <row r="3415" spans="4:4" x14ac:dyDescent="0.25">
      <c r="D3415" s="143"/>
    </row>
    <row r="3416" spans="4:4" x14ac:dyDescent="0.25">
      <c r="D3416" s="143"/>
    </row>
    <row r="3417" spans="4:4" x14ac:dyDescent="0.25">
      <c r="D3417" s="143"/>
    </row>
    <row r="3418" spans="4:4" x14ac:dyDescent="0.25">
      <c r="D3418" s="143"/>
    </row>
    <row r="3419" spans="4:4" x14ac:dyDescent="0.25">
      <c r="D3419" s="143"/>
    </row>
    <row r="3420" spans="4:4" x14ac:dyDescent="0.25">
      <c r="D3420" s="143"/>
    </row>
    <row r="3421" spans="4:4" x14ac:dyDescent="0.25">
      <c r="D3421" s="143"/>
    </row>
    <row r="3422" spans="4:4" x14ac:dyDescent="0.25">
      <c r="D3422" s="143"/>
    </row>
    <row r="3423" spans="4:4" x14ac:dyDescent="0.25">
      <c r="D3423" s="143"/>
    </row>
    <row r="3424" spans="4:4" x14ac:dyDescent="0.25">
      <c r="D3424" s="143"/>
    </row>
    <row r="3425" spans="4:4" x14ac:dyDescent="0.25">
      <c r="D3425" s="143"/>
    </row>
    <row r="3426" spans="4:4" x14ac:dyDescent="0.25">
      <c r="D3426" s="143"/>
    </row>
    <row r="3427" spans="4:4" x14ac:dyDescent="0.25">
      <c r="D3427" s="143"/>
    </row>
    <row r="3428" spans="4:4" x14ac:dyDescent="0.25">
      <c r="D3428" s="143"/>
    </row>
    <row r="3429" spans="4:4" x14ac:dyDescent="0.25">
      <c r="D3429" s="143"/>
    </row>
    <row r="3430" spans="4:4" x14ac:dyDescent="0.25">
      <c r="D3430" s="143"/>
    </row>
    <row r="3431" spans="4:4" x14ac:dyDescent="0.25">
      <c r="D3431" s="143"/>
    </row>
    <row r="3432" spans="4:4" x14ac:dyDescent="0.25">
      <c r="D3432" s="143"/>
    </row>
    <row r="3433" spans="4:4" x14ac:dyDescent="0.25">
      <c r="D3433" s="143"/>
    </row>
    <row r="3434" spans="4:4" x14ac:dyDescent="0.25">
      <c r="D3434" s="143"/>
    </row>
    <row r="3435" spans="4:4" x14ac:dyDescent="0.25">
      <c r="D3435" s="143"/>
    </row>
    <row r="3436" spans="4:4" x14ac:dyDescent="0.25">
      <c r="D3436" s="143"/>
    </row>
    <row r="3437" spans="4:4" x14ac:dyDescent="0.25">
      <c r="D3437" s="143"/>
    </row>
    <row r="3438" spans="4:4" x14ac:dyDescent="0.25">
      <c r="D3438" s="143"/>
    </row>
    <row r="3439" spans="4:4" x14ac:dyDescent="0.25">
      <c r="D3439" s="143"/>
    </row>
    <row r="3440" spans="4:4" x14ac:dyDescent="0.25">
      <c r="D3440" s="143"/>
    </row>
    <row r="3441" spans="4:4" x14ac:dyDescent="0.25">
      <c r="D3441" s="143"/>
    </row>
    <row r="3442" spans="4:4" x14ac:dyDescent="0.25">
      <c r="D3442" s="143"/>
    </row>
    <row r="3443" spans="4:4" x14ac:dyDescent="0.25">
      <c r="D3443" s="143"/>
    </row>
    <row r="3444" spans="4:4" x14ac:dyDescent="0.25">
      <c r="D3444" s="143"/>
    </row>
    <row r="3445" spans="4:4" x14ac:dyDescent="0.25">
      <c r="D3445" s="143"/>
    </row>
    <row r="3446" spans="4:4" x14ac:dyDescent="0.25">
      <c r="D3446" s="143"/>
    </row>
    <row r="3447" spans="4:4" x14ac:dyDescent="0.25">
      <c r="D3447" s="143"/>
    </row>
    <row r="3448" spans="4:4" x14ac:dyDescent="0.25">
      <c r="D3448" s="143"/>
    </row>
    <row r="3449" spans="4:4" x14ac:dyDescent="0.25">
      <c r="D3449" s="143"/>
    </row>
    <row r="3450" spans="4:4" x14ac:dyDescent="0.25">
      <c r="D3450" s="143"/>
    </row>
    <row r="3451" spans="4:4" x14ac:dyDescent="0.25">
      <c r="D3451" s="143"/>
    </row>
    <row r="3452" spans="4:4" x14ac:dyDescent="0.25">
      <c r="D3452" s="143"/>
    </row>
    <row r="3453" spans="4:4" x14ac:dyDescent="0.25">
      <c r="D3453" s="143"/>
    </row>
    <row r="3454" spans="4:4" x14ac:dyDescent="0.25">
      <c r="D3454" s="143"/>
    </row>
    <row r="3455" spans="4:4" x14ac:dyDescent="0.25">
      <c r="D3455" s="143"/>
    </row>
    <row r="3456" spans="4:4" x14ac:dyDescent="0.25">
      <c r="D3456" s="143"/>
    </row>
    <row r="3457" spans="4:4" x14ac:dyDescent="0.25">
      <c r="D3457" s="143"/>
    </row>
    <row r="3458" spans="4:4" x14ac:dyDescent="0.25">
      <c r="D3458" s="143"/>
    </row>
    <row r="3459" spans="4:4" x14ac:dyDescent="0.25">
      <c r="D3459" s="143"/>
    </row>
    <row r="3460" spans="4:4" x14ac:dyDescent="0.25">
      <c r="D3460" s="143"/>
    </row>
    <row r="3461" spans="4:4" x14ac:dyDescent="0.25">
      <c r="D3461" s="143"/>
    </row>
    <row r="3462" spans="4:4" x14ac:dyDescent="0.25">
      <c r="D3462" s="143"/>
    </row>
    <row r="3463" spans="4:4" x14ac:dyDescent="0.25">
      <c r="D3463" s="143"/>
    </row>
    <row r="3464" spans="4:4" x14ac:dyDescent="0.25">
      <c r="D3464" s="143"/>
    </row>
    <row r="3465" spans="4:4" x14ac:dyDescent="0.25">
      <c r="D3465" s="143"/>
    </row>
    <row r="3466" spans="4:4" x14ac:dyDescent="0.25">
      <c r="D3466" s="143"/>
    </row>
    <row r="3467" spans="4:4" x14ac:dyDescent="0.25">
      <c r="D3467" s="143"/>
    </row>
    <row r="3468" spans="4:4" x14ac:dyDescent="0.25">
      <c r="D3468" s="143"/>
    </row>
    <row r="3469" spans="4:4" x14ac:dyDescent="0.25">
      <c r="D3469" s="143"/>
    </row>
    <row r="3470" spans="4:4" x14ac:dyDescent="0.25">
      <c r="D3470" s="143"/>
    </row>
    <row r="3471" spans="4:4" x14ac:dyDescent="0.25">
      <c r="D3471" s="143"/>
    </row>
    <row r="3472" spans="4:4" x14ac:dyDescent="0.25">
      <c r="D3472" s="143"/>
    </row>
    <row r="3473" spans="4:4" x14ac:dyDescent="0.25">
      <c r="D3473" s="143"/>
    </row>
    <row r="3474" spans="4:4" x14ac:dyDescent="0.25">
      <c r="D3474" s="143"/>
    </row>
    <row r="3475" spans="4:4" x14ac:dyDescent="0.25">
      <c r="D3475" s="143"/>
    </row>
    <row r="3476" spans="4:4" x14ac:dyDescent="0.25">
      <c r="D3476" s="143"/>
    </row>
    <row r="3477" spans="4:4" x14ac:dyDescent="0.25">
      <c r="D3477" s="143"/>
    </row>
    <row r="3478" spans="4:4" x14ac:dyDescent="0.25">
      <c r="D3478" s="143"/>
    </row>
    <row r="3479" spans="4:4" x14ac:dyDescent="0.25">
      <c r="D3479" s="143"/>
    </row>
    <row r="3480" spans="4:4" x14ac:dyDescent="0.25">
      <c r="D3480" s="143"/>
    </row>
    <row r="3481" spans="4:4" x14ac:dyDescent="0.25">
      <c r="D3481" s="143"/>
    </row>
    <row r="3482" spans="4:4" x14ac:dyDescent="0.25">
      <c r="D3482" s="143"/>
    </row>
    <row r="3483" spans="4:4" x14ac:dyDescent="0.25">
      <c r="D3483" s="143"/>
    </row>
    <row r="3484" spans="4:4" x14ac:dyDescent="0.25">
      <c r="D3484" s="143"/>
    </row>
    <row r="3485" spans="4:4" x14ac:dyDescent="0.25">
      <c r="D3485" s="143"/>
    </row>
    <row r="3486" spans="4:4" x14ac:dyDescent="0.25">
      <c r="D3486" s="143"/>
    </row>
    <row r="3487" spans="4:4" x14ac:dyDescent="0.25">
      <c r="D3487" s="143"/>
    </row>
    <row r="3488" spans="4:4" x14ac:dyDescent="0.25">
      <c r="D3488" s="143"/>
    </row>
    <row r="3489" spans="4:4" x14ac:dyDescent="0.25">
      <c r="D3489" s="143"/>
    </row>
    <row r="3490" spans="4:4" x14ac:dyDescent="0.25">
      <c r="D3490" s="143"/>
    </row>
    <row r="3491" spans="4:4" x14ac:dyDescent="0.25">
      <c r="D3491" s="143"/>
    </row>
    <row r="3492" spans="4:4" x14ac:dyDescent="0.25">
      <c r="D3492" s="143"/>
    </row>
    <row r="3493" spans="4:4" x14ac:dyDescent="0.25">
      <c r="D3493" s="143"/>
    </row>
    <row r="3494" spans="4:4" x14ac:dyDescent="0.25">
      <c r="D3494" s="143"/>
    </row>
    <row r="3495" spans="4:4" x14ac:dyDescent="0.25">
      <c r="D3495" s="143"/>
    </row>
    <row r="3496" spans="4:4" x14ac:dyDescent="0.25">
      <c r="D3496" s="143"/>
    </row>
    <row r="3497" spans="4:4" x14ac:dyDescent="0.25">
      <c r="D3497" s="143"/>
    </row>
    <row r="3498" spans="4:4" x14ac:dyDescent="0.25">
      <c r="D3498" s="143"/>
    </row>
    <row r="3499" spans="4:4" x14ac:dyDescent="0.25">
      <c r="D3499" s="143"/>
    </row>
    <row r="3500" spans="4:4" x14ac:dyDescent="0.25">
      <c r="D3500" s="143"/>
    </row>
    <row r="3501" spans="4:4" x14ac:dyDescent="0.25">
      <c r="D3501" s="143"/>
    </row>
    <row r="3502" spans="4:4" x14ac:dyDescent="0.25">
      <c r="D3502" s="143"/>
    </row>
    <row r="3503" spans="4:4" x14ac:dyDescent="0.25">
      <c r="D3503" s="143"/>
    </row>
    <row r="3504" spans="4:4" x14ac:dyDescent="0.25">
      <c r="D3504" s="143"/>
    </row>
    <row r="3505" spans="4:4" x14ac:dyDescent="0.25">
      <c r="D3505" s="143"/>
    </row>
    <row r="3506" spans="4:4" x14ac:dyDescent="0.25">
      <c r="D3506" s="143"/>
    </row>
    <row r="3507" spans="4:4" x14ac:dyDescent="0.25">
      <c r="D3507" s="143"/>
    </row>
    <row r="3508" spans="4:4" x14ac:dyDescent="0.25">
      <c r="D3508" s="143"/>
    </row>
    <row r="3509" spans="4:4" x14ac:dyDescent="0.25">
      <c r="D3509" s="143"/>
    </row>
    <row r="3510" spans="4:4" x14ac:dyDescent="0.25">
      <c r="D3510" s="143"/>
    </row>
    <row r="3511" spans="4:4" x14ac:dyDescent="0.25">
      <c r="D3511" s="143"/>
    </row>
    <row r="3512" spans="4:4" x14ac:dyDescent="0.25">
      <c r="D3512" s="143"/>
    </row>
    <row r="3513" spans="4:4" x14ac:dyDescent="0.25">
      <c r="D3513" s="143"/>
    </row>
    <row r="3514" spans="4:4" x14ac:dyDescent="0.25">
      <c r="D3514" s="143"/>
    </row>
    <row r="3515" spans="4:4" x14ac:dyDescent="0.25">
      <c r="D3515" s="143"/>
    </row>
    <row r="3516" spans="4:4" x14ac:dyDescent="0.25">
      <c r="D3516" s="143"/>
    </row>
    <row r="3517" spans="4:4" x14ac:dyDescent="0.25">
      <c r="D3517" s="143"/>
    </row>
    <row r="3518" spans="4:4" x14ac:dyDescent="0.25">
      <c r="D3518" s="143"/>
    </row>
    <row r="3519" spans="4:4" x14ac:dyDescent="0.25">
      <c r="D3519" s="143"/>
    </row>
    <row r="3520" spans="4:4" x14ac:dyDescent="0.25">
      <c r="D3520" s="143"/>
    </row>
    <row r="3521" spans="4:4" x14ac:dyDescent="0.25">
      <c r="D3521" s="143"/>
    </row>
    <row r="3522" spans="4:4" x14ac:dyDescent="0.25">
      <c r="D3522" s="143"/>
    </row>
    <row r="3523" spans="4:4" x14ac:dyDescent="0.25">
      <c r="D3523" s="143"/>
    </row>
    <row r="3524" spans="4:4" x14ac:dyDescent="0.25">
      <c r="D3524" s="143"/>
    </row>
    <row r="3525" spans="4:4" x14ac:dyDescent="0.25">
      <c r="D3525" s="143"/>
    </row>
    <row r="3526" spans="4:4" x14ac:dyDescent="0.25">
      <c r="D3526" s="143"/>
    </row>
    <row r="3527" spans="4:4" x14ac:dyDescent="0.25">
      <c r="D3527" s="143"/>
    </row>
    <row r="3528" spans="4:4" x14ac:dyDescent="0.25">
      <c r="D3528" s="143"/>
    </row>
    <row r="3529" spans="4:4" x14ac:dyDescent="0.25">
      <c r="D3529" s="143"/>
    </row>
    <row r="3530" spans="4:4" x14ac:dyDescent="0.25">
      <c r="D3530" s="143"/>
    </row>
    <row r="3531" spans="4:4" x14ac:dyDescent="0.25">
      <c r="D3531" s="143"/>
    </row>
    <row r="3532" spans="4:4" x14ac:dyDescent="0.25">
      <c r="D3532" s="143"/>
    </row>
    <row r="3533" spans="4:4" x14ac:dyDescent="0.25">
      <c r="D3533" s="143"/>
    </row>
    <row r="3534" spans="4:4" x14ac:dyDescent="0.25">
      <c r="D3534" s="143"/>
    </row>
    <row r="3535" spans="4:4" x14ac:dyDescent="0.25">
      <c r="D3535" s="143"/>
    </row>
    <row r="3536" spans="4:4" x14ac:dyDescent="0.25">
      <c r="D3536" s="143"/>
    </row>
    <row r="3537" spans="4:4" x14ac:dyDescent="0.25">
      <c r="D3537" s="143"/>
    </row>
    <row r="3538" spans="4:4" x14ac:dyDescent="0.25">
      <c r="D3538" s="143"/>
    </row>
    <row r="3539" spans="4:4" x14ac:dyDescent="0.25">
      <c r="D3539" s="143"/>
    </row>
    <row r="3540" spans="4:4" x14ac:dyDescent="0.25">
      <c r="D3540" s="143"/>
    </row>
    <row r="3541" spans="4:4" x14ac:dyDescent="0.25">
      <c r="D3541" s="143"/>
    </row>
    <row r="3542" spans="4:4" x14ac:dyDescent="0.25">
      <c r="D3542" s="143"/>
    </row>
    <row r="3543" spans="4:4" x14ac:dyDescent="0.25">
      <c r="D3543" s="143"/>
    </row>
    <row r="3544" spans="4:4" x14ac:dyDescent="0.25">
      <c r="D3544" s="143"/>
    </row>
    <row r="3545" spans="4:4" x14ac:dyDescent="0.25">
      <c r="D3545" s="143"/>
    </row>
    <row r="3546" spans="4:4" x14ac:dyDescent="0.25">
      <c r="D3546" s="143"/>
    </row>
    <row r="3547" spans="4:4" x14ac:dyDescent="0.25">
      <c r="D3547" s="143"/>
    </row>
    <row r="3548" spans="4:4" x14ac:dyDescent="0.25">
      <c r="D3548" s="143"/>
    </row>
    <row r="3549" spans="4:4" x14ac:dyDescent="0.25">
      <c r="D3549" s="143"/>
    </row>
    <row r="3550" spans="4:4" x14ac:dyDescent="0.25">
      <c r="D3550" s="143"/>
    </row>
    <row r="3551" spans="4:4" x14ac:dyDescent="0.25">
      <c r="D3551" s="143"/>
    </row>
    <row r="3552" spans="4:4" x14ac:dyDescent="0.25">
      <c r="D3552" s="143"/>
    </row>
    <row r="3553" spans="4:4" x14ac:dyDescent="0.25">
      <c r="D3553" s="143"/>
    </row>
    <row r="3554" spans="4:4" x14ac:dyDescent="0.25">
      <c r="D3554" s="143"/>
    </row>
    <row r="3555" spans="4:4" x14ac:dyDescent="0.25">
      <c r="D3555" s="143"/>
    </row>
    <row r="3556" spans="4:4" x14ac:dyDescent="0.25">
      <c r="D3556" s="143"/>
    </row>
    <row r="3557" spans="4:4" x14ac:dyDescent="0.25">
      <c r="D3557" s="143"/>
    </row>
    <row r="3558" spans="4:4" x14ac:dyDescent="0.25">
      <c r="D3558" s="143"/>
    </row>
    <row r="3559" spans="4:4" x14ac:dyDescent="0.25">
      <c r="D3559" s="143"/>
    </row>
    <row r="3560" spans="4:4" x14ac:dyDescent="0.25">
      <c r="D3560" s="143"/>
    </row>
    <row r="3561" spans="4:4" x14ac:dyDescent="0.25">
      <c r="D3561" s="143"/>
    </row>
    <row r="3562" spans="4:4" x14ac:dyDescent="0.25">
      <c r="D3562" s="143"/>
    </row>
    <row r="3563" spans="4:4" x14ac:dyDescent="0.25">
      <c r="D3563" s="143"/>
    </row>
    <row r="3564" spans="4:4" x14ac:dyDescent="0.25">
      <c r="D3564" s="143"/>
    </row>
    <row r="3565" spans="4:4" x14ac:dyDescent="0.25">
      <c r="D3565" s="143"/>
    </row>
    <row r="3566" spans="4:4" x14ac:dyDescent="0.25">
      <c r="D3566" s="143"/>
    </row>
    <row r="3567" spans="4:4" x14ac:dyDescent="0.25">
      <c r="D3567" s="143"/>
    </row>
    <row r="3568" spans="4:4" x14ac:dyDescent="0.25">
      <c r="D3568" s="143"/>
    </row>
    <row r="3569" spans="4:4" x14ac:dyDescent="0.25">
      <c r="D3569" s="143"/>
    </row>
    <row r="3570" spans="4:4" x14ac:dyDescent="0.25">
      <c r="D3570" s="143"/>
    </row>
    <row r="3571" spans="4:4" x14ac:dyDescent="0.25">
      <c r="D3571" s="143"/>
    </row>
    <row r="3572" spans="4:4" x14ac:dyDescent="0.25">
      <c r="D3572" s="143"/>
    </row>
    <row r="3573" spans="4:4" x14ac:dyDescent="0.25">
      <c r="D3573" s="143"/>
    </row>
    <row r="3574" spans="4:4" x14ac:dyDescent="0.25">
      <c r="D3574" s="143"/>
    </row>
    <row r="3575" spans="4:4" x14ac:dyDescent="0.25">
      <c r="D3575" s="143"/>
    </row>
    <row r="3576" spans="4:4" x14ac:dyDescent="0.25">
      <c r="D3576" s="143"/>
    </row>
    <row r="3577" spans="4:4" x14ac:dyDescent="0.25">
      <c r="D3577" s="143"/>
    </row>
    <row r="3578" spans="4:4" x14ac:dyDescent="0.25">
      <c r="D3578" s="143"/>
    </row>
    <row r="3579" spans="4:4" x14ac:dyDescent="0.25">
      <c r="D3579" s="143"/>
    </row>
    <row r="3580" spans="4:4" x14ac:dyDescent="0.25">
      <c r="D3580" s="143"/>
    </row>
    <row r="3581" spans="4:4" x14ac:dyDescent="0.25">
      <c r="D3581" s="143"/>
    </row>
    <row r="3582" spans="4:4" x14ac:dyDescent="0.25">
      <c r="D3582" s="143"/>
    </row>
    <row r="3583" spans="4:4" x14ac:dyDescent="0.25">
      <c r="D3583" s="143"/>
    </row>
    <row r="3584" spans="4:4" x14ac:dyDescent="0.25">
      <c r="D3584" s="143"/>
    </row>
    <row r="3585" spans="4:4" x14ac:dyDescent="0.25">
      <c r="D3585" s="143"/>
    </row>
    <row r="3586" spans="4:4" x14ac:dyDescent="0.25">
      <c r="D3586" s="143"/>
    </row>
    <row r="3587" spans="4:4" x14ac:dyDescent="0.25">
      <c r="D3587" s="143"/>
    </row>
    <row r="3588" spans="4:4" x14ac:dyDescent="0.25">
      <c r="D3588" s="143"/>
    </row>
    <row r="3589" spans="4:4" x14ac:dyDescent="0.25">
      <c r="D3589" s="143"/>
    </row>
    <row r="3590" spans="4:4" x14ac:dyDescent="0.25">
      <c r="D3590" s="143"/>
    </row>
    <row r="3591" spans="4:4" x14ac:dyDescent="0.25">
      <c r="D3591" s="143"/>
    </row>
    <row r="3592" spans="4:4" x14ac:dyDescent="0.25">
      <c r="D3592" s="143"/>
    </row>
    <row r="3593" spans="4:4" x14ac:dyDescent="0.25">
      <c r="D3593" s="143"/>
    </row>
    <row r="3594" spans="4:4" x14ac:dyDescent="0.25">
      <c r="D3594" s="143"/>
    </row>
    <row r="3595" spans="4:4" x14ac:dyDescent="0.25">
      <c r="D3595" s="143"/>
    </row>
    <row r="3596" spans="4:4" x14ac:dyDescent="0.25">
      <c r="D3596" s="143"/>
    </row>
    <row r="3597" spans="4:4" x14ac:dyDescent="0.25">
      <c r="D3597" s="143"/>
    </row>
    <row r="3598" spans="4:4" x14ac:dyDescent="0.25">
      <c r="D3598" s="143"/>
    </row>
    <row r="3599" spans="4:4" x14ac:dyDescent="0.25">
      <c r="D3599" s="143"/>
    </row>
    <row r="3600" spans="4:4" x14ac:dyDescent="0.25">
      <c r="D3600" s="143"/>
    </row>
    <row r="3601" spans="4:4" x14ac:dyDescent="0.25">
      <c r="D3601" s="143"/>
    </row>
    <row r="3602" spans="4:4" x14ac:dyDescent="0.25">
      <c r="D3602" s="143"/>
    </row>
    <row r="3603" spans="4:4" x14ac:dyDescent="0.25">
      <c r="D3603" s="143"/>
    </row>
    <row r="3604" spans="4:4" x14ac:dyDescent="0.25">
      <c r="D3604" s="143"/>
    </row>
    <row r="3605" spans="4:4" x14ac:dyDescent="0.25">
      <c r="D3605" s="143"/>
    </row>
    <row r="3606" spans="4:4" x14ac:dyDescent="0.25">
      <c r="D3606" s="143"/>
    </row>
    <row r="3607" spans="4:4" x14ac:dyDescent="0.25">
      <c r="D3607" s="143"/>
    </row>
    <row r="3608" spans="4:4" x14ac:dyDescent="0.25">
      <c r="D3608" s="143"/>
    </row>
    <row r="3609" spans="4:4" x14ac:dyDescent="0.25">
      <c r="D3609" s="143"/>
    </row>
    <row r="3610" spans="4:4" x14ac:dyDescent="0.25">
      <c r="D3610" s="143"/>
    </row>
    <row r="3611" spans="4:4" x14ac:dyDescent="0.25">
      <c r="D3611" s="143"/>
    </row>
    <row r="3612" spans="4:4" x14ac:dyDescent="0.25">
      <c r="D3612" s="143"/>
    </row>
    <row r="3613" spans="4:4" x14ac:dyDescent="0.25">
      <c r="D3613" s="143"/>
    </row>
    <row r="3614" spans="4:4" x14ac:dyDescent="0.25">
      <c r="D3614" s="143"/>
    </row>
    <row r="3615" spans="4:4" x14ac:dyDescent="0.25">
      <c r="D3615" s="143"/>
    </row>
    <row r="3616" spans="4:4" x14ac:dyDescent="0.25">
      <c r="D3616" s="143"/>
    </row>
    <row r="3617" spans="4:4" x14ac:dyDescent="0.25">
      <c r="D3617" s="143"/>
    </row>
    <row r="3618" spans="4:4" x14ac:dyDescent="0.25">
      <c r="D3618" s="143"/>
    </row>
    <row r="3619" spans="4:4" x14ac:dyDescent="0.25">
      <c r="D3619" s="143"/>
    </row>
    <row r="3620" spans="4:4" x14ac:dyDescent="0.25">
      <c r="D3620" s="143"/>
    </row>
    <row r="3621" spans="4:4" x14ac:dyDescent="0.25">
      <c r="D3621" s="143"/>
    </row>
    <row r="3622" spans="4:4" x14ac:dyDescent="0.25">
      <c r="D3622" s="143"/>
    </row>
    <row r="3623" spans="4:4" x14ac:dyDescent="0.25">
      <c r="D3623" s="143"/>
    </row>
    <row r="3624" spans="4:4" x14ac:dyDescent="0.25">
      <c r="D3624" s="143"/>
    </row>
    <row r="3625" spans="4:4" x14ac:dyDescent="0.25">
      <c r="D3625" s="143"/>
    </row>
    <row r="3626" spans="4:4" x14ac:dyDescent="0.25">
      <c r="D3626" s="143"/>
    </row>
    <row r="3627" spans="4:4" x14ac:dyDescent="0.25">
      <c r="D3627" s="143"/>
    </row>
    <row r="3628" spans="4:4" x14ac:dyDescent="0.25">
      <c r="D3628" s="143"/>
    </row>
    <row r="3629" spans="4:4" x14ac:dyDescent="0.25">
      <c r="D3629" s="143"/>
    </row>
    <row r="3630" spans="4:4" x14ac:dyDescent="0.25">
      <c r="D3630" s="143"/>
    </row>
    <row r="3631" spans="4:4" x14ac:dyDescent="0.25">
      <c r="D3631" s="143"/>
    </row>
    <row r="3632" spans="4:4" x14ac:dyDescent="0.25">
      <c r="D3632" s="143"/>
    </row>
    <row r="3633" spans="4:4" x14ac:dyDescent="0.25">
      <c r="D3633" s="143"/>
    </row>
    <row r="3634" spans="4:4" x14ac:dyDescent="0.25">
      <c r="D3634" s="143"/>
    </row>
    <row r="3635" spans="4:4" x14ac:dyDescent="0.25">
      <c r="D3635" s="143"/>
    </row>
    <row r="3636" spans="4:4" x14ac:dyDescent="0.25">
      <c r="D3636" s="143"/>
    </row>
    <row r="3637" spans="4:4" x14ac:dyDescent="0.25">
      <c r="D3637" s="143"/>
    </row>
    <row r="3638" spans="4:4" x14ac:dyDescent="0.25">
      <c r="D3638" s="143"/>
    </row>
    <row r="3639" spans="4:4" x14ac:dyDescent="0.25">
      <c r="D3639" s="143"/>
    </row>
    <row r="3640" spans="4:4" x14ac:dyDescent="0.25">
      <c r="D3640" s="143"/>
    </row>
    <row r="3641" spans="4:4" x14ac:dyDescent="0.25">
      <c r="D3641" s="143"/>
    </row>
    <row r="3642" spans="4:4" x14ac:dyDescent="0.25">
      <c r="D3642" s="143"/>
    </row>
    <row r="3643" spans="4:4" x14ac:dyDescent="0.25">
      <c r="D3643" s="143"/>
    </row>
    <row r="3644" spans="4:4" x14ac:dyDescent="0.25">
      <c r="D3644" s="143"/>
    </row>
    <row r="3645" spans="4:4" x14ac:dyDescent="0.25">
      <c r="D3645" s="143"/>
    </row>
    <row r="3646" spans="4:4" x14ac:dyDescent="0.25">
      <c r="D3646" s="143"/>
    </row>
    <row r="3647" spans="4:4" x14ac:dyDescent="0.25">
      <c r="D3647" s="143"/>
    </row>
    <row r="3648" spans="4:4" x14ac:dyDescent="0.25">
      <c r="D3648" s="143"/>
    </row>
    <row r="3649" spans="4:4" x14ac:dyDescent="0.25">
      <c r="D3649" s="143"/>
    </row>
    <row r="3650" spans="4:4" x14ac:dyDescent="0.25">
      <c r="D3650" s="143"/>
    </row>
    <row r="3651" spans="4:4" x14ac:dyDescent="0.25">
      <c r="D3651" s="143"/>
    </row>
    <row r="3652" spans="4:4" x14ac:dyDescent="0.25">
      <c r="D3652" s="143"/>
    </row>
    <row r="3653" spans="4:4" x14ac:dyDescent="0.25">
      <c r="D3653" s="143"/>
    </row>
    <row r="3654" spans="4:4" x14ac:dyDescent="0.25">
      <c r="D3654" s="143"/>
    </row>
    <row r="3655" spans="4:4" x14ac:dyDescent="0.25">
      <c r="D3655" s="143"/>
    </row>
    <row r="3656" spans="4:4" x14ac:dyDescent="0.25">
      <c r="D3656" s="143"/>
    </row>
    <row r="3657" spans="4:4" x14ac:dyDescent="0.25">
      <c r="D3657" s="143"/>
    </row>
    <row r="3658" spans="4:4" x14ac:dyDescent="0.25">
      <c r="D3658" s="143"/>
    </row>
    <row r="3659" spans="4:4" x14ac:dyDescent="0.25">
      <c r="D3659" s="143"/>
    </row>
    <row r="3660" spans="4:4" x14ac:dyDescent="0.25">
      <c r="D3660" s="143"/>
    </row>
    <row r="3661" spans="4:4" x14ac:dyDescent="0.25">
      <c r="D3661" s="143"/>
    </row>
    <row r="3662" spans="4:4" x14ac:dyDescent="0.25">
      <c r="D3662" s="143"/>
    </row>
    <row r="3663" spans="4:4" x14ac:dyDescent="0.25">
      <c r="D3663" s="143"/>
    </row>
    <row r="3664" spans="4:4" x14ac:dyDescent="0.25">
      <c r="D3664" s="143"/>
    </row>
    <row r="3665" spans="4:4" x14ac:dyDescent="0.25">
      <c r="D3665" s="143"/>
    </row>
    <row r="3666" spans="4:4" x14ac:dyDescent="0.25">
      <c r="D3666" s="143"/>
    </row>
    <row r="3667" spans="4:4" x14ac:dyDescent="0.25">
      <c r="D3667" s="143"/>
    </row>
    <row r="3668" spans="4:4" x14ac:dyDescent="0.25">
      <c r="D3668" s="143"/>
    </row>
    <row r="3669" spans="4:4" x14ac:dyDescent="0.25">
      <c r="D3669" s="143"/>
    </row>
    <row r="3670" spans="4:4" x14ac:dyDescent="0.25">
      <c r="D3670" s="143"/>
    </row>
    <row r="3671" spans="4:4" x14ac:dyDescent="0.25">
      <c r="D3671" s="143"/>
    </row>
    <row r="3672" spans="4:4" x14ac:dyDescent="0.25">
      <c r="D3672" s="143"/>
    </row>
    <row r="3673" spans="4:4" x14ac:dyDescent="0.25">
      <c r="D3673" s="143"/>
    </row>
    <row r="3674" spans="4:4" x14ac:dyDescent="0.25">
      <c r="D3674" s="143"/>
    </row>
    <row r="3675" spans="4:4" x14ac:dyDescent="0.25">
      <c r="D3675" s="143"/>
    </row>
    <row r="3676" spans="4:4" x14ac:dyDescent="0.25">
      <c r="D3676" s="143"/>
    </row>
    <row r="3677" spans="4:4" x14ac:dyDescent="0.25">
      <c r="D3677" s="143"/>
    </row>
    <row r="3678" spans="4:4" x14ac:dyDescent="0.25">
      <c r="D3678" s="143"/>
    </row>
    <row r="3679" spans="4:4" x14ac:dyDescent="0.25">
      <c r="D3679" s="143"/>
    </row>
    <row r="3680" spans="4:4" x14ac:dyDescent="0.25">
      <c r="D3680" s="143"/>
    </row>
    <row r="3681" spans="4:4" x14ac:dyDescent="0.25">
      <c r="D3681" s="143"/>
    </row>
    <row r="3682" spans="4:4" x14ac:dyDescent="0.25">
      <c r="D3682" s="143"/>
    </row>
    <row r="3683" spans="4:4" x14ac:dyDescent="0.25">
      <c r="D3683" s="143"/>
    </row>
    <row r="3684" spans="4:4" x14ac:dyDescent="0.25">
      <c r="D3684" s="143"/>
    </row>
    <row r="3685" spans="4:4" x14ac:dyDescent="0.25">
      <c r="D3685" s="143"/>
    </row>
    <row r="3686" spans="4:4" x14ac:dyDescent="0.25">
      <c r="D3686" s="143"/>
    </row>
    <row r="3687" spans="4:4" x14ac:dyDescent="0.25">
      <c r="D3687" s="143"/>
    </row>
    <row r="3688" spans="4:4" x14ac:dyDescent="0.25">
      <c r="D3688" s="143"/>
    </row>
    <row r="3689" spans="4:4" x14ac:dyDescent="0.25">
      <c r="D3689" s="143"/>
    </row>
    <row r="3690" spans="4:4" x14ac:dyDescent="0.25">
      <c r="D3690" s="143"/>
    </row>
    <row r="3691" spans="4:4" x14ac:dyDescent="0.25">
      <c r="D3691" s="143"/>
    </row>
    <row r="3692" spans="4:4" x14ac:dyDescent="0.25">
      <c r="D3692" s="143"/>
    </row>
    <row r="3693" spans="4:4" x14ac:dyDescent="0.25">
      <c r="D3693" s="143"/>
    </row>
    <row r="3694" spans="4:4" x14ac:dyDescent="0.25">
      <c r="D3694" s="143"/>
    </row>
    <row r="3695" spans="4:4" x14ac:dyDescent="0.25">
      <c r="D3695" s="143"/>
    </row>
    <row r="3696" spans="4:4" x14ac:dyDescent="0.25">
      <c r="D3696" s="143"/>
    </row>
    <row r="3697" spans="4:4" x14ac:dyDescent="0.25">
      <c r="D3697" s="143"/>
    </row>
    <row r="3698" spans="4:4" x14ac:dyDescent="0.25">
      <c r="D3698" s="143"/>
    </row>
    <row r="3699" spans="4:4" x14ac:dyDescent="0.25">
      <c r="D3699" s="143"/>
    </row>
    <row r="3700" spans="4:4" x14ac:dyDescent="0.25">
      <c r="D3700" s="143"/>
    </row>
    <row r="3701" spans="4:4" x14ac:dyDescent="0.25">
      <c r="D3701" s="143"/>
    </row>
    <row r="3702" spans="4:4" x14ac:dyDescent="0.25">
      <c r="D3702" s="143"/>
    </row>
    <row r="3703" spans="4:4" x14ac:dyDescent="0.25">
      <c r="D3703" s="143"/>
    </row>
    <row r="3704" spans="4:4" x14ac:dyDescent="0.25">
      <c r="D3704" s="143"/>
    </row>
    <row r="3705" spans="4:4" x14ac:dyDescent="0.25">
      <c r="D3705" s="143"/>
    </row>
    <row r="3706" spans="4:4" x14ac:dyDescent="0.25">
      <c r="D3706" s="143"/>
    </row>
    <row r="3707" spans="4:4" x14ac:dyDescent="0.25">
      <c r="D3707" s="143"/>
    </row>
    <row r="3708" spans="4:4" x14ac:dyDescent="0.25">
      <c r="D3708" s="143"/>
    </row>
    <row r="3709" spans="4:4" x14ac:dyDescent="0.25">
      <c r="D3709" s="143"/>
    </row>
    <row r="3710" spans="4:4" x14ac:dyDescent="0.25">
      <c r="D3710" s="143"/>
    </row>
    <row r="3711" spans="4:4" x14ac:dyDescent="0.25">
      <c r="D3711" s="143"/>
    </row>
    <row r="3712" spans="4:4" x14ac:dyDescent="0.25">
      <c r="D3712" s="143"/>
    </row>
    <row r="3713" spans="4:4" x14ac:dyDescent="0.25">
      <c r="D3713" s="143"/>
    </row>
    <row r="3714" spans="4:4" x14ac:dyDescent="0.25">
      <c r="D3714" s="143"/>
    </row>
    <row r="3715" spans="4:4" x14ac:dyDescent="0.25">
      <c r="D3715" s="143"/>
    </row>
    <row r="3716" spans="4:4" x14ac:dyDescent="0.25">
      <c r="D3716" s="143"/>
    </row>
    <row r="3717" spans="4:4" x14ac:dyDescent="0.25">
      <c r="D3717" s="143"/>
    </row>
    <row r="3718" spans="4:4" x14ac:dyDescent="0.25">
      <c r="D3718" s="143"/>
    </row>
    <row r="3719" spans="4:4" x14ac:dyDescent="0.25">
      <c r="D3719" s="143"/>
    </row>
    <row r="3720" spans="4:4" x14ac:dyDescent="0.25">
      <c r="D3720" s="143"/>
    </row>
    <row r="3721" spans="4:4" x14ac:dyDescent="0.25">
      <c r="D3721" s="143"/>
    </row>
    <row r="3722" spans="4:4" x14ac:dyDescent="0.25">
      <c r="D3722" s="143"/>
    </row>
    <row r="3723" spans="4:4" x14ac:dyDescent="0.25">
      <c r="D3723" s="143"/>
    </row>
    <row r="3724" spans="4:4" x14ac:dyDescent="0.25">
      <c r="D3724" s="143"/>
    </row>
    <row r="3725" spans="4:4" x14ac:dyDescent="0.25">
      <c r="D3725" s="143"/>
    </row>
    <row r="3726" spans="4:4" x14ac:dyDescent="0.25">
      <c r="D3726" s="143"/>
    </row>
    <row r="3727" spans="4:4" x14ac:dyDescent="0.25">
      <c r="D3727" s="143"/>
    </row>
    <row r="3728" spans="4:4" x14ac:dyDescent="0.25">
      <c r="D3728" s="143"/>
    </row>
    <row r="3729" spans="4:4" x14ac:dyDescent="0.25">
      <c r="D3729" s="143"/>
    </row>
    <row r="3730" spans="4:4" x14ac:dyDescent="0.25">
      <c r="D3730" s="143"/>
    </row>
    <row r="3731" spans="4:4" x14ac:dyDescent="0.25">
      <c r="D3731" s="143"/>
    </row>
    <row r="3732" spans="4:4" x14ac:dyDescent="0.25">
      <c r="D3732" s="143"/>
    </row>
    <row r="3733" spans="4:4" x14ac:dyDescent="0.25">
      <c r="D3733" s="143"/>
    </row>
    <row r="3734" spans="4:4" x14ac:dyDescent="0.25">
      <c r="D3734" s="143"/>
    </row>
    <row r="3735" spans="4:4" x14ac:dyDescent="0.25">
      <c r="D3735" s="143"/>
    </row>
    <row r="3736" spans="4:4" x14ac:dyDescent="0.25">
      <c r="D3736" s="143"/>
    </row>
    <row r="3737" spans="4:4" x14ac:dyDescent="0.25">
      <c r="D3737" s="143"/>
    </row>
    <row r="3738" spans="4:4" x14ac:dyDescent="0.25">
      <c r="D3738" s="143"/>
    </row>
    <row r="3739" spans="4:4" x14ac:dyDescent="0.25">
      <c r="D3739" s="143"/>
    </row>
    <row r="3740" spans="4:4" x14ac:dyDescent="0.25">
      <c r="D3740" s="143"/>
    </row>
    <row r="3741" spans="4:4" x14ac:dyDescent="0.25">
      <c r="D3741" s="143"/>
    </row>
    <row r="3742" spans="4:4" x14ac:dyDescent="0.25">
      <c r="D3742" s="143"/>
    </row>
    <row r="3743" spans="4:4" x14ac:dyDescent="0.25">
      <c r="D3743" s="143"/>
    </row>
    <row r="3744" spans="4:4" x14ac:dyDescent="0.25">
      <c r="D3744" s="143"/>
    </row>
    <row r="3745" spans="4:4" x14ac:dyDescent="0.25">
      <c r="D3745" s="143"/>
    </row>
    <row r="3746" spans="4:4" x14ac:dyDescent="0.25">
      <c r="D3746" s="143"/>
    </row>
    <row r="3747" spans="4:4" x14ac:dyDescent="0.25">
      <c r="D3747" s="143"/>
    </row>
    <row r="3748" spans="4:4" x14ac:dyDescent="0.25">
      <c r="D3748" s="143"/>
    </row>
    <row r="3749" spans="4:4" x14ac:dyDescent="0.25">
      <c r="D3749" s="143"/>
    </row>
    <row r="3750" spans="4:4" x14ac:dyDescent="0.25">
      <c r="D3750" s="143"/>
    </row>
    <row r="3751" spans="4:4" x14ac:dyDescent="0.25">
      <c r="D3751" s="143"/>
    </row>
    <row r="3752" spans="4:4" x14ac:dyDescent="0.25">
      <c r="D3752" s="143"/>
    </row>
    <row r="3753" spans="4:4" x14ac:dyDescent="0.25">
      <c r="D3753" s="143"/>
    </row>
    <row r="3754" spans="4:4" x14ac:dyDescent="0.25">
      <c r="D3754" s="143"/>
    </row>
    <row r="3755" spans="4:4" x14ac:dyDescent="0.25">
      <c r="D3755" s="143"/>
    </row>
    <row r="3756" spans="4:4" x14ac:dyDescent="0.25">
      <c r="D3756" s="143"/>
    </row>
    <row r="3757" spans="4:4" x14ac:dyDescent="0.25">
      <c r="D3757" s="143"/>
    </row>
    <row r="3758" spans="4:4" x14ac:dyDescent="0.25">
      <c r="D3758" s="143"/>
    </row>
    <row r="3759" spans="4:4" x14ac:dyDescent="0.25">
      <c r="D3759" s="143"/>
    </row>
    <row r="3760" spans="4:4" x14ac:dyDescent="0.25">
      <c r="D3760" s="143"/>
    </row>
    <row r="3761" spans="4:4" x14ac:dyDescent="0.25">
      <c r="D3761" s="143"/>
    </row>
    <row r="3762" spans="4:4" x14ac:dyDescent="0.25">
      <c r="D3762" s="143"/>
    </row>
    <row r="3763" spans="4:4" x14ac:dyDescent="0.25">
      <c r="D3763" s="143"/>
    </row>
    <row r="3764" spans="4:4" x14ac:dyDescent="0.25">
      <c r="D3764" s="143"/>
    </row>
    <row r="3765" spans="4:4" x14ac:dyDescent="0.25">
      <c r="D3765" s="143"/>
    </row>
    <row r="3766" spans="4:4" x14ac:dyDescent="0.25">
      <c r="D3766" s="143"/>
    </row>
    <row r="3767" spans="4:4" x14ac:dyDescent="0.25">
      <c r="D3767" s="143"/>
    </row>
    <row r="3768" spans="4:4" x14ac:dyDescent="0.25">
      <c r="D3768" s="143"/>
    </row>
    <row r="3769" spans="4:4" x14ac:dyDescent="0.25">
      <c r="D3769" s="143"/>
    </row>
    <row r="3770" spans="4:4" x14ac:dyDescent="0.25">
      <c r="D3770" s="143"/>
    </row>
    <row r="3771" spans="4:4" x14ac:dyDescent="0.25">
      <c r="D3771" s="143"/>
    </row>
    <row r="3772" spans="4:4" x14ac:dyDescent="0.25">
      <c r="D3772" s="143"/>
    </row>
    <row r="3773" spans="4:4" x14ac:dyDescent="0.25">
      <c r="D3773" s="143"/>
    </row>
    <row r="3774" spans="4:4" x14ac:dyDescent="0.25">
      <c r="D3774" s="143"/>
    </row>
    <row r="3775" spans="4:4" x14ac:dyDescent="0.25">
      <c r="D3775" s="143"/>
    </row>
    <row r="3776" spans="4:4" x14ac:dyDescent="0.25">
      <c r="D3776" s="143"/>
    </row>
    <row r="3777" spans="4:4" x14ac:dyDescent="0.25">
      <c r="D3777" s="143"/>
    </row>
    <row r="3778" spans="4:4" x14ac:dyDescent="0.25">
      <c r="D3778" s="143"/>
    </row>
    <row r="3779" spans="4:4" x14ac:dyDescent="0.25">
      <c r="D3779" s="143"/>
    </row>
    <row r="3780" spans="4:4" x14ac:dyDescent="0.25">
      <c r="D3780" s="143"/>
    </row>
    <row r="3781" spans="4:4" x14ac:dyDescent="0.25">
      <c r="D3781" s="143"/>
    </row>
    <row r="3782" spans="4:4" x14ac:dyDescent="0.25">
      <c r="D3782" s="143"/>
    </row>
    <row r="3783" spans="4:4" x14ac:dyDescent="0.25">
      <c r="D3783" s="143"/>
    </row>
    <row r="3784" spans="4:4" x14ac:dyDescent="0.25">
      <c r="D3784" s="143"/>
    </row>
    <row r="3785" spans="4:4" x14ac:dyDescent="0.25">
      <c r="D3785" s="143"/>
    </row>
    <row r="3786" spans="4:4" x14ac:dyDescent="0.25">
      <c r="D3786" s="143"/>
    </row>
    <row r="3787" spans="4:4" x14ac:dyDescent="0.25">
      <c r="D3787" s="143"/>
    </row>
    <row r="3788" spans="4:4" x14ac:dyDescent="0.25">
      <c r="D3788" s="143"/>
    </row>
    <row r="3789" spans="4:4" x14ac:dyDescent="0.25">
      <c r="D3789" s="143"/>
    </row>
    <row r="3790" spans="4:4" x14ac:dyDescent="0.25">
      <c r="D3790" s="143"/>
    </row>
    <row r="3791" spans="4:4" x14ac:dyDescent="0.25">
      <c r="D3791" s="143"/>
    </row>
    <row r="3792" spans="4:4" x14ac:dyDescent="0.25">
      <c r="D3792" s="143"/>
    </row>
    <row r="3793" spans="4:4" x14ac:dyDescent="0.25">
      <c r="D3793" s="143"/>
    </row>
    <row r="3794" spans="4:4" x14ac:dyDescent="0.25">
      <c r="D3794" s="143"/>
    </row>
    <row r="3795" spans="4:4" x14ac:dyDescent="0.25">
      <c r="D3795" s="143"/>
    </row>
    <row r="3796" spans="4:4" x14ac:dyDescent="0.25">
      <c r="D3796" s="143"/>
    </row>
    <row r="3797" spans="4:4" x14ac:dyDescent="0.25">
      <c r="D3797" s="143"/>
    </row>
    <row r="3798" spans="4:4" x14ac:dyDescent="0.25">
      <c r="D3798" s="143"/>
    </row>
    <row r="3799" spans="4:4" x14ac:dyDescent="0.25">
      <c r="D3799" s="143"/>
    </row>
    <row r="3800" spans="4:4" x14ac:dyDescent="0.25">
      <c r="D3800" s="143"/>
    </row>
    <row r="3801" spans="4:4" x14ac:dyDescent="0.25">
      <c r="D3801" s="143"/>
    </row>
    <row r="3802" spans="4:4" x14ac:dyDescent="0.25">
      <c r="D3802" s="143"/>
    </row>
    <row r="3803" spans="4:4" x14ac:dyDescent="0.25">
      <c r="D3803" s="143"/>
    </row>
    <row r="3804" spans="4:4" x14ac:dyDescent="0.25">
      <c r="D3804" s="143"/>
    </row>
    <row r="3805" spans="4:4" x14ac:dyDescent="0.25">
      <c r="D3805" s="143"/>
    </row>
    <row r="3806" spans="4:4" x14ac:dyDescent="0.25">
      <c r="D3806" s="143"/>
    </row>
    <row r="3807" spans="4:4" x14ac:dyDescent="0.25">
      <c r="D3807" s="143"/>
    </row>
    <row r="3808" spans="4:4" x14ac:dyDescent="0.25">
      <c r="D3808" s="143"/>
    </row>
    <row r="3809" spans="4:4" x14ac:dyDescent="0.25">
      <c r="D3809" s="143"/>
    </row>
    <row r="3810" spans="4:4" x14ac:dyDescent="0.25">
      <c r="D3810" s="143"/>
    </row>
    <row r="3811" spans="4:4" x14ac:dyDescent="0.25">
      <c r="D3811" s="143"/>
    </row>
    <row r="3812" spans="4:4" x14ac:dyDescent="0.25">
      <c r="D3812" s="143"/>
    </row>
    <row r="3813" spans="4:4" x14ac:dyDescent="0.25">
      <c r="D3813" s="143"/>
    </row>
    <row r="3814" spans="4:4" x14ac:dyDescent="0.25">
      <c r="D3814" s="143"/>
    </row>
    <row r="3815" spans="4:4" x14ac:dyDescent="0.25">
      <c r="D3815" s="143"/>
    </row>
    <row r="3816" spans="4:4" x14ac:dyDescent="0.25">
      <c r="D3816" s="143"/>
    </row>
    <row r="3817" spans="4:4" x14ac:dyDescent="0.25">
      <c r="D3817" s="143"/>
    </row>
    <row r="3818" spans="4:4" x14ac:dyDescent="0.25">
      <c r="D3818" s="143"/>
    </row>
    <row r="3819" spans="4:4" x14ac:dyDescent="0.25">
      <c r="D3819" s="143"/>
    </row>
    <row r="3820" spans="4:4" x14ac:dyDescent="0.25">
      <c r="D3820" s="143"/>
    </row>
    <row r="3821" spans="4:4" x14ac:dyDescent="0.25">
      <c r="D3821" s="143"/>
    </row>
    <row r="3822" spans="4:4" x14ac:dyDescent="0.25">
      <c r="D3822" s="143"/>
    </row>
    <row r="3823" spans="4:4" x14ac:dyDescent="0.25">
      <c r="D3823" s="143"/>
    </row>
    <row r="3824" spans="4:4" x14ac:dyDescent="0.25">
      <c r="D3824" s="143"/>
    </row>
    <row r="3825" spans="4:4" x14ac:dyDescent="0.25">
      <c r="D3825" s="143"/>
    </row>
    <row r="3826" spans="4:4" x14ac:dyDescent="0.25">
      <c r="D3826" s="143"/>
    </row>
    <row r="3827" spans="4:4" x14ac:dyDescent="0.25">
      <c r="D3827" s="143"/>
    </row>
    <row r="3828" spans="4:4" x14ac:dyDescent="0.25">
      <c r="D3828" s="143"/>
    </row>
    <row r="3829" spans="4:4" x14ac:dyDescent="0.25">
      <c r="D3829" s="143"/>
    </row>
    <row r="3830" spans="4:4" x14ac:dyDescent="0.25">
      <c r="D3830" s="143"/>
    </row>
    <row r="3831" spans="4:4" x14ac:dyDescent="0.25">
      <c r="D3831" s="143"/>
    </row>
    <row r="3832" spans="4:4" x14ac:dyDescent="0.25">
      <c r="D3832" s="143"/>
    </row>
    <row r="3833" spans="4:4" x14ac:dyDescent="0.25">
      <c r="D3833" s="143"/>
    </row>
    <row r="3834" spans="4:4" x14ac:dyDescent="0.25">
      <c r="D3834" s="143"/>
    </row>
    <row r="3835" spans="4:4" x14ac:dyDescent="0.25">
      <c r="D3835" s="143"/>
    </row>
    <row r="3836" spans="4:4" x14ac:dyDescent="0.25">
      <c r="D3836" s="143"/>
    </row>
    <row r="3837" spans="4:4" x14ac:dyDescent="0.25">
      <c r="D3837" s="143"/>
    </row>
    <row r="3838" spans="4:4" x14ac:dyDescent="0.25">
      <c r="D3838" s="143"/>
    </row>
    <row r="3839" spans="4:4" x14ac:dyDescent="0.25">
      <c r="D3839" s="143"/>
    </row>
    <row r="3840" spans="4:4" x14ac:dyDescent="0.25">
      <c r="D3840" s="143"/>
    </row>
    <row r="3841" spans="4:4" x14ac:dyDescent="0.25">
      <c r="D3841" s="143"/>
    </row>
    <row r="3842" spans="4:4" x14ac:dyDescent="0.25">
      <c r="D3842" s="143"/>
    </row>
    <row r="3843" spans="4:4" x14ac:dyDescent="0.25">
      <c r="D3843" s="143"/>
    </row>
    <row r="3844" spans="4:4" x14ac:dyDescent="0.25">
      <c r="D3844" s="143"/>
    </row>
    <row r="3845" spans="4:4" x14ac:dyDescent="0.25">
      <c r="D3845" s="143"/>
    </row>
    <row r="3846" spans="4:4" x14ac:dyDescent="0.25">
      <c r="D3846" s="143"/>
    </row>
    <row r="3847" spans="4:4" x14ac:dyDescent="0.25">
      <c r="D3847" s="143"/>
    </row>
    <row r="3848" spans="4:4" x14ac:dyDescent="0.25">
      <c r="D3848" s="143"/>
    </row>
    <row r="3849" spans="4:4" x14ac:dyDescent="0.25">
      <c r="D3849" s="143"/>
    </row>
    <row r="3850" spans="4:4" x14ac:dyDescent="0.25">
      <c r="D3850" s="143"/>
    </row>
    <row r="3851" spans="4:4" x14ac:dyDescent="0.25">
      <c r="D3851" s="143"/>
    </row>
    <row r="3852" spans="4:4" x14ac:dyDescent="0.25">
      <c r="D3852" s="143"/>
    </row>
    <row r="3853" spans="4:4" x14ac:dyDescent="0.25">
      <c r="D3853" s="143"/>
    </row>
    <row r="3854" spans="4:4" x14ac:dyDescent="0.25">
      <c r="D3854" s="143"/>
    </row>
    <row r="3855" spans="4:4" x14ac:dyDescent="0.25">
      <c r="D3855" s="143"/>
    </row>
    <row r="3856" spans="4:4" x14ac:dyDescent="0.25">
      <c r="D3856" s="143"/>
    </row>
    <row r="3857" spans="4:4" x14ac:dyDescent="0.25">
      <c r="D3857" s="143"/>
    </row>
    <row r="3858" spans="4:4" x14ac:dyDescent="0.25">
      <c r="D3858" s="143"/>
    </row>
    <row r="3859" spans="4:4" x14ac:dyDescent="0.25">
      <c r="D3859" s="143"/>
    </row>
    <row r="3860" spans="4:4" x14ac:dyDescent="0.25">
      <c r="D3860" s="143"/>
    </row>
    <row r="3861" spans="4:4" x14ac:dyDescent="0.25">
      <c r="D3861" s="143"/>
    </row>
    <row r="3862" spans="4:4" x14ac:dyDescent="0.25">
      <c r="D3862" s="143"/>
    </row>
    <row r="3863" spans="4:4" x14ac:dyDescent="0.25">
      <c r="D3863" s="143"/>
    </row>
    <row r="3864" spans="4:4" x14ac:dyDescent="0.25">
      <c r="D3864" s="143"/>
    </row>
    <row r="3865" spans="4:4" x14ac:dyDescent="0.25">
      <c r="D3865" s="143"/>
    </row>
    <row r="3866" spans="4:4" x14ac:dyDescent="0.25">
      <c r="D3866" s="143"/>
    </row>
    <row r="3867" spans="4:4" x14ac:dyDescent="0.25">
      <c r="D3867" s="143"/>
    </row>
    <row r="3868" spans="4:4" x14ac:dyDescent="0.25">
      <c r="D3868" s="143"/>
    </row>
    <row r="3869" spans="4:4" x14ac:dyDescent="0.25">
      <c r="D3869" s="143"/>
    </row>
    <row r="3870" spans="4:4" x14ac:dyDescent="0.25">
      <c r="D3870" s="143"/>
    </row>
    <row r="3871" spans="4:4" x14ac:dyDescent="0.25">
      <c r="D3871" s="143"/>
    </row>
    <row r="3872" spans="4:4" x14ac:dyDescent="0.25">
      <c r="D3872" s="143"/>
    </row>
    <row r="3873" spans="4:4" x14ac:dyDescent="0.25">
      <c r="D3873" s="143"/>
    </row>
    <row r="3874" spans="4:4" x14ac:dyDescent="0.25">
      <c r="D3874" s="143"/>
    </row>
    <row r="3875" spans="4:4" x14ac:dyDescent="0.25">
      <c r="D3875" s="143"/>
    </row>
    <row r="3876" spans="4:4" x14ac:dyDescent="0.25">
      <c r="D3876" s="143"/>
    </row>
    <row r="3877" spans="4:4" x14ac:dyDescent="0.25">
      <c r="D3877" s="143"/>
    </row>
    <row r="3878" spans="4:4" x14ac:dyDescent="0.25">
      <c r="D3878" s="143"/>
    </row>
    <row r="3879" spans="4:4" x14ac:dyDescent="0.25">
      <c r="D3879" s="143"/>
    </row>
    <row r="3880" spans="4:4" x14ac:dyDescent="0.25">
      <c r="D3880" s="143"/>
    </row>
    <row r="3881" spans="4:4" x14ac:dyDescent="0.25">
      <c r="D3881" s="143"/>
    </row>
    <row r="3882" spans="4:4" x14ac:dyDescent="0.25">
      <c r="D3882" s="143"/>
    </row>
    <row r="3883" spans="4:4" x14ac:dyDescent="0.25">
      <c r="D3883" s="143"/>
    </row>
    <row r="3884" spans="4:4" x14ac:dyDescent="0.25">
      <c r="D3884" s="143"/>
    </row>
    <row r="3885" spans="4:4" x14ac:dyDescent="0.25">
      <c r="D3885" s="143"/>
    </row>
    <row r="3886" spans="4:4" x14ac:dyDescent="0.25">
      <c r="D3886" s="143"/>
    </row>
    <row r="3887" spans="4:4" x14ac:dyDescent="0.25">
      <c r="D3887" s="143"/>
    </row>
    <row r="3888" spans="4:4" x14ac:dyDescent="0.25">
      <c r="D3888" s="143"/>
    </row>
    <row r="3889" spans="4:4" x14ac:dyDescent="0.25">
      <c r="D3889" s="143"/>
    </row>
    <row r="3890" spans="4:4" x14ac:dyDescent="0.25">
      <c r="D3890" s="143"/>
    </row>
    <row r="3891" spans="4:4" x14ac:dyDescent="0.25">
      <c r="D3891" s="143"/>
    </row>
    <row r="3892" spans="4:4" x14ac:dyDescent="0.25">
      <c r="D3892" s="143"/>
    </row>
    <row r="3893" spans="4:4" x14ac:dyDescent="0.25">
      <c r="D3893" s="143"/>
    </row>
    <row r="3894" spans="4:4" x14ac:dyDescent="0.25">
      <c r="D3894" s="143"/>
    </row>
    <row r="3895" spans="4:4" x14ac:dyDescent="0.25">
      <c r="D3895" s="143"/>
    </row>
    <row r="3896" spans="4:4" x14ac:dyDescent="0.25">
      <c r="D3896" s="143"/>
    </row>
    <row r="3897" spans="4:4" x14ac:dyDescent="0.25">
      <c r="D3897" s="143"/>
    </row>
    <row r="3898" spans="4:4" x14ac:dyDescent="0.25">
      <c r="D3898" s="143"/>
    </row>
    <row r="3899" spans="4:4" x14ac:dyDescent="0.25">
      <c r="D3899" s="143"/>
    </row>
    <row r="3900" spans="4:4" x14ac:dyDescent="0.25">
      <c r="D3900" s="143"/>
    </row>
    <row r="3901" spans="4:4" x14ac:dyDescent="0.25">
      <c r="D3901" s="143"/>
    </row>
    <row r="3902" spans="4:4" x14ac:dyDescent="0.25">
      <c r="D3902" s="143"/>
    </row>
    <row r="3903" spans="4:4" x14ac:dyDescent="0.25">
      <c r="D3903" s="143"/>
    </row>
    <row r="3904" spans="4:4" x14ac:dyDescent="0.25">
      <c r="D3904" s="143"/>
    </row>
    <row r="3905" spans="4:4" x14ac:dyDescent="0.25">
      <c r="D3905" s="143"/>
    </row>
    <row r="3906" spans="4:4" x14ac:dyDescent="0.25">
      <c r="D3906" s="143"/>
    </row>
    <row r="3907" spans="4:4" x14ac:dyDescent="0.25">
      <c r="D3907" s="143"/>
    </row>
    <row r="3908" spans="4:4" x14ac:dyDescent="0.25">
      <c r="D3908" s="143"/>
    </row>
    <row r="3909" spans="4:4" x14ac:dyDescent="0.25">
      <c r="D3909" s="143"/>
    </row>
    <row r="3910" spans="4:4" x14ac:dyDescent="0.25">
      <c r="D3910" s="143"/>
    </row>
    <row r="3911" spans="4:4" x14ac:dyDescent="0.25">
      <c r="D3911" s="143"/>
    </row>
    <row r="3912" spans="4:4" x14ac:dyDescent="0.25">
      <c r="D3912" s="143"/>
    </row>
    <row r="3913" spans="4:4" x14ac:dyDescent="0.25">
      <c r="D3913" s="143"/>
    </row>
    <row r="3914" spans="4:4" x14ac:dyDescent="0.25">
      <c r="D3914" s="143"/>
    </row>
    <row r="3915" spans="4:4" x14ac:dyDescent="0.25">
      <c r="D3915" s="143"/>
    </row>
    <row r="3916" spans="4:4" x14ac:dyDescent="0.25">
      <c r="D3916" s="143"/>
    </row>
    <row r="3917" spans="4:4" x14ac:dyDescent="0.25">
      <c r="D3917" s="143"/>
    </row>
    <row r="3918" spans="4:4" x14ac:dyDescent="0.25">
      <c r="D3918" s="143"/>
    </row>
    <row r="3919" spans="4:4" x14ac:dyDescent="0.25">
      <c r="D3919" s="143"/>
    </row>
    <row r="3920" spans="4:4" x14ac:dyDescent="0.25">
      <c r="D3920" s="143"/>
    </row>
    <row r="3921" spans="4:4" x14ac:dyDescent="0.25">
      <c r="D3921" s="143"/>
    </row>
    <row r="3922" spans="4:4" x14ac:dyDescent="0.25">
      <c r="D3922" s="143"/>
    </row>
    <row r="3923" spans="4:4" x14ac:dyDescent="0.25">
      <c r="D3923" s="143"/>
    </row>
    <row r="3924" spans="4:4" x14ac:dyDescent="0.25">
      <c r="D3924" s="143"/>
    </row>
    <row r="3925" spans="4:4" x14ac:dyDescent="0.25">
      <c r="D3925" s="143"/>
    </row>
    <row r="3926" spans="4:4" x14ac:dyDescent="0.25">
      <c r="D3926" s="143"/>
    </row>
    <row r="3927" spans="4:4" x14ac:dyDescent="0.25">
      <c r="D3927" s="143"/>
    </row>
    <row r="3928" spans="4:4" x14ac:dyDescent="0.25">
      <c r="D3928" s="143"/>
    </row>
    <row r="3929" spans="4:4" x14ac:dyDescent="0.25">
      <c r="D3929" s="143"/>
    </row>
    <row r="3930" spans="4:4" x14ac:dyDescent="0.25">
      <c r="D3930" s="143"/>
    </row>
    <row r="3931" spans="4:4" x14ac:dyDescent="0.25">
      <c r="D3931" s="143"/>
    </row>
    <row r="3932" spans="4:4" x14ac:dyDescent="0.25">
      <c r="D3932" s="143"/>
    </row>
    <row r="3933" spans="4:4" x14ac:dyDescent="0.25">
      <c r="D3933" s="143"/>
    </row>
    <row r="3934" spans="4:4" x14ac:dyDescent="0.25">
      <c r="D3934" s="143"/>
    </row>
    <row r="3935" spans="4:4" x14ac:dyDescent="0.25">
      <c r="D3935" s="143"/>
    </row>
    <row r="3936" spans="4:4" x14ac:dyDescent="0.25">
      <c r="D3936" s="143"/>
    </row>
    <row r="3937" spans="4:4" x14ac:dyDescent="0.25">
      <c r="D3937" s="143"/>
    </row>
    <row r="3938" spans="4:4" x14ac:dyDescent="0.25">
      <c r="D3938" s="143"/>
    </row>
    <row r="3939" spans="4:4" x14ac:dyDescent="0.25">
      <c r="D3939" s="143"/>
    </row>
    <row r="3940" spans="4:4" x14ac:dyDescent="0.25">
      <c r="D3940" s="143"/>
    </row>
    <row r="3941" spans="4:4" x14ac:dyDescent="0.25">
      <c r="D3941" s="143"/>
    </row>
    <row r="3942" spans="4:4" x14ac:dyDescent="0.25">
      <c r="D3942" s="143"/>
    </row>
    <row r="3943" spans="4:4" x14ac:dyDescent="0.25">
      <c r="D3943" s="143"/>
    </row>
    <row r="3944" spans="4:4" x14ac:dyDescent="0.25">
      <c r="D3944" s="143"/>
    </row>
    <row r="3945" spans="4:4" x14ac:dyDescent="0.25">
      <c r="D3945" s="143"/>
    </row>
    <row r="3946" spans="4:4" x14ac:dyDescent="0.25">
      <c r="D3946" s="143"/>
    </row>
    <row r="3947" spans="4:4" x14ac:dyDescent="0.25">
      <c r="D3947" s="143"/>
    </row>
    <row r="3948" spans="4:4" x14ac:dyDescent="0.25">
      <c r="D3948" s="143"/>
    </row>
    <row r="3949" spans="4:4" x14ac:dyDescent="0.25">
      <c r="D3949" s="143"/>
    </row>
    <row r="3950" spans="4:4" x14ac:dyDescent="0.25">
      <c r="D3950" s="143"/>
    </row>
    <row r="3951" spans="4:4" x14ac:dyDescent="0.25">
      <c r="D3951" s="143"/>
    </row>
    <row r="3952" spans="4:4" x14ac:dyDescent="0.25">
      <c r="D3952" s="143"/>
    </row>
    <row r="3953" spans="4:4" x14ac:dyDescent="0.25">
      <c r="D3953" s="143"/>
    </row>
    <row r="3954" spans="4:4" x14ac:dyDescent="0.25">
      <c r="D3954" s="143"/>
    </row>
    <row r="3955" spans="4:4" x14ac:dyDescent="0.25">
      <c r="D3955" s="143"/>
    </row>
    <row r="3956" spans="4:4" x14ac:dyDescent="0.25">
      <c r="D3956" s="143"/>
    </row>
    <row r="3957" spans="4:4" x14ac:dyDescent="0.25">
      <c r="D3957" s="143"/>
    </row>
    <row r="3958" spans="4:4" x14ac:dyDescent="0.25">
      <c r="D3958" s="143"/>
    </row>
    <row r="3959" spans="4:4" x14ac:dyDescent="0.25">
      <c r="D3959" s="143"/>
    </row>
    <row r="3960" spans="4:4" x14ac:dyDescent="0.25">
      <c r="D3960" s="143"/>
    </row>
    <row r="3961" spans="4:4" x14ac:dyDescent="0.25">
      <c r="D3961" s="143"/>
    </row>
    <row r="3962" spans="4:4" x14ac:dyDescent="0.25">
      <c r="D3962" s="143"/>
    </row>
    <row r="3963" spans="4:4" x14ac:dyDescent="0.25">
      <c r="D3963" s="143"/>
    </row>
    <row r="3964" spans="4:4" x14ac:dyDescent="0.25">
      <c r="D3964" s="143"/>
    </row>
    <row r="3965" spans="4:4" x14ac:dyDescent="0.25">
      <c r="D3965" s="143"/>
    </row>
    <row r="3966" spans="4:4" x14ac:dyDescent="0.25">
      <c r="D3966" s="143"/>
    </row>
    <row r="3967" spans="4:4" x14ac:dyDescent="0.25">
      <c r="D3967" s="143"/>
    </row>
    <row r="3968" spans="4:4" x14ac:dyDescent="0.25">
      <c r="D3968" s="143"/>
    </row>
    <row r="3969" spans="4:4" x14ac:dyDescent="0.25">
      <c r="D3969" s="143"/>
    </row>
    <row r="3970" spans="4:4" x14ac:dyDescent="0.25">
      <c r="D3970" s="143"/>
    </row>
    <row r="3971" spans="4:4" x14ac:dyDescent="0.25">
      <c r="D3971" s="143"/>
    </row>
    <row r="3972" spans="4:4" x14ac:dyDescent="0.25">
      <c r="D3972" s="143"/>
    </row>
    <row r="3973" spans="4:4" x14ac:dyDescent="0.25">
      <c r="D3973" s="143"/>
    </row>
    <row r="3974" spans="4:4" x14ac:dyDescent="0.25">
      <c r="D3974" s="143"/>
    </row>
    <row r="3975" spans="4:4" x14ac:dyDescent="0.25">
      <c r="D3975" s="143"/>
    </row>
    <row r="3976" spans="4:4" x14ac:dyDescent="0.25">
      <c r="D3976" s="143"/>
    </row>
    <row r="3977" spans="4:4" x14ac:dyDescent="0.25">
      <c r="D3977" s="143"/>
    </row>
    <row r="3978" spans="4:4" x14ac:dyDescent="0.25">
      <c r="D3978" s="143"/>
    </row>
    <row r="3979" spans="4:4" x14ac:dyDescent="0.25">
      <c r="D3979" s="143"/>
    </row>
    <row r="3980" spans="4:4" x14ac:dyDescent="0.25">
      <c r="D3980" s="143"/>
    </row>
    <row r="3981" spans="4:4" x14ac:dyDescent="0.25">
      <c r="D3981" s="143"/>
    </row>
    <row r="3982" spans="4:4" x14ac:dyDescent="0.25">
      <c r="D3982" s="143"/>
    </row>
    <row r="3983" spans="4:4" x14ac:dyDescent="0.25">
      <c r="D3983" s="143"/>
    </row>
    <row r="3984" spans="4:4" x14ac:dyDescent="0.25">
      <c r="D3984" s="143"/>
    </row>
    <row r="3985" spans="4:4" x14ac:dyDescent="0.25">
      <c r="D3985" s="143"/>
    </row>
    <row r="3986" spans="4:4" x14ac:dyDescent="0.25">
      <c r="D3986" s="143"/>
    </row>
    <row r="3987" spans="4:4" x14ac:dyDescent="0.25">
      <c r="D3987" s="143"/>
    </row>
    <row r="3988" spans="4:4" x14ac:dyDescent="0.25">
      <c r="D3988" s="143"/>
    </row>
    <row r="3989" spans="4:4" x14ac:dyDescent="0.25">
      <c r="D3989" s="143"/>
    </row>
    <row r="3990" spans="4:4" x14ac:dyDescent="0.25">
      <c r="D3990" s="143"/>
    </row>
    <row r="3991" spans="4:4" x14ac:dyDescent="0.25">
      <c r="D3991" s="143"/>
    </row>
    <row r="3992" spans="4:4" x14ac:dyDescent="0.25">
      <c r="D3992" s="143"/>
    </row>
    <row r="3993" spans="4:4" x14ac:dyDescent="0.25">
      <c r="D3993" s="143"/>
    </row>
    <row r="3994" spans="4:4" x14ac:dyDescent="0.25">
      <c r="D3994" s="143"/>
    </row>
    <row r="3995" spans="4:4" x14ac:dyDescent="0.25">
      <c r="D3995" s="143"/>
    </row>
    <row r="3996" spans="4:4" x14ac:dyDescent="0.25">
      <c r="D3996" s="143"/>
    </row>
    <row r="3997" spans="4:4" x14ac:dyDescent="0.25">
      <c r="D3997" s="143"/>
    </row>
    <row r="3998" spans="4:4" x14ac:dyDescent="0.25">
      <c r="D3998" s="143"/>
    </row>
    <row r="3999" spans="4:4" x14ac:dyDescent="0.25">
      <c r="D3999" s="143"/>
    </row>
    <row r="4000" spans="4:4" x14ac:dyDescent="0.25">
      <c r="D4000" s="143"/>
    </row>
    <row r="4001" spans="4:4" x14ac:dyDescent="0.25">
      <c r="D4001" s="143"/>
    </row>
    <row r="4002" spans="4:4" x14ac:dyDescent="0.25">
      <c r="D4002" s="143"/>
    </row>
    <row r="4003" spans="4:4" x14ac:dyDescent="0.25">
      <c r="D4003" s="143"/>
    </row>
    <row r="4004" spans="4:4" x14ac:dyDescent="0.25">
      <c r="D4004" s="143"/>
    </row>
    <row r="4005" spans="4:4" x14ac:dyDescent="0.25">
      <c r="D4005" s="143"/>
    </row>
    <row r="4006" spans="4:4" x14ac:dyDescent="0.25">
      <c r="D4006" s="143"/>
    </row>
    <row r="4007" spans="4:4" x14ac:dyDescent="0.25">
      <c r="D4007" s="143"/>
    </row>
    <row r="4008" spans="4:4" x14ac:dyDescent="0.25">
      <c r="D4008" s="143"/>
    </row>
    <row r="4009" spans="4:4" x14ac:dyDescent="0.25">
      <c r="D4009" s="143"/>
    </row>
    <row r="4010" spans="4:4" x14ac:dyDescent="0.25">
      <c r="D4010" s="143"/>
    </row>
    <row r="4011" spans="4:4" x14ac:dyDescent="0.25">
      <c r="D4011" s="143"/>
    </row>
    <row r="4012" spans="4:4" x14ac:dyDescent="0.25">
      <c r="D4012" s="143"/>
    </row>
    <row r="4013" spans="4:4" x14ac:dyDescent="0.25">
      <c r="D4013" s="143"/>
    </row>
    <row r="4014" spans="4:4" x14ac:dyDescent="0.25">
      <c r="D4014" s="143"/>
    </row>
    <row r="4015" spans="4:4" x14ac:dyDescent="0.25">
      <c r="D4015" s="143"/>
    </row>
    <row r="4016" spans="4:4" x14ac:dyDescent="0.25">
      <c r="D4016" s="143"/>
    </row>
    <row r="4017" spans="4:4" x14ac:dyDescent="0.25">
      <c r="D4017" s="143"/>
    </row>
    <row r="4018" spans="4:4" x14ac:dyDescent="0.25">
      <c r="D4018" s="143"/>
    </row>
    <row r="4019" spans="4:4" x14ac:dyDescent="0.25">
      <c r="D4019" s="143"/>
    </row>
    <row r="4020" spans="4:4" x14ac:dyDescent="0.25">
      <c r="D4020" s="143"/>
    </row>
    <row r="4021" spans="4:4" x14ac:dyDescent="0.25">
      <c r="D4021" s="143"/>
    </row>
    <row r="4022" spans="4:4" x14ac:dyDescent="0.25">
      <c r="D4022" s="143"/>
    </row>
    <row r="4023" spans="4:4" x14ac:dyDescent="0.25">
      <c r="D4023" s="143"/>
    </row>
    <row r="4024" spans="4:4" x14ac:dyDescent="0.25">
      <c r="D4024" s="143"/>
    </row>
    <row r="4025" spans="4:4" x14ac:dyDescent="0.25">
      <c r="D4025" s="143"/>
    </row>
    <row r="4026" spans="4:4" x14ac:dyDescent="0.25">
      <c r="D4026" s="143"/>
    </row>
    <row r="4027" spans="4:4" x14ac:dyDescent="0.25">
      <c r="D4027" s="143"/>
    </row>
    <row r="4028" spans="4:4" x14ac:dyDescent="0.25">
      <c r="D4028" s="143"/>
    </row>
    <row r="4029" spans="4:4" x14ac:dyDescent="0.25">
      <c r="D4029" s="143"/>
    </row>
    <row r="4030" spans="4:4" x14ac:dyDescent="0.25">
      <c r="D4030" s="143"/>
    </row>
    <row r="4031" spans="4:4" x14ac:dyDescent="0.25">
      <c r="D4031" s="143"/>
    </row>
    <row r="4032" spans="4:4" x14ac:dyDescent="0.25">
      <c r="D4032" s="143"/>
    </row>
    <row r="4033" spans="4:4" x14ac:dyDescent="0.25">
      <c r="D4033" s="143"/>
    </row>
    <row r="4034" spans="4:4" x14ac:dyDescent="0.25">
      <c r="D4034" s="143"/>
    </row>
    <row r="4035" spans="4:4" x14ac:dyDescent="0.25">
      <c r="D4035" s="143"/>
    </row>
    <row r="4036" spans="4:4" x14ac:dyDescent="0.25">
      <c r="D4036" s="143"/>
    </row>
    <row r="4037" spans="4:4" x14ac:dyDescent="0.25">
      <c r="D4037" s="143"/>
    </row>
    <row r="4038" spans="4:4" x14ac:dyDescent="0.25">
      <c r="D4038" s="143"/>
    </row>
    <row r="4039" spans="4:4" x14ac:dyDescent="0.25">
      <c r="D4039" s="143"/>
    </row>
    <row r="4040" spans="4:4" x14ac:dyDescent="0.25">
      <c r="D4040" s="143"/>
    </row>
    <row r="4041" spans="4:4" x14ac:dyDescent="0.25">
      <c r="D4041" s="143"/>
    </row>
    <row r="4042" spans="4:4" x14ac:dyDescent="0.25">
      <c r="D4042" s="143"/>
    </row>
    <row r="4043" spans="4:4" x14ac:dyDescent="0.25">
      <c r="D4043" s="143"/>
    </row>
    <row r="4044" spans="4:4" x14ac:dyDescent="0.25">
      <c r="D4044" s="143"/>
    </row>
    <row r="4045" spans="4:4" x14ac:dyDescent="0.25">
      <c r="D4045" s="143"/>
    </row>
    <row r="4046" spans="4:4" x14ac:dyDescent="0.25">
      <c r="D4046" s="143"/>
    </row>
    <row r="4047" spans="4:4" x14ac:dyDescent="0.25">
      <c r="D4047" s="143"/>
    </row>
    <row r="4048" spans="4:4" x14ac:dyDescent="0.25">
      <c r="D4048" s="143"/>
    </row>
    <row r="4049" spans="4:4" x14ac:dyDescent="0.25">
      <c r="D4049" s="143"/>
    </row>
    <row r="4050" spans="4:4" x14ac:dyDescent="0.25">
      <c r="D4050" s="143"/>
    </row>
    <row r="4051" spans="4:4" x14ac:dyDescent="0.25">
      <c r="D4051" s="143"/>
    </row>
    <row r="4052" spans="4:4" x14ac:dyDescent="0.25">
      <c r="D4052" s="143"/>
    </row>
    <row r="4053" spans="4:4" x14ac:dyDescent="0.25">
      <c r="D4053" s="143"/>
    </row>
    <row r="4054" spans="4:4" x14ac:dyDescent="0.25">
      <c r="D4054" s="143"/>
    </row>
    <row r="4055" spans="4:4" x14ac:dyDescent="0.25">
      <c r="D4055" s="143"/>
    </row>
    <row r="4056" spans="4:4" x14ac:dyDescent="0.25">
      <c r="D4056" s="143"/>
    </row>
    <row r="4057" spans="4:4" x14ac:dyDescent="0.25">
      <c r="D4057" s="143"/>
    </row>
    <row r="4058" spans="4:4" x14ac:dyDescent="0.25">
      <c r="D4058" s="143"/>
    </row>
    <row r="4059" spans="4:4" x14ac:dyDescent="0.25">
      <c r="D4059" s="143"/>
    </row>
    <row r="4060" spans="4:4" x14ac:dyDescent="0.25">
      <c r="D4060" s="143"/>
    </row>
    <row r="4061" spans="4:4" x14ac:dyDescent="0.25">
      <c r="D4061" s="143"/>
    </row>
    <row r="4062" spans="4:4" x14ac:dyDescent="0.25">
      <c r="D4062" s="143"/>
    </row>
    <row r="4063" spans="4:4" x14ac:dyDescent="0.25">
      <c r="D4063" s="143"/>
    </row>
    <row r="4064" spans="4:4" x14ac:dyDescent="0.25">
      <c r="D4064" s="143"/>
    </row>
    <row r="4065" spans="4:4" x14ac:dyDescent="0.25">
      <c r="D4065" s="143"/>
    </row>
    <row r="4066" spans="4:4" x14ac:dyDescent="0.25">
      <c r="D4066" s="143"/>
    </row>
    <row r="4067" spans="4:4" x14ac:dyDescent="0.25">
      <c r="D4067" s="143"/>
    </row>
    <row r="4068" spans="4:4" x14ac:dyDescent="0.25">
      <c r="D4068" s="143"/>
    </row>
    <row r="4069" spans="4:4" x14ac:dyDescent="0.25">
      <c r="D4069" s="143"/>
    </row>
    <row r="4070" spans="4:4" x14ac:dyDescent="0.25">
      <c r="D4070" s="143"/>
    </row>
    <row r="4071" spans="4:4" x14ac:dyDescent="0.25">
      <c r="D4071" s="143"/>
    </row>
    <row r="4072" spans="4:4" x14ac:dyDescent="0.25">
      <c r="D4072" s="143"/>
    </row>
    <row r="4073" spans="4:4" x14ac:dyDescent="0.25">
      <c r="D4073" s="143"/>
    </row>
    <row r="4074" spans="4:4" x14ac:dyDescent="0.25">
      <c r="D4074" s="143"/>
    </row>
    <row r="4075" spans="4:4" x14ac:dyDescent="0.25">
      <c r="D4075" s="143"/>
    </row>
    <row r="4076" spans="4:4" x14ac:dyDescent="0.25">
      <c r="D4076" s="143"/>
    </row>
    <row r="4077" spans="4:4" x14ac:dyDescent="0.25">
      <c r="D4077" s="143"/>
    </row>
    <row r="4078" spans="4:4" x14ac:dyDescent="0.25">
      <c r="D4078" s="143"/>
    </row>
    <row r="4079" spans="4:4" x14ac:dyDescent="0.25">
      <c r="D4079" s="143"/>
    </row>
    <row r="4080" spans="4:4" x14ac:dyDescent="0.25">
      <c r="D4080" s="143"/>
    </row>
    <row r="4081" spans="4:4" x14ac:dyDescent="0.25">
      <c r="D4081" s="143"/>
    </row>
    <row r="4082" spans="4:4" x14ac:dyDescent="0.25">
      <c r="D4082" s="143"/>
    </row>
    <row r="4083" spans="4:4" x14ac:dyDescent="0.25">
      <c r="D4083" s="143"/>
    </row>
    <row r="4084" spans="4:4" x14ac:dyDescent="0.25">
      <c r="D4084" s="143"/>
    </row>
    <row r="4085" spans="4:4" x14ac:dyDescent="0.25">
      <c r="D4085" s="143"/>
    </row>
    <row r="4086" spans="4:4" x14ac:dyDescent="0.25">
      <c r="D4086" s="143"/>
    </row>
    <row r="4087" spans="4:4" x14ac:dyDescent="0.25">
      <c r="D4087" s="143"/>
    </row>
    <row r="4088" spans="4:4" x14ac:dyDescent="0.25">
      <c r="D4088" s="143"/>
    </row>
    <row r="4089" spans="4:4" x14ac:dyDescent="0.25">
      <c r="D4089" s="143"/>
    </row>
    <row r="4090" spans="4:4" x14ac:dyDescent="0.25">
      <c r="D4090" s="143"/>
    </row>
    <row r="4091" spans="4:4" x14ac:dyDescent="0.25">
      <c r="D4091" s="143"/>
    </row>
    <row r="4092" spans="4:4" x14ac:dyDescent="0.25">
      <c r="D4092" s="143"/>
    </row>
    <row r="4093" spans="4:4" x14ac:dyDescent="0.25">
      <c r="D4093" s="143"/>
    </row>
    <row r="4094" spans="4:4" x14ac:dyDescent="0.25">
      <c r="D4094" s="143"/>
    </row>
    <row r="4095" spans="4:4" x14ac:dyDescent="0.25">
      <c r="D4095" s="143"/>
    </row>
    <row r="4096" spans="4:4" x14ac:dyDescent="0.25">
      <c r="D4096" s="143"/>
    </row>
    <row r="4097" spans="4:4" x14ac:dyDescent="0.25">
      <c r="D4097" s="143"/>
    </row>
    <row r="4098" spans="4:4" x14ac:dyDescent="0.25">
      <c r="D4098" s="143"/>
    </row>
    <row r="4099" spans="4:4" x14ac:dyDescent="0.25">
      <c r="D4099" s="143"/>
    </row>
    <row r="4100" spans="4:4" x14ac:dyDescent="0.25">
      <c r="D4100" s="143"/>
    </row>
    <row r="4101" spans="4:4" x14ac:dyDescent="0.25">
      <c r="D4101" s="143"/>
    </row>
    <row r="4102" spans="4:4" x14ac:dyDescent="0.25">
      <c r="D4102" s="143"/>
    </row>
    <row r="4103" spans="4:4" x14ac:dyDescent="0.25">
      <c r="D4103" s="143"/>
    </row>
    <row r="4104" spans="4:4" x14ac:dyDescent="0.25">
      <c r="D4104" s="143"/>
    </row>
    <row r="4105" spans="4:4" x14ac:dyDescent="0.25">
      <c r="D4105" s="143"/>
    </row>
    <row r="4106" spans="4:4" x14ac:dyDescent="0.25">
      <c r="D4106" s="143"/>
    </row>
    <row r="4107" spans="4:4" x14ac:dyDescent="0.25">
      <c r="D4107" s="143"/>
    </row>
    <row r="4108" spans="4:4" x14ac:dyDescent="0.25">
      <c r="D4108" s="143"/>
    </row>
    <row r="4109" spans="4:4" x14ac:dyDescent="0.25">
      <c r="D4109" s="143"/>
    </row>
    <row r="4110" spans="4:4" x14ac:dyDescent="0.25">
      <c r="D4110" s="143"/>
    </row>
    <row r="4111" spans="4:4" x14ac:dyDescent="0.25">
      <c r="D4111" s="143"/>
    </row>
    <row r="4112" spans="4:4" x14ac:dyDescent="0.25">
      <c r="D4112" s="143"/>
    </row>
    <row r="4113" spans="4:4" x14ac:dyDescent="0.25">
      <c r="D4113" s="143"/>
    </row>
    <row r="4114" spans="4:4" x14ac:dyDescent="0.25">
      <c r="D4114" s="143"/>
    </row>
    <row r="4115" spans="4:4" x14ac:dyDescent="0.25">
      <c r="D4115" s="143"/>
    </row>
    <row r="4116" spans="4:4" x14ac:dyDescent="0.25">
      <c r="D4116" s="143"/>
    </row>
    <row r="4117" spans="4:4" x14ac:dyDescent="0.25">
      <c r="D4117" s="143"/>
    </row>
    <row r="4118" spans="4:4" x14ac:dyDescent="0.25">
      <c r="D4118" s="143"/>
    </row>
    <row r="4119" spans="4:4" x14ac:dyDescent="0.25">
      <c r="D4119" s="143"/>
    </row>
    <row r="4120" spans="4:4" x14ac:dyDescent="0.25">
      <c r="D4120" s="143"/>
    </row>
    <row r="4121" spans="4:4" x14ac:dyDescent="0.25">
      <c r="D4121" s="143"/>
    </row>
    <row r="4122" spans="4:4" x14ac:dyDescent="0.25">
      <c r="D4122" s="143"/>
    </row>
    <row r="4123" spans="4:4" x14ac:dyDescent="0.25">
      <c r="D4123" s="143"/>
    </row>
    <row r="4124" spans="4:4" x14ac:dyDescent="0.25">
      <c r="D4124" s="143"/>
    </row>
    <row r="4125" spans="4:4" x14ac:dyDescent="0.25">
      <c r="D4125" s="143"/>
    </row>
    <row r="4126" spans="4:4" x14ac:dyDescent="0.25">
      <c r="D4126" s="143"/>
    </row>
    <row r="4127" spans="4:4" x14ac:dyDescent="0.25">
      <c r="D4127" s="143"/>
    </row>
    <row r="4128" spans="4:4" x14ac:dyDescent="0.25">
      <c r="D4128" s="143"/>
    </row>
    <row r="4129" spans="4:4" x14ac:dyDescent="0.25">
      <c r="D4129" s="143"/>
    </row>
    <row r="4130" spans="4:4" x14ac:dyDescent="0.25">
      <c r="D4130" s="143"/>
    </row>
    <row r="4131" spans="4:4" x14ac:dyDescent="0.25">
      <c r="D4131" s="143"/>
    </row>
    <row r="4132" spans="4:4" x14ac:dyDescent="0.25">
      <c r="D4132" s="143"/>
    </row>
    <row r="4133" spans="4:4" x14ac:dyDescent="0.25">
      <c r="D4133" s="143"/>
    </row>
    <row r="4134" spans="4:4" x14ac:dyDescent="0.25">
      <c r="D4134" s="143"/>
    </row>
    <row r="4135" spans="4:4" x14ac:dyDescent="0.25">
      <c r="D4135" s="143"/>
    </row>
    <row r="4136" spans="4:4" x14ac:dyDescent="0.25">
      <c r="D4136" s="143"/>
    </row>
    <row r="4137" spans="4:4" x14ac:dyDescent="0.25">
      <c r="D4137" s="143"/>
    </row>
    <row r="4138" spans="4:4" x14ac:dyDescent="0.25">
      <c r="D4138" s="143"/>
    </row>
    <row r="4139" spans="4:4" x14ac:dyDescent="0.25">
      <c r="D4139" s="143"/>
    </row>
    <row r="4140" spans="4:4" x14ac:dyDescent="0.25">
      <c r="D4140" s="143"/>
    </row>
    <row r="4141" spans="4:4" x14ac:dyDescent="0.25">
      <c r="D4141" s="143"/>
    </row>
    <row r="4142" spans="4:4" x14ac:dyDescent="0.25">
      <c r="D4142" s="143"/>
    </row>
    <row r="4143" spans="4:4" x14ac:dyDescent="0.25">
      <c r="D4143" s="143"/>
    </row>
    <row r="4144" spans="4:4" x14ac:dyDescent="0.25">
      <c r="D4144" s="143"/>
    </row>
    <row r="4145" spans="4:4" x14ac:dyDescent="0.25">
      <c r="D4145" s="143"/>
    </row>
    <row r="4146" spans="4:4" x14ac:dyDescent="0.25">
      <c r="D4146" s="143"/>
    </row>
    <row r="4147" spans="4:4" x14ac:dyDescent="0.25">
      <c r="D4147" s="143"/>
    </row>
    <row r="4148" spans="4:4" x14ac:dyDescent="0.25">
      <c r="D4148" s="143"/>
    </row>
    <row r="4149" spans="4:4" x14ac:dyDescent="0.25">
      <c r="D4149" s="143"/>
    </row>
    <row r="4150" spans="4:4" x14ac:dyDescent="0.25">
      <c r="D4150" s="143"/>
    </row>
    <row r="4151" spans="4:4" x14ac:dyDescent="0.25">
      <c r="D4151" s="143"/>
    </row>
    <row r="4152" spans="4:4" x14ac:dyDescent="0.25">
      <c r="D4152" s="143"/>
    </row>
    <row r="4153" spans="4:4" x14ac:dyDescent="0.25">
      <c r="D4153" s="143"/>
    </row>
    <row r="4154" spans="4:4" x14ac:dyDescent="0.25">
      <c r="D4154" s="143"/>
    </row>
    <row r="4155" spans="4:4" x14ac:dyDescent="0.25">
      <c r="D4155" s="143"/>
    </row>
    <row r="4156" spans="4:4" x14ac:dyDescent="0.25">
      <c r="D4156" s="143"/>
    </row>
    <row r="4157" spans="4:4" x14ac:dyDescent="0.25">
      <c r="D4157" s="143"/>
    </row>
    <row r="4158" spans="4:4" x14ac:dyDescent="0.25">
      <c r="D4158" s="143"/>
    </row>
    <row r="4159" spans="4:4" x14ac:dyDescent="0.25">
      <c r="D4159" s="143"/>
    </row>
    <row r="4160" spans="4:4" x14ac:dyDescent="0.25">
      <c r="D4160" s="143"/>
    </row>
    <row r="4161" spans="4:4" x14ac:dyDescent="0.25">
      <c r="D4161" s="143"/>
    </row>
    <row r="4162" spans="4:4" x14ac:dyDescent="0.25">
      <c r="D4162" s="143"/>
    </row>
    <row r="4163" spans="4:4" x14ac:dyDescent="0.25">
      <c r="D4163" s="143"/>
    </row>
    <row r="4164" spans="4:4" x14ac:dyDescent="0.25">
      <c r="D4164" s="143"/>
    </row>
    <row r="4165" spans="4:4" x14ac:dyDescent="0.25">
      <c r="D4165" s="143"/>
    </row>
    <row r="4166" spans="4:4" x14ac:dyDescent="0.25">
      <c r="D4166" s="143"/>
    </row>
    <row r="4167" spans="4:4" x14ac:dyDescent="0.25">
      <c r="D4167" s="143"/>
    </row>
    <row r="4168" spans="4:4" x14ac:dyDescent="0.25">
      <c r="D4168" s="143"/>
    </row>
    <row r="4169" spans="4:4" x14ac:dyDescent="0.25">
      <c r="D4169" s="143"/>
    </row>
    <row r="4170" spans="4:4" x14ac:dyDescent="0.25">
      <c r="D4170" s="143"/>
    </row>
    <row r="4171" spans="4:4" x14ac:dyDescent="0.25">
      <c r="D4171" s="143"/>
    </row>
    <row r="4172" spans="4:4" x14ac:dyDescent="0.25">
      <c r="D4172" s="143"/>
    </row>
    <row r="4173" spans="4:4" x14ac:dyDescent="0.25">
      <c r="D4173" s="143"/>
    </row>
    <row r="4174" spans="4:4" x14ac:dyDescent="0.25">
      <c r="D4174" s="143"/>
    </row>
    <row r="4175" spans="4:4" x14ac:dyDescent="0.25">
      <c r="D4175" s="143"/>
    </row>
    <row r="4176" spans="4:4" x14ac:dyDescent="0.25">
      <c r="D4176" s="143"/>
    </row>
    <row r="4177" spans="4:4" x14ac:dyDescent="0.25">
      <c r="D4177" s="143"/>
    </row>
    <row r="4178" spans="4:4" x14ac:dyDescent="0.25">
      <c r="D4178" s="143"/>
    </row>
    <row r="4179" spans="4:4" x14ac:dyDescent="0.25">
      <c r="D4179" s="143"/>
    </row>
    <row r="4180" spans="4:4" x14ac:dyDescent="0.25">
      <c r="D4180" s="143"/>
    </row>
    <row r="4181" spans="4:4" x14ac:dyDescent="0.25">
      <c r="D4181" s="143"/>
    </row>
    <row r="4182" spans="4:4" x14ac:dyDescent="0.25">
      <c r="D4182" s="143"/>
    </row>
    <row r="4183" spans="4:4" x14ac:dyDescent="0.25">
      <c r="D4183" s="143"/>
    </row>
    <row r="4184" spans="4:4" x14ac:dyDescent="0.25">
      <c r="D4184" s="143"/>
    </row>
    <row r="4185" spans="4:4" x14ac:dyDescent="0.25">
      <c r="D4185" s="143"/>
    </row>
    <row r="4186" spans="4:4" x14ac:dyDescent="0.25">
      <c r="D4186" s="143"/>
    </row>
    <row r="4187" spans="4:4" x14ac:dyDescent="0.25">
      <c r="D4187" s="143"/>
    </row>
    <row r="4188" spans="4:4" x14ac:dyDescent="0.25">
      <c r="D4188" s="143"/>
    </row>
    <row r="4189" spans="4:4" x14ac:dyDescent="0.25">
      <c r="D4189" s="143"/>
    </row>
    <row r="4190" spans="4:4" x14ac:dyDescent="0.25">
      <c r="D4190" s="143"/>
    </row>
    <row r="4191" spans="4:4" x14ac:dyDescent="0.25">
      <c r="D4191" s="143"/>
    </row>
    <row r="4192" spans="4:4" x14ac:dyDescent="0.25">
      <c r="D4192" s="143"/>
    </row>
    <row r="4193" spans="4:4" x14ac:dyDescent="0.25">
      <c r="D4193" s="143"/>
    </row>
    <row r="4194" spans="4:4" x14ac:dyDescent="0.25">
      <c r="D4194" s="143"/>
    </row>
    <row r="4195" spans="4:4" x14ac:dyDescent="0.25">
      <c r="D4195" s="143"/>
    </row>
    <row r="4196" spans="4:4" x14ac:dyDescent="0.25">
      <c r="D4196" s="143"/>
    </row>
    <row r="4197" spans="4:4" x14ac:dyDescent="0.25">
      <c r="D4197" s="143"/>
    </row>
    <row r="4198" spans="4:4" x14ac:dyDescent="0.25">
      <c r="D4198" s="143"/>
    </row>
    <row r="4199" spans="4:4" x14ac:dyDescent="0.25">
      <c r="D4199" s="143"/>
    </row>
    <row r="4200" spans="4:4" x14ac:dyDescent="0.25">
      <c r="D4200" s="143"/>
    </row>
    <row r="4201" spans="4:4" x14ac:dyDescent="0.25">
      <c r="D4201" s="143"/>
    </row>
    <row r="4202" spans="4:4" x14ac:dyDescent="0.25">
      <c r="D4202" s="143"/>
    </row>
    <row r="4203" spans="4:4" x14ac:dyDescent="0.25">
      <c r="D4203" s="143"/>
    </row>
    <row r="4204" spans="4:4" x14ac:dyDescent="0.25">
      <c r="D4204" s="143"/>
    </row>
    <row r="4205" spans="4:4" x14ac:dyDescent="0.25">
      <c r="D4205" s="143"/>
    </row>
    <row r="4206" spans="4:4" x14ac:dyDescent="0.25">
      <c r="D4206" s="143"/>
    </row>
    <row r="4207" spans="4:4" x14ac:dyDescent="0.25">
      <c r="D4207" s="143"/>
    </row>
    <row r="4208" spans="4:4" x14ac:dyDescent="0.25">
      <c r="D4208" s="143"/>
    </row>
    <row r="4209" spans="4:4" x14ac:dyDescent="0.25">
      <c r="D4209" s="143"/>
    </row>
    <row r="4210" spans="4:4" x14ac:dyDescent="0.25">
      <c r="D4210" s="143"/>
    </row>
    <row r="4211" spans="4:4" x14ac:dyDescent="0.25">
      <c r="D4211" s="143"/>
    </row>
    <row r="4212" spans="4:4" x14ac:dyDescent="0.25">
      <c r="D4212" s="143"/>
    </row>
    <row r="4213" spans="4:4" x14ac:dyDescent="0.25">
      <c r="D4213" s="143"/>
    </row>
    <row r="4214" spans="4:4" x14ac:dyDescent="0.25">
      <c r="D4214" s="143"/>
    </row>
    <row r="4215" spans="4:4" x14ac:dyDescent="0.25">
      <c r="D4215" s="143"/>
    </row>
    <row r="4216" spans="4:4" x14ac:dyDescent="0.25">
      <c r="D4216" s="143"/>
    </row>
    <row r="4217" spans="4:4" x14ac:dyDescent="0.25">
      <c r="D4217" s="143"/>
    </row>
    <row r="4218" spans="4:4" x14ac:dyDescent="0.25">
      <c r="D4218" s="143"/>
    </row>
    <row r="4219" spans="4:4" x14ac:dyDescent="0.25">
      <c r="D4219" s="143"/>
    </row>
    <row r="4220" spans="4:4" x14ac:dyDescent="0.25">
      <c r="D4220" s="143"/>
    </row>
    <row r="4221" spans="4:4" x14ac:dyDescent="0.25">
      <c r="D4221" s="143"/>
    </row>
    <row r="4222" spans="4:4" x14ac:dyDescent="0.25">
      <c r="D4222" s="143"/>
    </row>
    <row r="4223" spans="4:4" x14ac:dyDescent="0.25">
      <c r="D4223" s="143"/>
    </row>
    <row r="4224" spans="4:4" x14ac:dyDescent="0.25">
      <c r="D4224" s="143"/>
    </row>
    <row r="4225" spans="4:4" x14ac:dyDescent="0.25">
      <c r="D4225" s="143"/>
    </row>
    <row r="4226" spans="4:4" x14ac:dyDescent="0.25">
      <c r="D4226" s="143"/>
    </row>
    <row r="4227" spans="4:4" x14ac:dyDescent="0.25">
      <c r="D4227" s="143"/>
    </row>
    <row r="4228" spans="4:4" x14ac:dyDescent="0.25">
      <c r="D4228" s="143"/>
    </row>
    <row r="4229" spans="4:4" x14ac:dyDescent="0.25">
      <c r="D4229" s="143"/>
    </row>
    <row r="4230" spans="4:4" x14ac:dyDescent="0.25">
      <c r="D4230" s="143"/>
    </row>
    <row r="4231" spans="4:4" x14ac:dyDescent="0.25">
      <c r="D4231" s="143"/>
    </row>
    <row r="4232" spans="4:4" x14ac:dyDescent="0.25">
      <c r="D4232" s="143"/>
    </row>
    <row r="4233" spans="4:4" x14ac:dyDescent="0.25">
      <c r="D4233" s="143"/>
    </row>
    <row r="4234" spans="4:4" x14ac:dyDescent="0.25">
      <c r="D4234" s="143"/>
    </row>
    <row r="4235" spans="4:4" x14ac:dyDescent="0.25">
      <c r="D4235" s="143"/>
    </row>
    <row r="4236" spans="4:4" x14ac:dyDescent="0.25">
      <c r="D4236" s="143"/>
    </row>
    <row r="4237" spans="4:4" x14ac:dyDescent="0.25">
      <c r="D4237" s="143"/>
    </row>
    <row r="4238" spans="4:4" x14ac:dyDescent="0.25">
      <c r="D4238" s="143"/>
    </row>
    <row r="4239" spans="4:4" x14ac:dyDescent="0.25">
      <c r="D4239" s="143"/>
    </row>
    <row r="4240" spans="4:4" x14ac:dyDescent="0.25">
      <c r="D4240" s="143"/>
    </row>
    <row r="4241" spans="4:4" x14ac:dyDescent="0.25">
      <c r="D4241" s="143"/>
    </row>
    <row r="4242" spans="4:4" x14ac:dyDescent="0.25">
      <c r="D4242" s="143"/>
    </row>
    <row r="4243" spans="4:4" x14ac:dyDescent="0.25">
      <c r="D4243" s="143"/>
    </row>
    <row r="4244" spans="4:4" x14ac:dyDescent="0.25">
      <c r="D4244" s="143"/>
    </row>
    <row r="4245" spans="4:4" x14ac:dyDescent="0.25">
      <c r="D4245" s="143"/>
    </row>
    <row r="4246" spans="4:4" x14ac:dyDescent="0.25">
      <c r="D4246" s="143"/>
    </row>
    <row r="4247" spans="4:4" x14ac:dyDescent="0.25">
      <c r="D4247" s="143"/>
    </row>
    <row r="4248" spans="4:4" x14ac:dyDescent="0.25">
      <c r="D4248" s="143"/>
    </row>
    <row r="4249" spans="4:4" x14ac:dyDescent="0.25">
      <c r="D4249" s="143"/>
    </row>
    <row r="4250" spans="4:4" x14ac:dyDescent="0.25">
      <c r="D4250" s="143"/>
    </row>
    <row r="4251" spans="4:4" x14ac:dyDescent="0.25">
      <c r="D4251" s="143"/>
    </row>
    <row r="4252" spans="4:4" x14ac:dyDescent="0.25">
      <c r="D4252" s="143"/>
    </row>
    <row r="4253" spans="4:4" x14ac:dyDescent="0.25">
      <c r="D4253" s="143"/>
    </row>
    <row r="4254" spans="4:4" x14ac:dyDescent="0.25">
      <c r="D4254" s="143"/>
    </row>
    <row r="4255" spans="4:4" x14ac:dyDescent="0.25">
      <c r="D4255" s="143"/>
    </row>
    <row r="4256" spans="4:4" x14ac:dyDescent="0.25">
      <c r="D4256" s="143"/>
    </row>
    <row r="4257" spans="4:4" x14ac:dyDescent="0.25">
      <c r="D4257" s="143"/>
    </row>
    <row r="4258" spans="4:4" x14ac:dyDescent="0.25">
      <c r="D4258" s="143"/>
    </row>
    <row r="4259" spans="4:4" x14ac:dyDescent="0.25">
      <c r="D4259" s="143"/>
    </row>
    <row r="4260" spans="4:4" x14ac:dyDescent="0.25">
      <c r="D4260" s="143"/>
    </row>
    <row r="4261" spans="4:4" x14ac:dyDescent="0.25">
      <c r="D4261" s="143"/>
    </row>
    <row r="4262" spans="4:4" x14ac:dyDescent="0.25">
      <c r="D4262" s="143"/>
    </row>
    <row r="4263" spans="4:4" x14ac:dyDescent="0.25">
      <c r="D4263" s="143"/>
    </row>
    <row r="4264" spans="4:4" x14ac:dyDescent="0.25">
      <c r="D4264" s="143"/>
    </row>
    <row r="4265" spans="4:4" x14ac:dyDescent="0.25">
      <c r="D4265" s="143"/>
    </row>
    <row r="4266" spans="4:4" x14ac:dyDescent="0.25">
      <c r="D4266" s="143"/>
    </row>
    <row r="4267" spans="4:4" x14ac:dyDescent="0.25">
      <c r="D4267" s="143"/>
    </row>
    <row r="4268" spans="4:4" x14ac:dyDescent="0.25">
      <c r="D4268" s="143"/>
    </row>
    <row r="4269" spans="4:4" x14ac:dyDescent="0.25">
      <c r="D4269" s="143"/>
    </row>
    <row r="4270" spans="4:4" x14ac:dyDescent="0.25">
      <c r="D4270" s="143"/>
    </row>
    <row r="4271" spans="4:4" x14ac:dyDescent="0.25">
      <c r="D4271" s="143"/>
    </row>
    <row r="4272" spans="4:4" x14ac:dyDescent="0.25">
      <c r="D4272" s="143"/>
    </row>
    <row r="4273" spans="4:4" x14ac:dyDescent="0.25">
      <c r="D4273" s="143"/>
    </row>
    <row r="4274" spans="4:4" x14ac:dyDescent="0.25">
      <c r="D4274" s="143"/>
    </row>
    <row r="4275" spans="4:4" x14ac:dyDescent="0.25">
      <c r="D4275" s="143"/>
    </row>
    <row r="4276" spans="4:4" x14ac:dyDescent="0.25">
      <c r="D4276" s="143"/>
    </row>
    <row r="4277" spans="4:4" x14ac:dyDescent="0.25">
      <c r="D4277" s="143"/>
    </row>
    <row r="4278" spans="4:4" x14ac:dyDescent="0.25">
      <c r="D4278" s="143"/>
    </row>
    <row r="4279" spans="4:4" x14ac:dyDescent="0.25">
      <c r="D4279" s="143"/>
    </row>
    <row r="4280" spans="4:4" x14ac:dyDescent="0.25">
      <c r="D4280" s="143"/>
    </row>
    <row r="4281" spans="4:4" x14ac:dyDescent="0.25">
      <c r="D4281" s="143"/>
    </row>
    <row r="4282" spans="4:4" x14ac:dyDescent="0.25">
      <c r="D4282" s="143"/>
    </row>
    <row r="4283" spans="4:4" x14ac:dyDescent="0.25">
      <c r="D4283" s="143"/>
    </row>
    <row r="4284" spans="4:4" x14ac:dyDescent="0.25">
      <c r="D4284" s="143"/>
    </row>
    <row r="4285" spans="4:4" x14ac:dyDescent="0.25">
      <c r="D4285" s="143"/>
    </row>
    <row r="4286" spans="4:4" x14ac:dyDescent="0.25">
      <c r="D4286" s="143"/>
    </row>
    <row r="4287" spans="4:4" x14ac:dyDescent="0.25">
      <c r="D4287" s="143"/>
    </row>
    <row r="4288" spans="4:4" x14ac:dyDescent="0.25">
      <c r="D4288" s="143"/>
    </row>
    <row r="4289" spans="4:4" x14ac:dyDescent="0.25">
      <c r="D4289" s="143"/>
    </row>
    <row r="4290" spans="4:4" x14ac:dyDescent="0.25">
      <c r="D4290" s="143"/>
    </row>
    <row r="4291" spans="4:4" x14ac:dyDescent="0.25">
      <c r="D4291" s="143"/>
    </row>
    <row r="4292" spans="4:4" x14ac:dyDescent="0.25">
      <c r="D4292" s="143"/>
    </row>
    <row r="4293" spans="4:4" x14ac:dyDescent="0.25">
      <c r="D4293" s="143"/>
    </row>
    <row r="4294" spans="4:4" x14ac:dyDescent="0.25">
      <c r="D4294" s="143"/>
    </row>
    <row r="4295" spans="4:4" x14ac:dyDescent="0.25">
      <c r="D4295" s="143"/>
    </row>
    <row r="4296" spans="4:4" x14ac:dyDescent="0.25">
      <c r="D4296" s="143"/>
    </row>
    <row r="4297" spans="4:4" x14ac:dyDescent="0.25">
      <c r="D4297" s="143"/>
    </row>
    <row r="4298" spans="4:4" x14ac:dyDescent="0.25">
      <c r="D4298" s="143"/>
    </row>
    <row r="4299" spans="4:4" x14ac:dyDescent="0.25">
      <c r="D4299" s="143"/>
    </row>
    <row r="4300" spans="4:4" x14ac:dyDescent="0.25">
      <c r="D4300" s="143"/>
    </row>
    <row r="4301" spans="4:4" x14ac:dyDescent="0.25">
      <c r="D4301" s="143"/>
    </row>
    <row r="4302" spans="4:4" x14ac:dyDescent="0.25">
      <c r="D4302" s="143"/>
    </row>
    <row r="4303" spans="4:4" x14ac:dyDescent="0.25">
      <c r="D4303" s="143"/>
    </row>
    <row r="4304" spans="4:4" x14ac:dyDescent="0.25">
      <c r="D4304" s="143"/>
    </row>
    <row r="4305" spans="4:4" x14ac:dyDescent="0.25">
      <c r="D4305" s="143"/>
    </row>
    <row r="4306" spans="4:4" x14ac:dyDescent="0.25">
      <c r="D4306" s="143"/>
    </row>
    <row r="4307" spans="4:4" x14ac:dyDescent="0.25">
      <c r="D4307" s="143"/>
    </row>
    <row r="4308" spans="4:4" x14ac:dyDescent="0.25">
      <c r="D4308" s="143"/>
    </row>
    <row r="4309" spans="4:4" x14ac:dyDescent="0.25">
      <c r="D4309" s="143"/>
    </row>
    <row r="4310" spans="4:4" x14ac:dyDescent="0.25">
      <c r="D4310" s="143"/>
    </row>
    <row r="4311" spans="4:4" x14ac:dyDescent="0.25">
      <c r="D4311" s="143"/>
    </row>
    <row r="4312" spans="4:4" x14ac:dyDescent="0.25">
      <c r="D4312" s="143"/>
    </row>
    <row r="4313" spans="4:4" x14ac:dyDescent="0.25">
      <c r="D4313" s="143"/>
    </row>
    <row r="4314" spans="4:4" x14ac:dyDescent="0.25">
      <c r="D4314" s="143"/>
    </row>
    <row r="4315" spans="4:4" x14ac:dyDescent="0.25">
      <c r="D4315" s="143"/>
    </row>
    <row r="4316" spans="4:4" x14ac:dyDescent="0.25">
      <c r="D4316" s="143"/>
    </row>
    <row r="4317" spans="4:4" x14ac:dyDescent="0.25">
      <c r="D4317" s="143"/>
    </row>
    <row r="4318" spans="4:4" x14ac:dyDescent="0.25">
      <c r="D4318" s="143"/>
    </row>
    <row r="4319" spans="4:4" x14ac:dyDescent="0.25">
      <c r="D4319" s="143"/>
    </row>
    <row r="4320" spans="4:4" x14ac:dyDescent="0.25">
      <c r="D4320" s="143"/>
    </row>
    <row r="4321" spans="4:4" x14ac:dyDescent="0.25">
      <c r="D4321" s="143"/>
    </row>
    <row r="4322" spans="4:4" x14ac:dyDescent="0.25">
      <c r="D4322" s="143"/>
    </row>
    <row r="4323" spans="4:4" x14ac:dyDescent="0.25">
      <c r="D4323" s="143"/>
    </row>
    <row r="4324" spans="4:4" x14ac:dyDescent="0.25">
      <c r="D4324" s="143"/>
    </row>
    <row r="4325" spans="4:4" x14ac:dyDescent="0.25">
      <c r="D4325" s="143"/>
    </row>
    <row r="4326" spans="4:4" x14ac:dyDescent="0.25">
      <c r="D4326" s="143"/>
    </row>
    <row r="4327" spans="4:4" x14ac:dyDescent="0.25">
      <c r="D4327" s="143"/>
    </row>
    <row r="4328" spans="4:4" x14ac:dyDescent="0.25">
      <c r="D4328" s="143"/>
    </row>
    <row r="4329" spans="4:4" x14ac:dyDescent="0.25">
      <c r="D4329" s="143"/>
    </row>
    <row r="4330" spans="4:4" x14ac:dyDescent="0.25">
      <c r="D4330" s="143"/>
    </row>
    <row r="4331" spans="4:4" x14ac:dyDescent="0.25">
      <c r="D4331" s="143"/>
    </row>
    <row r="4332" spans="4:4" x14ac:dyDescent="0.25">
      <c r="D4332" s="143"/>
    </row>
    <row r="4333" spans="4:4" x14ac:dyDescent="0.25">
      <c r="D4333" s="143"/>
    </row>
    <row r="4334" spans="4:4" x14ac:dyDescent="0.25">
      <c r="D4334" s="143"/>
    </row>
    <row r="4335" spans="4:4" x14ac:dyDescent="0.25">
      <c r="D4335" s="143"/>
    </row>
    <row r="4336" spans="4:4" x14ac:dyDescent="0.25">
      <c r="D4336" s="143"/>
    </row>
    <row r="4337" spans="4:4" x14ac:dyDescent="0.25">
      <c r="D4337" s="143"/>
    </row>
    <row r="4338" spans="4:4" x14ac:dyDescent="0.25">
      <c r="D4338" s="143"/>
    </row>
    <row r="4339" spans="4:4" x14ac:dyDescent="0.25">
      <c r="D4339" s="143"/>
    </row>
    <row r="4340" spans="4:4" x14ac:dyDescent="0.25">
      <c r="D4340" s="143"/>
    </row>
    <row r="4341" spans="4:4" x14ac:dyDescent="0.25">
      <c r="D4341" s="143"/>
    </row>
    <row r="4342" spans="4:4" x14ac:dyDescent="0.25">
      <c r="D4342" s="143"/>
    </row>
    <row r="4343" spans="4:4" x14ac:dyDescent="0.25">
      <c r="D4343" s="143"/>
    </row>
    <row r="4344" spans="4:4" x14ac:dyDescent="0.25">
      <c r="D4344" s="143"/>
    </row>
    <row r="4345" spans="4:4" x14ac:dyDescent="0.25">
      <c r="D4345" s="143"/>
    </row>
    <row r="4346" spans="4:4" x14ac:dyDescent="0.25">
      <c r="D4346" s="143"/>
    </row>
    <row r="4347" spans="4:4" x14ac:dyDescent="0.25">
      <c r="D4347" s="143"/>
    </row>
    <row r="4348" spans="4:4" x14ac:dyDescent="0.25">
      <c r="D4348" s="143"/>
    </row>
    <row r="4349" spans="4:4" x14ac:dyDescent="0.25">
      <c r="D4349" s="143"/>
    </row>
    <row r="4350" spans="4:4" x14ac:dyDescent="0.25">
      <c r="D4350" s="143"/>
    </row>
    <row r="4351" spans="4:4" x14ac:dyDescent="0.25">
      <c r="D4351" s="143"/>
    </row>
    <row r="4352" spans="4:4" x14ac:dyDescent="0.25">
      <c r="D4352" s="143"/>
    </row>
    <row r="4353" spans="4:4" x14ac:dyDescent="0.25">
      <c r="D4353" s="143"/>
    </row>
    <row r="4354" spans="4:4" x14ac:dyDescent="0.25">
      <c r="D4354" s="143"/>
    </row>
    <row r="4355" spans="4:4" x14ac:dyDescent="0.25">
      <c r="D4355" s="143"/>
    </row>
    <row r="4356" spans="4:4" x14ac:dyDescent="0.25">
      <c r="D4356" s="143"/>
    </row>
    <row r="4357" spans="4:4" x14ac:dyDescent="0.25">
      <c r="D4357" s="143"/>
    </row>
    <row r="4358" spans="4:4" x14ac:dyDescent="0.25">
      <c r="D4358" s="143"/>
    </row>
    <row r="4359" spans="4:4" x14ac:dyDescent="0.25">
      <c r="D4359" s="143"/>
    </row>
    <row r="4360" spans="4:4" x14ac:dyDescent="0.25">
      <c r="D4360" s="143"/>
    </row>
    <row r="4361" spans="4:4" x14ac:dyDescent="0.25">
      <c r="D4361" s="143"/>
    </row>
    <row r="4362" spans="4:4" x14ac:dyDescent="0.25">
      <c r="D4362" s="143"/>
    </row>
    <row r="4363" spans="4:4" x14ac:dyDescent="0.25">
      <c r="D4363" s="143"/>
    </row>
    <row r="4364" spans="4:4" x14ac:dyDescent="0.25">
      <c r="D4364" s="143"/>
    </row>
    <row r="4365" spans="4:4" x14ac:dyDescent="0.25">
      <c r="D4365" s="143"/>
    </row>
    <row r="4366" spans="4:4" x14ac:dyDescent="0.25">
      <c r="D4366" s="143"/>
    </row>
    <row r="4367" spans="4:4" x14ac:dyDescent="0.25">
      <c r="D4367" s="143"/>
    </row>
    <row r="4368" spans="4:4" x14ac:dyDescent="0.25">
      <c r="D4368" s="143"/>
    </row>
    <row r="4369" spans="4:4" x14ac:dyDescent="0.25">
      <c r="D4369" s="143"/>
    </row>
    <row r="4370" spans="4:4" x14ac:dyDescent="0.25">
      <c r="D4370" s="143"/>
    </row>
    <row r="4371" spans="4:4" x14ac:dyDescent="0.25">
      <c r="D4371" s="143"/>
    </row>
    <row r="4372" spans="4:4" x14ac:dyDescent="0.25">
      <c r="D4372" s="143"/>
    </row>
    <row r="4373" spans="4:4" x14ac:dyDescent="0.25">
      <c r="D4373" s="143"/>
    </row>
    <row r="4374" spans="4:4" x14ac:dyDescent="0.25">
      <c r="D4374" s="143"/>
    </row>
    <row r="4375" spans="4:4" x14ac:dyDescent="0.25">
      <c r="D4375" s="143"/>
    </row>
    <row r="4376" spans="4:4" x14ac:dyDescent="0.25">
      <c r="D4376" s="143"/>
    </row>
    <row r="4377" spans="4:4" x14ac:dyDescent="0.25">
      <c r="D4377" s="143"/>
    </row>
    <row r="4378" spans="4:4" x14ac:dyDescent="0.25">
      <c r="D4378" s="143"/>
    </row>
    <row r="4379" spans="4:4" x14ac:dyDescent="0.25">
      <c r="D4379" s="143"/>
    </row>
    <row r="4380" spans="4:4" x14ac:dyDescent="0.25">
      <c r="D4380" s="143"/>
    </row>
    <row r="4381" spans="4:4" x14ac:dyDescent="0.25">
      <c r="D4381" s="143"/>
    </row>
    <row r="4382" spans="4:4" x14ac:dyDescent="0.25">
      <c r="D4382" s="143"/>
    </row>
    <row r="4383" spans="4:4" x14ac:dyDescent="0.25">
      <c r="D4383" s="143"/>
    </row>
    <row r="4384" spans="4:4" x14ac:dyDescent="0.25">
      <c r="D4384" s="143"/>
    </row>
    <row r="4385" spans="4:4" x14ac:dyDescent="0.25">
      <c r="D4385" s="143"/>
    </row>
    <row r="4386" spans="4:4" x14ac:dyDescent="0.25">
      <c r="D4386" s="143"/>
    </row>
    <row r="4387" spans="4:4" x14ac:dyDescent="0.25">
      <c r="D4387" s="143"/>
    </row>
    <row r="4388" spans="4:4" x14ac:dyDescent="0.25">
      <c r="D4388" s="143"/>
    </row>
    <row r="4389" spans="4:4" x14ac:dyDescent="0.25">
      <c r="D4389" s="143"/>
    </row>
    <row r="4390" spans="4:4" x14ac:dyDescent="0.25">
      <c r="D4390" s="143"/>
    </row>
    <row r="4391" spans="4:4" x14ac:dyDescent="0.25">
      <c r="D4391" s="143"/>
    </row>
    <row r="4392" spans="4:4" x14ac:dyDescent="0.25">
      <c r="D4392" s="143"/>
    </row>
    <row r="4393" spans="4:4" x14ac:dyDescent="0.25">
      <c r="D4393" s="143"/>
    </row>
    <row r="4394" spans="4:4" x14ac:dyDescent="0.25">
      <c r="D4394" s="143"/>
    </row>
    <row r="4395" spans="4:4" x14ac:dyDescent="0.25">
      <c r="D4395" s="143"/>
    </row>
    <row r="4396" spans="4:4" x14ac:dyDescent="0.25">
      <c r="D4396" s="143"/>
    </row>
    <row r="4397" spans="4:4" x14ac:dyDescent="0.25">
      <c r="D4397" s="143"/>
    </row>
    <row r="4398" spans="4:4" x14ac:dyDescent="0.25">
      <c r="D4398" s="143"/>
    </row>
    <row r="4399" spans="4:4" x14ac:dyDescent="0.25">
      <c r="D4399" s="143"/>
    </row>
    <row r="4400" spans="4:4" x14ac:dyDescent="0.25">
      <c r="D4400" s="143"/>
    </row>
    <row r="4401" spans="4:4" x14ac:dyDescent="0.25">
      <c r="D4401" s="143"/>
    </row>
    <row r="4402" spans="4:4" x14ac:dyDescent="0.25">
      <c r="D4402" s="143"/>
    </row>
    <row r="4403" spans="4:4" x14ac:dyDescent="0.25">
      <c r="D4403" s="143"/>
    </row>
    <row r="4404" spans="4:4" x14ac:dyDescent="0.25">
      <c r="D4404" s="143"/>
    </row>
    <row r="4405" spans="4:4" x14ac:dyDescent="0.25">
      <c r="D4405" s="143"/>
    </row>
    <row r="4406" spans="4:4" x14ac:dyDescent="0.25">
      <c r="D4406" s="143"/>
    </row>
    <row r="4407" spans="4:4" x14ac:dyDescent="0.25">
      <c r="D4407" s="143"/>
    </row>
    <row r="4408" spans="4:4" x14ac:dyDescent="0.25">
      <c r="D4408" s="143"/>
    </row>
    <row r="4409" spans="4:4" x14ac:dyDescent="0.25">
      <c r="D4409" s="143"/>
    </row>
    <row r="4410" spans="4:4" x14ac:dyDescent="0.25">
      <c r="D4410" s="143"/>
    </row>
    <row r="4411" spans="4:4" x14ac:dyDescent="0.25">
      <c r="D4411" s="143"/>
    </row>
    <row r="4412" spans="4:4" x14ac:dyDescent="0.25">
      <c r="D4412" s="143"/>
    </row>
    <row r="4413" spans="4:4" x14ac:dyDescent="0.25">
      <c r="D4413" s="143"/>
    </row>
    <row r="4414" spans="4:4" x14ac:dyDescent="0.25">
      <c r="D4414" s="143"/>
    </row>
    <row r="4415" spans="4:4" x14ac:dyDescent="0.25">
      <c r="D4415" s="143"/>
    </row>
    <row r="4416" spans="4:4" x14ac:dyDescent="0.25">
      <c r="D4416" s="143"/>
    </row>
    <row r="4417" spans="4:4" x14ac:dyDescent="0.25">
      <c r="D4417" s="143"/>
    </row>
    <row r="4418" spans="4:4" x14ac:dyDescent="0.25">
      <c r="D4418" s="143"/>
    </row>
    <row r="4419" spans="4:4" x14ac:dyDescent="0.25">
      <c r="D4419" s="143"/>
    </row>
    <row r="4420" spans="4:4" x14ac:dyDescent="0.25">
      <c r="D4420" s="143"/>
    </row>
    <row r="4421" spans="4:4" x14ac:dyDescent="0.25">
      <c r="D4421" s="143"/>
    </row>
    <row r="4422" spans="4:4" x14ac:dyDescent="0.25">
      <c r="D4422" s="143"/>
    </row>
    <row r="4423" spans="4:4" x14ac:dyDescent="0.25">
      <c r="D4423" s="143"/>
    </row>
    <row r="4424" spans="4:4" x14ac:dyDescent="0.25">
      <c r="D4424" s="143"/>
    </row>
    <row r="4425" spans="4:4" x14ac:dyDescent="0.25">
      <c r="D4425" s="143"/>
    </row>
    <row r="4426" spans="4:4" x14ac:dyDescent="0.25">
      <c r="D4426" s="143"/>
    </row>
    <row r="4427" spans="4:4" x14ac:dyDescent="0.25">
      <c r="D4427" s="143"/>
    </row>
    <row r="4428" spans="4:4" x14ac:dyDescent="0.25">
      <c r="D4428" s="143"/>
    </row>
    <row r="4429" spans="4:4" x14ac:dyDescent="0.25">
      <c r="D4429" s="143"/>
    </row>
    <row r="4430" spans="4:4" x14ac:dyDescent="0.25">
      <c r="D4430" s="143"/>
    </row>
    <row r="4431" spans="4:4" x14ac:dyDescent="0.25">
      <c r="D4431" s="143"/>
    </row>
    <row r="4432" spans="4:4" x14ac:dyDescent="0.25">
      <c r="D4432" s="143"/>
    </row>
    <row r="4433" spans="4:4" x14ac:dyDescent="0.25">
      <c r="D4433" s="143"/>
    </row>
    <row r="4434" spans="4:4" x14ac:dyDescent="0.25">
      <c r="D4434" s="143"/>
    </row>
    <row r="4435" spans="4:4" x14ac:dyDescent="0.25">
      <c r="D4435" s="143"/>
    </row>
    <row r="4436" spans="4:4" x14ac:dyDescent="0.25">
      <c r="D4436" s="143"/>
    </row>
    <row r="4437" spans="4:4" x14ac:dyDescent="0.25">
      <c r="D4437" s="143"/>
    </row>
    <row r="4438" spans="4:4" x14ac:dyDescent="0.25">
      <c r="D4438" s="143"/>
    </row>
    <row r="4439" spans="4:4" x14ac:dyDescent="0.25">
      <c r="D4439" s="143"/>
    </row>
    <row r="4440" spans="4:4" x14ac:dyDescent="0.25">
      <c r="D4440" s="143"/>
    </row>
    <row r="4441" spans="4:4" x14ac:dyDescent="0.25">
      <c r="D4441" s="143"/>
    </row>
    <row r="4442" spans="4:4" x14ac:dyDescent="0.25">
      <c r="D4442" s="143"/>
    </row>
    <row r="4443" spans="4:4" x14ac:dyDescent="0.25">
      <c r="D4443" s="143"/>
    </row>
    <row r="4444" spans="4:4" x14ac:dyDescent="0.25">
      <c r="D4444" s="143"/>
    </row>
    <row r="4445" spans="4:4" x14ac:dyDescent="0.25">
      <c r="D4445" s="143"/>
    </row>
    <row r="4446" spans="4:4" x14ac:dyDescent="0.25">
      <c r="D4446" s="143"/>
    </row>
    <row r="4447" spans="4:4" x14ac:dyDescent="0.25">
      <c r="D4447" s="143"/>
    </row>
    <row r="4448" spans="4:4" x14ac:dyDescent="0.25">
      <c r="D4448" s="143"/>
    </row>
    <row r="4449" spans="4:4" x14ac:dyDescent="0.25">
      <c r="D4449" s="143"/>
    </row>
    <row r="4450" spans="4:4" x14ac:dyDescent="0.25">
      <c r="D4450" s="143"/>
    </row>
    <row r="4451" spans="4:4" x14ac:dyDescent="0.25">
      <c r="D4451" s="143"/>
    </row>
    <row r="4452" spans="4:4" x14ac:dyDescent="0.25">
      <c r="D4452" s="143"/>
    </row>
    <row r="4453" spans="4:4" x14ac:dyDescent="0.25">
      <c r="D4453" s="143"/>
    </row>
    <row r="4454" spans="4:4" x14ac:dyDescent="0.25">
      <c r="D4454" s="143"/>
    </row>
    <row r="4455" spans="4:4" x14ac:dyDescent="0.25">
      <c r="D4455" s="143"/>
    </row>
    <row r="4456" spans="4:4" x14ac:dyDescent="0.25">
      <c r="D4456" s="143"/>
    </row>
    <row r="4457" spans="4:4" x14ac:dyDescent="0.25">
      <c r="D4457" s="143"/>
    </row>
    <row r="4458" spans="4:4" x14ac:dyDescent="0.25">
      <c r="D4458" s="143"/>
    </row>
    <row r="4459" spans="4:4" x14ac:dyDescent="0.25">
      <c r="D4459" s="143"/>
    </row>
    <row r="4460" spans="4:4" x14ac:dyDescent="0.25">
      <c r="D4460" s="143"/>
    </row>
    <row r="4461" spans="4:4" x14ac:dyDescent="0.25">
      <c r="D4461" s="143"/>
    </row>
    <row r="4462" spans="4:4" x14ac:dyDescent="0.25">
      <c r="D4462" s="143"/>
    </row>
    <row r="4463" spans="4:4" x14ac:dyDescent="0.25">
      <c r="D4463" s="143"/>
    </row>
    <row r="4464" spans="4:4" x14ac:dyDescent="0.25">
      <c r="D4464" s="143"/>
    </row>
    <row r="4465" spans="4:4" x14ac:dyDescent="0.25">
      <c r="D4465" s="143"/>
    </row>
    <row r="4466" spans="4:4" x14ac:dyDescent="0.25">
      <c r="D4466" s="143"/>
    </row>
    <row r="4467" spans="4:4" x14ac:dyDescent="0.25">
      <c r="D4467" s="143"/>
    </row>
    <row r="4468" spans="4:4" x14ac:dyDescent="0.25">
      <c r="D4468" s="143"/>
    </row>
    <row r="4469" spans="4:4" x14ac:dyDescent="0.25">
      <c r="D4469" s="143"/>
    </row>
    <row r="4470" spans="4:4" x14ac:dyDescent="0.25">
      <c r="D4470" s="143"/>
    </row>
    <row r="4471" spans="4:4" x14ac:dyDescent="0.25">
      <c r="D4471" s="143"/>
    </row>
    <row r="4472" spans="4:4" x14ac:dyDescent="0.25">
      <c r="D4472" s="143"/>
    </row>
    <row r="4473" spans="4:4" x14ac:dyDescent="0.25">
      <c r="D4473" s="143"/>
    </row>
    <row r="4474" spans="4:4" x14ac:dyDescent="0.25">
      <c r="D4474" s="143"/>
    </row>
    <row r="4475" spans="4:4" x14ac:dyDescent="0.25">
      <c r="D4475" s="143"/>
    </row>
    <row r="4476" spans="4:4" x14ac:dyDescent="0.25">
      <c r="D4476" s="143"/>
    </row>
    <row r="4477" spans="4:4" x14ac:dyDescent="0.25">
      <c r="D4477" s="143"/>
    </row>
    <row r="4478" spans="4:4" x14ac:dyDescent="0.25">
      <c r="D4478" s="143"/>
    </row>
    <row r="4479" spans="4:4" x14ac:dyDescent="0.25">
      <c r="D4479" s="143"/>
    </row>
    <row r="4480" spans="4:4" x14ac:dyDescent="0.25">
      <c r="D4480" s="143"/>
    </row>
    <row r="4481" spans="4:4" x14ac:dyDescent="0.25">
      <c r="D4481" s="143"/>
    </row>
    <row r="4482" spans="4:4" x14ac:dyDescent="0.25">
      <c r="D4482" s="143"/>
    </row>
    <row r="4483" spans="4:4" x14ac:dyDescent="0.25">
      <c r="D4483" s="143"/>
    </row>
    <row r="4484" spans="4:4" x14ac:dyDescent="0.25">
      <c r="D4484" s="143"/>
    </row>
    <row r="4485" spans="4:4" x14ac:dyDescent="0.25">
      <c r="D4485" s="143"/>
    </row>
    <row r="4486" spans="4:4" x14ac:dyDescent="0.25">
      <c r="D4486" s="143"/>
    </row>
    <row r="4487" spans="4:4" x14ac:dyDescent="0.25">
      <c r="D4487" s="143"/>
    </row>
    <row r="4488" spans="4:4" x14ac:dyDescent="0.25">
      <c r="D4488" s="143"/>
    </row>
    <row r="4489" spans="4:4" x14ac:dyDescent="0.25">
      <c r="D4489" s="143"/>
    </row>
    <row r="4490" spans="4:4" x14ac:dyDescent="0.25">
      <c r="D4490" s="143"/>
    </row>
    <row r="4491" spans="4:4" x14ac:dyDescent="0.25">
      <c r="D4491" s="143"/>
    </row>
    <row r="4492" spans="4:4" x14ac:dyDescent="0.25">
      <c r="D4492" s="143"/>
    </row>
    <row r="4493" spans="4:4" x14ac:dyDescent="0.25">
      <c r="D4493" s="143"/>
    </row>
    <row r="4494" spans="4:4" x14ac:dyDescent="0.25">
      <c r="D4494" s="143"/>
    </row>
    <row r="4495" spans="4:4" x14ac:dyDescent="0.25">
      <c r="D4495" s="143"/>
    </row>
    <row r="4496" spans="4:4" x14ac:dyDescent="0.25">
      <c r="D4496" s="143"/>
    </row>
    <row r="4497" spans="4:4" x14ac:dyDescent="0.25">
      <c r="D4497" s="143"/>
    </row>
    <row r="4498" spans="4:4" x14ac:dyDescent="0.25">
      <c r="D4498" s="143"/>
    </row>
    <row r="4499" spans="4:4" x14ac:dyDescent="0.25">
      <c r="D4499" s="143"/>
    </row>
    <row r="4500" spans="4:4" x14ac:dyDescent="0.25">
      <c r="D4500" s="143"/>
    </row>
    <row r="4501" spans="4:4" x14ac:dyDescent="0.25">
      <c r="D4501" s="143"/>
    </row>
    <row r="4502" spans="4:4" x14ac:dyDescent="0.25">
      <c r="D4502" s="143"/>
    </row>
    <row r="4503" spans="4:4" x14ac:dyDescent="0.25">
      <c r="D4503" s="143"/>
    </row>
    <row r="4504" spans="4:4" x14ac:dyDescent="0.25">
      <c r="D4504" s="143"/>
    </row>
    <row r="4505" spans="4:4" x14ac:dyDescent="0.25">
      <c r="D4505" s="143"/>
    </row>
    <row r="4506" spans="4:4" x14ac:dyDescent="0.25">
      <c r="D4506" s="143"/>
    </row>
    <row r="4507" spans="4:4" x14ac:dyDescent="0.25">
      <c r="D4507" s="143"/>
    </row>
    <row r="4508" spans="4:4" x14ac:dyDescent="0.25">
      <c r="D4508" s="143"/>
    </row>
    <row r="4509" spans="4:4" x14ac:dyDescent="0.25">
      <c r="D4509" s="143"/>
    </row>
    <row r="4510" spans="4:4" x14ac:dyDescent="0.25">
      <c r="D4510" s="143"/>
    </row>
    <row r="4511" spans="4:4" x14ac:dyDescent="0.25">
      <c r="D4511" s="143"/>
    </row>
    <row r="4512" spans="4:4" x14ac:dyDescent="0.25">
      <c r="D4512" s="143"/>
    </row>
    <row r="4513" spans="4:4" x14ac:dyDescent="0.25">
      <c r="D4513" s="143"/>
    </row>
    <row r="4514" spans="4:4" x14ac:dyDescent="0.25">
      <c r="D4514" s="143"/>
    </row>
    <row r="4515" spans="4:4" x14ac:dyDescent="0.25">
      <c r="D4515" s="143"/>
    </row>
    <row r="4516" spans="4:4" x14ac:dyDescent="0.25">
      <c r="D4516" s="143"/>
    </row>
    <row r="4517" spans="4:4" x14ac:dyDescent="0.25">
      <c r="D4517" s="143"/>
    </row>
    <row r="4518" spans="4:4" x14ac:dyDescent="0.25">
      <c r="D4518" s="143"/>
    </row>
    <row r="4519" spans="4:4" x14ac:dyDescent="0.25">
      <c r="D4519" s="143"/>
    </row>
    <row r="4520" spans="4:4" x14ac:dyDescent="0.25">
      <c r="D4520" s="143"/>
    </row>
    <row r="4521" spans="4:4" x14ac:dyDescent="0.25">
      <c r="D4521" s="143"/>
    </row>
    <row r="4522" spans="4:4" x14ac:dyDescent="0.25">
      <c r="D4522" s="143"/>
    </row>
    <row r="4523" spans="4:4" x14ac:dyDescent="0.25">
      <c r="D4523" s="143"/>
    </row>
    <row r="4524" spans="4:4" x14ac:dyDescent="0.25">
      <c r="D4524" s="143"/>
    </row>
    <row r="4525" spans="4:4" x14ac:dyDescent="0.25">
      <c r="D4525" s="143"/>
    </row>
    <row r="4526" spans="4:4" x14ac:dyDescent="0.25">
      <c r="D4526" s="143"/>
    </row>
    <row r="4527" spans="4:4" x14ac:dyDescent="0.25">
      <c r="D4527" s="143"/>
    </row>
    <row r="4528" spans="4:4" x14ac:dyDescent="0.25">
      <c r="D4528" s="143"/>
    </row>
    <row r="4529" spans="4:4" x14ac:dyDescent="0.25">
      <c r="D4529" s="143"/>
    </row>
    <row r="4530" spans="4:4" x14ac:dyDescent="0.25">
      <c r="D4530" s="143"/>
    </row>
    <row r="4531" spans="4:4" x14ac:dyDescent="0.25">
      <c r="D4531" s="143"/>
    </row>
    <row r="4532" spans="4:4" x14ac:dyDescent="0.25">
      <c r="D4532" s="143"/>
    </row>
    <row r="4533" spans="4:4" x14ac:dyDescent="0.25">
      <c r="D4533" s="143"/>
    </row>
    <row r="4534" spans="4:4" x14ac:dyDescent="0.25">
      <c r="D4534" s="143"/>
    </row>
    <row r="4535" spans="4:4" x14ac:dyDescent="0.25">
      <c r="D4535" s="143"/>
    </row>
    <row r="4536" spans="4:4" x14ac:dyDescent="0.25">
      <c r="D4536" s="143"/>
    </row>
    <row r="4537" spans="4:4" x14ac:dyDescent="0.25">
      <c r="D4537" s="143"/>
    </row>
    <row r="4538" spans="4:4" x14ac:dyDescent="0.25">
      <c r="D4538" s="143"/>
    </row>
    <row r="4539" spans="4:4" x14ac:dyDescent="0.25">
      <c r="D4539" s="143"/>
    </row>
    <row r="4540" spans="4:4" x14ac:dyDescent="0.25">
      <c r="D4540" s="143"/>
    </row>
    <row r="4541" spans="4:4" x14ac:dyDescent="0.25">
      <c r="D4541" s="143"/>
    </row>
    <row r="4542" spans="4:4" x14ac:dyDescent="0.25">
      <c r="D4542" s="143"/>
    </row>
    <row r="4543" spans="4:4" x14ac:dyDescent="0.25">
      <c r="D4543" s="143"/>
    </row>
    <row r="4544" spans="4:4" x14ac:dyDescent="0.25">
      <c r="D4544" s="143"/>
    </row>
    <row r="4545" spans="4:4" x14ac:dyDescent="0.25">
      <c r="D4545" s="143"/>
    </row>
    <row r="4546" spans="4:4" x14ac:dyDescent="0.25">
      <c r="D4546" s="143"/>
    </row>
    <row r="4547" spans="4:4" x14ac:dyDescent="0.25">
      <c r="D4547" s="143"/>
    </row>
    <row r="4548" spans="4:4" x14ac:dyDescent="0.25">
      <c r="D4548" s="143"/>
    </row>
    <row r="4549" spans="4:4" x14ac:dyDescent="0.25">
      <c r="D4549" s="143"/>
    </row>
    <row r="4550" spans="4:4" x14ac:dyDescent="0.25">
      <c r="D4550" s="143"/>
    </row>
    <row r="4551" spans="4:4" x14ac:dyDescent="0.25">
      <c r="D4551" s="143"/>
    </row>
    <row r="4552" spans="4:4" x14ac:dyDescent="0.25">
      <c r="D4552" s="143"/>
    </row>
    <row r="4553" spans="4:4" x14ac:dyDescent="0.25">
      <c r="D4553" s="143"/>
    </row>
    <row r="4554" spans="4:4" x14ac:dyDescent="0.25">
      <c r="D4554" s="143"/>
    </row>
    <row r="4555" spans="4:4" x14ac:dyDescent="0.25">
      <c r="D4555" s="143"/>
    </row>
    <row r="4556" spans="4:4" x14ac:dyDescent="0.25">
      <c r="D4556" s="143"/>
    </row>
    <row r="4557" spans="4:4" x14ac:dyDescent="0.25">
      <c r="D4557" s="143"/>
    </row>
    <row r="4558" spans="4:4" x14ac:dyDescent="0.25">
      <c r="D4558" s="143"/>
    </row>
    <row r="4559" spans="4:4" x14ac:dyDescent="0.25">
      <c r="D4559" s="143"/>
    </row>
    <row r="4560" spans="4:4" x14ac:dyDescent="0.25">
      <c r="D4560" s="143"/>
    </row>
    <row r="4561" spans="4:4" x14ac:dyDescent="0.25">
      <c r="D4561" s="143"/>
    </row>
    <row r="4562" spans="4:4" x14ac:dyDescent="0.25">
      <c r="D4562" s="143"/>
    </row>
    <row r="4563" spans="4:4" x14ac:dyDescent="0.25">
      <c r="D4563" s="143"/>
    </row>
    <row r="4564" spans="4:4" x14ac:dyDescent="0.25">
      <c r="D4564" s="143"/>
    </row>
    <row r="4565" spans="4:4" x14ac:dyDescent="0.25">
      <c r="D4565" s="143"/>
    </row>
    <row r="4566" spans="4:4" x14ac:dyDescent="0.25">
      <c r="D4566" s="143"/>
    </row>
    <row r="4567" spans="4:4" x14ac:dyDescent="0.25">
      <c r="D4567" s="143"/>
    </row>
    <row r="4568" spans="4:4" x14ac:dyDescent="0.25">
      <c r="D4568" s="143"/>
    </row>
    <row r="4569" spans="4:4" x14ac:dyDescent="0.25">
      <c r="D4569" s="143"/>
    </row>
    <row r="4570" spans="4:4" x14ac:dyDescent="0.25">
      <c r="D4570" s="143"/>
    </row>
    <row r="4571" spans="4:4" x14ac:dyDescent="0.25">
      <c r="D4571" s="143"/>
    </row>
    <row r="4572" spans="4:4" x14ac:dyDescent="0.25">
      <c r="D4572" s="143"/>
    </row>
    <row r="4573" spans="4:4" x14ac:dyDescent="0.25">
      <c r="D4573" s="143"/>
    </row>
    <row r="4574" spans="4:4" x14ac:dyDescent="0.25">
      <c r="D4574" s="143"/>
    </row>
    <row r="4575" spans="4:4" x14ac:dyDescent="0.25">
      <c r="D4575" s="143"/>
    </row>
    <row r="4576" spans="4:4" x14ac:dyDescent="0.25">
      <c r="D4576" s="143"/>
    </row>
    <row r="4577" spans="4:4" x14ac:dyDescent="0.25">
      <c r="D4577" s="143"/>
    </row>
    <row r="4578" spans="4:4" x14ac:dyDescent="0.25">
      <c r="D4578" s="143"/>
    </row>
    <row r="4579" spans="4:4" x14ac:dyDescent="0.25">
      <c r="D4579" s="143"/>
    </row>
    <row r="4580" spans="4:4" x14ac:dyDescent="0.25">
      <c r="D4580" s="143"/>
    </row>
    <row r="4581" spans="4:4" x14ac:dyDescent="0.25">
      <c r="D4581" s="143"/>
    </row>
    <row r="4582" spans="4:4" x14ac:dyDescent="0.25">
      <c r="D4582" s="143"/>
    </row>
    <row r="4583" spans="4:4" x14ac:dyDescent="0.25">
      <c r="D4583" s="143"/>
    </row>
    <row r="4584" spans="4:4" x14ac:dyDescent="0.25">
      <c r="D4584" s="143"/>
    </row>
    <row r="4585" spans="4:4" x14ac:dyDescent="0.25">
      <c r="D4585" s="143"/>
    </row>
    <row r="4586" spans="4:4" x14ac:dyDescent="0.25">
      <c r="D4586" s="143"/>
    </row>
    <row r="4587" spans="4:4" x14ac:dyDescent="0.25">
      <c r="D4587" s="143"/>
    </row>
    <row r="4588" spans="4:4" x14ac:dyDescent="0.25">
      <c r="D4588" s="143"/>
    </row>
    <row r="4589" spans="4:4" x14ac:dyDescent="0.25">
      <c r="D4589" s="143"/>
    </row>
    <row r="4590" spans="4:4" x14ac:dyDescent="0.25">
      <c r="D4590" s="143"/>
    </row>
    <row r="4591" spans="4:4" x14ac:dyDescent="0.25">
      <c r="D4591" s="143"/>
    </row>
    <row r="4592" spans="4:4" x14ac:dyDescent="0.25">
      <c r="D4592" s="143"/>
    </row>
    <row r="4593" spans="4:4" x14ac:dyDescent="0.25">
      <c r="D4593" s="143"/>
    </row>
    <row r="4594" spans="4:4" x14ac:dyDescent="0.25">
      <c r="D4594" s="143"/>
    </row>
    <row r="4595" spans="4:4" x14ac:dyDescent="0.25">
      <c r="D4595" s="143"/>
    </row>
    <row r="4596" spans="4:4" x14ac:dyDescent="0.25">
      <c r="D4596" s="143"/>
    </row>
    <row r="4597" spans="4:4" x14ac:dyDescent="0.25">
      <c r="D4597" s="143"/>
    </row>
    <row r="4598" spans="4:4" x14ac:dyDescent="0.25">
      <c r="D4598" s="143"/>
    </row>
    <row r="4599" spans="4:4" x14ac:dyDescent="0.25">
      <c r="D4599" s="143"/>
    </row>
    <row r="4600" spans="4:4" x14ac:dyDescent="0.25">
      <c r="D4600" s="143"/>
    </row>
    <row r="4601" spans="4:4" x14ac:dyDescent="0.25">
      <c r="D4601" s="143"/>
    </row>
    <row r="4602" spans="4:4" x14ac:dyDescent="0.25">
      <c r="D4602" s="143"/>
    </row>
    <row r="4603" spans="4:4" x14ac:dyDescent="0.25">
      <c r="D4603" s="143"/>
    </row>
    <row r="4604" spans="4:4" x14ac:dyDescent="0.25">
      <c r="D4604" s="143"/>
    </row>
    <row r="4605" spans="4:4" x14ac:dyDescent="0.25">
      <c r="D4605" s="143"/>
    </row>
    <row r="4606" spans="4:4" x14ac:dyDescent="0.25">
      <c r="D4606" s="143"/>
    </row>
    <row r="4607" spans="4:4" x14ac:dyDescent="0.25">
      <c r="D4607" s="143"/>
    </row>
    <row r="4608" spans="4:4" x14ac:dyDescent="0.25">
      <c r="D4608" s="143"/>
    </row>
    <row r="4609" spans="4:4" x14ac:dyDescent="0.25">
      <c r="D4609" s="143"/>
    </row>
    <row r="4610" spans="4:4" x14ac:dyDescent="0.25">
      <c r="D4610" s="143"/>
    </row>
    <row r="4611" spans="4:4" x14ac:dyDescent="0.25">
      <c r="D4611" s="143"/>
    </row>
    <row r="4612" spans="4:4" x14ac:dyDescent="0.25">
      <c r="D4612" s="143"/>
    </row>
    <row r="4613" spans="4:4" x14ac:dyDescent="0.25">
      <c r="D4613" s="143"/>
    </row>
    <row r="4614" spans="4:4" x14ac:dyDescent="0.25">
      <c r="D4614" s="143"/>
    </row>
    <row r="4615" spans="4:4" x14ac:dyDescent="0.25">
      <c r="D4615" s="143"/>
    </row>
    <row r="4616" spans="4:4" x14ac:dyDescent="0.25">
      <c r="D4616" s="143"/>
    </row>
    <row r="4617" spans="4:4" x14ac:dyDescent="0.25">
      <c r="D4617" s="143"/>
    </row>
    <row r="4618" spans="4:4" x14ac:dyDescent="0.25">
      <c r="D4618" s="143"/>
    </row>
    <row r="4619" spans="4:4" x14ac:dyDescent="0.25">
      <c r="D4619" s="143"/>
    </row>
    <row r="4620" spans="4:4" x14ac:dyDescent="0.25">
      <c r="D4620" s="143"/>
    </row>
    <row r="4621" spans="4:4" x14ac:dyDescent="0.25">
      <c r="D4621" s="143"/>
    </row>
    <row r="4622" spans="4:4" x14ac:dyDescent="0.25">
      <c r="D4622" s="143"/>
    </row>
    <row r="4623" spans="4:4" x14ac:dyDescent="0.25">
      <c r="D4623" s="143"/>
    </row>
    <row r="4624" spans="4:4" x14ac:dyDescent="0.25">
      <c r="D4624" s="143"/>
    </row>
    <row r="4625" spans="4:4" x14ac:dyDescent="0.25">
      <c r="D4625" s="143"/>
    </row>
    <row r="4626" spans="4:4" x14ac:dyDescent="0.25">
      <c r="D4626" s="143"/>
    </row>
    <row r="4627" spans="4:4" x14ac:dyDescent="0.25">
      <c r="D4627" s="143"/>
    </row>
    <row r="4628" spans="4:4" x14ac:dyDescent="0.25">
      <c r="D4628" s="143"/>
    </row>
    <row r="4629" spans="4:4" x14ac:dyDescent="0.25">
      <c r="D4629" s="143"/>
    </row>
    <row r="4630" spans="4:4" x14ac:dyDescent="0.25">
      <c r="D4630" s="143"/>
    </row>
    <row r="4631" spans="4:4" x14ac:dyDescent="0.25">
      <c r="D4631" s="143"/>
    </row>
    <row r="4632" spans="4:4" x14ac:dyDescent="0.25">
      <c r="D4632" s="143"/>
    </row>
    <row r="4633" spans="4:4" x14ac:dyDescent="0.25">
      <c r="D4633" s="143"/>
    </row>
    <row r="4634" spans="4:4" x14ac:dyDescent="0.25">
      <c r="D4634" s="143"/>
    </row>
    <row r="4635" spans="4:4" x14ac:dyDescent="0.25">
      <c r="D4635" s="143"/>
    </row>
    <row r="4636" spans="4:4" x14ac:dyDescent="0.25">
      <c r="D4636" s="143"/>
    </row>
    <row r="4637" spans="4:4" x14ac:dyDescent="0.25">
      <c r="D4637" s="143"/>
    </row>
    <row r="4638" spans="4:4" x14ac:dyDescent="0.25">
      <c r="D4638" s="143"/>
    </row>
    <row r="4639" spans="4:4" x14ac:dyDescent="0.25">
      <c r="D4639" s="143"/>
    </row>
    <row r="4640" spans="4:4" x14ac:dyDescent="0.25">
      <c r="D4640" s="143"/>
    </row>
    <row r="4641" spans="4:4" x14ac:dyDescent="0.25">
      <c r="D4641" s="143"/>
    </row>
    <row r="4642" spans="4:4" x14ac:dyDescent="0.25">
      <c r="D4642" s="143"/>
    </row>
    <row r="4643" spans="4:4" x14ac:dyDescent="0.25">
      <c r="D4643" s="143"/>
    </row>
    <row r="4644" spans="4:4" x14ac:dyDescent="0.25">
      <c r="D4644" s="143"/>
    </row>
    <row r="4645" spans="4:4" x14ac:dyDescent="0.25">
      <c r="D4645" s="143"/>
    </row>
    <row r="4646" spans="4:4" x14ac:dyDescent="0.25">
      <c r="D4646" s="143"/>
    </row>
    <row r="4647" spans="4:4" x14ac:dyDescent="0.25">
      <c r="D4647" s="143"/>
    </row>
    <row r="4648" spans="4:4" x14ac:dyDescent="0.25">
      <c r="D4648" s="143"/>
    </row>
    <row r="4649" spans="4:4" x14ac:dyDescent="0.25">
      <c r="D4649" s="143"/>
    </row>
    <row r="4650" spans="4:4" x14ac:dyDescent="0.25">
      <c r="D4650" s="143"/>
    </row>
    <row r="4651" spans="4:4" x14ac:dyDescent="0.25">
      <c r="D4651" s="143"/>
    </row>
    <row r="4652" spans="4:4" x14ac:dyDescent="0.25">
      <c r="D4652" s="143"/>
    </row>
    <row r="4653" spans="4:4" x14ac:dyDescent="0.25">
      <c r="D4653" s="143"/>
    </row>
    <row r="4654" spans="4:4" x14ac:dyDescent="0.25">
      <c r="D4654" s="143"/>
    </row>
    <row r="4655" spans="4:4" x14ac:dyDescent="0.25">
      <c r="D4655" s="143"/>
    </row>
    <row r="4656" spans="4:4" x14ac:dyDescent="0.25">
      <c r="D4656" s="143"/>
    </row>
    <row r="4657" spans="4:4" x14ac:dyDescent="0.25">
      <c r="D4657" s="143"/>
    </row>
    <row r="4658" spans="4:4" x14ac:dyDescent="0.25">
      <c r="D4658" s="143"/>
    </row>
    <row r="4659" spans="4:4" x14ac:dyDescent="0.25">
      <c r="D4659" s="143"/>
    </row>
    <row r="4660" spans="4:4" x14ac:dyDescent="0.25">
      <c r="D4660" s="143"/>
    </row>
    <row r="4661" spans="4:4" x14ac:dyDescent="0.25">
      <c r="D4661" s="143"/>
    </row>
    <row r="4662" spans="4:4" x14ac:dyDescent="0.25">
      <c r="D4662" s="143"/>
    </row>
    <row r="4663" spans="4:4" x14ac:dyDescent="0.25">
      <c r="D4663" s="143"/>
    </row>
    <row r="4664" spans="4:4" x14ac:dyDescent="0.25">
      <c r="D4664" s="143"/>
    </row>
    <row r="4665" spans="4:4" x14ac:dyDescent="0.25">
      <c r="D4665" s="143"/>
    </row>
    <row r="4666" spans="4:4" x14ac:dyDescent="0.25">
      <c r="D4666" s="143"/>
    </row>
    <row r="4667" spans="4:4" x14ac:dyDescent="0.25">
      <c r="D4667" s="143"/>
    </row>
    <row r="4668" spans="4:4" x14ac:dyDescent="0.25">
      <c r="D4668" s="143"/>
    </row>
    <row r="4669" spans="4:4" x14ac:dyDescent="0.25">
      <c r="D4669" s="143"/>
    </row>
    <row r="4670" spans="4:4" x14ac:dyDescent="0.25">
      <c r="D4670" s="143"/>
    </row>
    <row r="4671" spans="4:4" x14ac:dyDescent="0.25">
      <c r="D4671" s="143"/>
    </row>
    <row r="4672" spans="4:4" x14ac:dyDescent="0.25">
      <c r="D4672" s="143"/>
    </row>
    <row r="4673" spans="4:4" x14ac:dyDescent="0.25">
      <c r="D4673" s="143"/>
    </row>
    <row r="4674" spans="4:4" x14ac:dyDescent="0.25">
      <c r="D4674" s="143"/>
    </row>
    <row r="4675" spans="4:4" x14ac:dyDescent="0.25">
      <c r="D4675" s="143"/>
    </row>
    <row r="4676" spans="4:4" x14ac:dyDescent="0.25">
      <c r="D4676" s="143"/>
    </row>
    <row r="4677" spans="4:4" x14ac:dyDescent="0.25">
      <c r="D4677" s="143"/>
    </row>
    <row r="4678" spans="4:4" x14ac:dyDescent="0.25">
      <c r="D4678" s="143"/>
    </row>
    <row r="4679" spans="4:4" x14ac:dyDescent="0.25">
      <c r="D4679" s="143"/>
    </row>
    <row r="4680" spans="4:4" x14ac:dyDescent="0.25">
      <c r="D4680" s="143"/>
    </row>
    <row r="4681" spans="4:4" x14ac:dyDescent="0.25">
      <c r="D4681" s="143"/>
    </row>
    <row r="4682" spans="4:4" x14ac:dyDescent="0.25">
      <c r="D4682" s="143"/>
    </row>
    <row r="4683" spans="4:4" x14ac:dyDescent="0.25">
      <c r="D4683" s="143"/>
    </row>
    <row r="4684" spans="4:4" x14ac:dyDescent="0.25">
      <c r="D4684" s="143"/>
    </row>
    <row r="4685" spans="4:4" x14ac:dyDescent="0.25">
      <c r="D4685" s="143"/>
    </row>
    <row r="4686" spans="4:4" x14ac:dyDescent="0.25">
      <c r="D4686" s="143"/>
    </row>
    <row r="4687" spans="4:4" x14ac:dyDescent="0.25">
      <c r="D4687" s="143"/>
    </row>
    <row r="4688" spans="4:4" x14ac:dyDescent="0.25">
      <c r="D4688" s="143"/>
    </row>
    <row r="4689" spans="4:4" x14ac:dyDescent="0.25">
      <c r="D4689" s="143"/>
    </row>
    <row r="4690" spans="4:4" x14ac:dyDescent="0.25">
      <c r="D4690" s="143"/>
    </row>
    <row r="4691" spans="4:4" x14ac:dyDescent="0.25">
      <c r="D4691" s="143"/>
    </row>
    <row r="4692" spans="4:4" x14ac:dyDescent="0.25">
      <c r="D4692" s="143"/>
    </row>
    <row r="4693" spans="4:4" x14ac:dyDescent="0.25">
      <c r="D4693" s="143"/>
    </row>
    <row r="4694" spans="4:4" x14ac:dyDescent="0.25">
      <c r="D4694" s="143"/>
    </row>
    <row r="4695" spans="4:4" x14ac:dyDescent="0.25">
      <c r="D4695" s="143"/>
    </row>
    <row r="4696" spans="4:4" x14ac:dyDescent="0.25">
      <c r="D4696" s="143"/>
    </row>
    <row r="4697" spans="4:4" x14ac:dyDescent="0.25">
      <c r="D4697" s="143"/>
    </row>
    <row r="4698" spans="4:4" x14ac:dyDescent="0.25">
      <c r="D4698" s="143"/>
    </row>
    <row r="4699" spans="4:4" x14ac:dyDescent="0.25">
      <c r="D4699" s="143"/>
    </row>
    <row r="4700" spans="4:4" x14ac:dyDescent="0.25">
      <c r="D4700" s="143"/>
    </row>
    <row r="4701" spans="4:4" x14ac:dyDescent="0.25">
      <c r="D4701" s="143"/>
    </row>
    <row r="4702" spans="4:4" x14ac:dyDescent="0.25">
      <c r="D4702" s="143"/>
    </row>
    <row r="4703" spans="4:4" x14ac:dyDescent="0.25">
      <c r="D4703" s="143"/>
    </row>
    <row r="4704" spans="4:4" x14ac:dyDescent="0.25">
      <c r="D4704" s="143"/>
    </row>
    <row r="4705" spans="4:4" x14ac:dyDescent="0.25">
      <c r="D4705" s="143"/>
    </row>
    <row r="4706" spans="4:4" x14ac:dyDescent="0.25">
      <c r="D4706" s="143"/>
    </row>
    <row r="4707" spans="4:4" x14ac:dyDescent="0.25">
      <c r="D4707" s="143"/>
    </row>
    <row r="4708" spans="4:4" x14ac:dyDescent="0.25">
      <c r="D4708" s="143"/>
    </row>
    <row r="4709" spans="4:4" x14ac:dyDescent="0.25">
      <c r="D4709" s="143"/>
    </row>
    <row r="4710" spans="4:4" x14ac:dyDescent="0.25">
      <c r="D4710" s="143"/>
    </row>
    <row r="4711" spans="4:4" x14ac:dyDescent="0.25">
      <c r="D4711" s="143"/>
    </row>
    <row r="4712" spans="4:4" x14ac:dyDescent="0.25">
      <c r="D4712" s="143"/>
    </row>
    <row r="4713" spans="4:4" x14ac:dyDescent="0.25">
      <c r="D4713" s="143"/>
    </row>
    <row r="4714" spans="4:4" x14ac:dyDescent="0.25">
      <c r="D4714" s="143"/>
    </row>
    <row r="4715" spans="4:4" x14ac:dyDescent="0.25">
      <c r="D4715" s="143"/>
    </row>
    <row r="4716" spans="4:4" x14ac:dyDescent="0.25">
      <c r="D4716" s="143"/>
    </row>
    <row r="4717" spans="4:4" x14ac:dyDescent="0.25">
      <c r="D4717" s="143"/>
    </row>
    <row r="4718" spans="4:4" x14ac:dyDescent="0.25">
      <c r="D4718" s="143"/>
    </row>
    <row r="4719" spans="4:4" x14ac:dyDescent="0.25">
      <c r="D4719" s="143"/>
    </row>
    <row r="4720" spans="4:4" x14ac:dyDescent="0.25">
      <c r="D4720" s="143"/>
    </row>
    <row r="4721" spans="4:4" x14ac:dyDescent="0.25">
      <c r="D4721" s="143"/>
    </row>
    <row r="4722" spans="4:4" x14ac:dyDescent="0.25">
      <c r="D4722" s="143"/>
    </row>
    <row r="4723" spans="4:4" x14ac:dyDescent="0.25">
      <c r="D4723" s="143"/>
    </row>
    <row r="4724" spans="4:4" x14ac:dyDescent="0.25">
      <c r="D4724" s="143"/>
    </row>
    <row r="4725" spans="4:4" x14ac:dyDescent="0.25">
      <c r="D4725" s="143"/>
    </row>
    <row r="4726" spans="4:4" x14ac:dyDescent="0.25">
      <c r="D4726" s="143"/>
    </row>
    <row r="4727" spans="4:4" x14ac:dyDescent="0.25">
      <c r="D4727" s="143"/>
    </row>
    <row r="4728" spans="4:4" x14ac:dyDescent="0.25">
      <c r="D4728" s="143"/>
    </row>
    <row r="4729" spans="4:4" x14ac:dyDescent="0.25">
      <c r="D4729" s="143"/>
    </row>
    <row r="4730" spans="4:4" x14ac:dyDescent="0.25">
      <c r="D4730" s="143"/>
    </row>
    <row r="4731" spans="4:4" x14ac:dyDescent="0.25">
      <c r="D4731" s="143"/>
    </row>
    <row r="4732" spans="4:4" x14ac:dyDescent="0.25">
      <c r="D4732" s="143"/>
    </row>
    <row r="4733" spans="4:4" x14ac:dyDescent="0.25">
      <c r="D4733" s="143"/>
    </row>
    <row r="4734" spans="4:4" x14ac:dyDescent="0.25">
      <c r="D4734" s="143"/>
    </row>
    <row r="4735" spans="4:4" x14ac:dyDescent="0.25">
      <c r="D4735" s="143"/>
    </row>
    <row r="4736" spans="4:4" x14ac:dyDescent="0.25">
      <c r="D4736" s="143"/>
    </row>
    <row r="4737" spans="4:4" x14ac:dyDescent="0.25">
      <c r="D4737" s="143"/>
    </row>
    <row r="4738" spans="4:4" x14ac:dyDescent="0.25">
      <c r="D4738" s="143"/>
    </row>
    <row r="4739" spans="4:4" x14ac:dyDescent="0.25">
      <c r="D4739" s="143"/>
    </row>
    <row r="4740" spans="4:4" x14ac:dyDescent="0.25">
      <c r="D4740" s="143"/>
    </row>
    <row r="4741" spans="4:4" x14ac:dyDescent="0.25">
      <c r="D4741" s="143"/>
    </row>
    <row r="4742" spans="4:4" x14ac:dyDescent="0.25">
      <c r="D4742" s="143"/>
    </row>
    <row r="4743" spans="4:4" x14ac:dyDescent="0.25">
      <c r="D4743" s="143"/>
    </row>
    <row r="4744" spans="4:4" x14ac:dyDescent="0.25">
      <c r="D4744" s="143"/>
    </row>
    <row r="4745" spans="4:4" x14ac:dyDescent="0.25">
      <c r="D4745" s="143"/>
    </row>
    <row r="4746" spans="4:4" x14ac:dyDescent="0.25">
      <c r="D4746" s="143"/>
    </row>
    <row r="4747" spans="4:4" x14ac:dyDescent="0.25">
      <c r="D4747" s="143"/>
    </row>
    <row r="4748" spans="4:4" x14ac:dyDescent="0.25">
      <c r="D4748" s="143"/>
    </row>
    <row r="4749" spans="4:4" x14ac:dyDescent="0.25">
      <c r="D4749" s="143"/>
    </row>
    <row r="4750" spans="4:4" x14ac:dyDescent="0.25">
      <c r="D4750" s="143"/>
    </row>
    <row r="4751" spans="4:4" x14ac:dyDescent="0.25">
      <c r="D4751" s="143"/>
    </row>
    <row r="4752" spans="4:4" x14ac:dyDescent="0.25">
      <c r="D4752" s="143"/>
    </row>
    <row r="4753" spans="4:4" x14ac:dyDescent="0.25">
      <c r="D4753" s="143"/>
    </row>
    <row r="4754" spans="4:4" x14ac:dyDescent="0.25">
      <c r="D4754" s="143"/>
    </row>
    <row r="4755" spans="4:4" x14ac:dyDescent="0.25">
      <c r="D4755" s="143"/>
    </row>
    <row r="4756" spans="4:4" x14ac:dyDescent="0.25">
      <c r="D4756" s="143"/>
    </row>
    <row r="4757" spans="4:4" x14ac:dyDescent="0.25">
      <c r="D4757" s="143"/>
    </row>
    <row r="4758" spans="4:4" x14ac:dyDescent="0.25">
      <c r="D4758" s="143"/>
    </row>
    <row r="4759" spans="4:4" x14ac:dyDescent="0.25">
      <c r="D4759" s="143"/>
    </row>
    <row r="4760" spans="4:4" x14ac:dyDescent="0.25">
      <c r="D4760" s="143"/>
    </row>
    <row r="4761" spans="4:4" x14ac:dyDescent="0.25">
      <c r="D4761" s="143"/>
    </row>
    <row r="4762" spans="4:4" x14ac:dyDescent="0.25">
      <c r="D4762" s="143"/>
    </row>
    <row r="4763" spans="4:4" x14ac:dyDescent="0.25">
      <c r="D4763" s="143"/>
    </row>
    <row r="4764" spans="4:4" x14ac:dyDescent="0.25">
      <c r="D4764" s="143"/>
    </row>
    <row r="4765" spans="4:4" x14ac:dyDescent="0.25">
      <c r="D4765" s="143"/>
    </row>
    <row r="4766" spans="4:4" x14ac:dyDescent="0.25">
      <c r="D4766" s="143"/>
    </row>
    <row r="4767" spans="4:4" x14ac:dyDescent="0.25">
      <c r="D4767" s="143"/>
    </row>
    <row r="4768" spans="4:4" x14ac:dyDescent="0.25">
      <c r="D4768" s="143"/>
    </row>
    <row r="4769" spans="4:4" x14ac:dyDescent="0.25">
      <c r="D4769" s="143"/>
    </row>
    <row r="4770" spans="4:4" x14ac:dyDescent="0.25">
      <c r="D4770" s="143"/>
    </row>
    <row r="4771" spans="4:4" x14ac:dyDescent="0.25">
      <c r="D4771" s="143"/>
    </row>
    <row r="4772" spans="4:4" x14ac:dyDescent="0.25">
      <c r="D4772" s="143"/>
    </row>
    <row r="4773" spans="4:4" x14ac:dyDescent="0.25">
      <c r="D4773" s="143"/>
    </row>
    <row r="4774" spans="4:4" x14ac:dyDescent="0.25">
      <c r="D4774" s="143"/>
    </row>
    <row r="4775" spans="4:4" x14ac:dyDescent="0.25">
      <c r="D4775" s="143"/>
    </row>
    <row r="4776" spans="4:4" x14ac:dyDescent="0.25">
      <c r="D4776" s="143"/>
    </row>
    <row r="4777" spans="4:4" x14ac:dyDescent="0.25">
      <c r="D4777" s="143"/>
    </row>
    <row r="4778" spans="4:4" x14ac:dyDescent="0.25">
      <c r="D4778" s="143"/>
    </row>
    <row r="4779" spans="4:4" x14ac:dyDescent="0.25">
      <c r="D4779" s="143"/>
    </row>
    <row r="4780" spans="4:4" x14ac:dyDescent="0.25">
      <c r="D4780" s="143"/>
    </row>
    <row r="4781" spans="4:4" x14ac:dyDescent="0.25">
      <c r="D4781" s="143"/>
    </row>
    <row r="4782" spans="4:4" x14ac:dyDescent="0.25">
      <c r="D4782" s="143"/>
    </row>
    <row r="4783" spans="4:4" x14ac:dyDescent="0.25">
      <c r="D4783" s="143"/>
    </row>
    <row r="4784" spans="4:4" x14ac:dyDescent="0.25">
      <c r="D4784" s="143"/>
    </row>
    <row r="4785" spans="4:4" x14ac:dyDescent="0.25">
      <c r="D4785" s="143"/>
    </row>
    <row r="4786" spans="4:4" x14ac:dyDescent="0.25">
      <c r="D4786" s="143"/>
    </row>
    <row r="4787" spans="4:4" x14ac:dyDescent="0.25">
      <c r="D4787" s="143"/>
    </row>
    <row r="4788" spans="4:4" x14ac:dyDescent="0.25">
      <c r="D4788" s="143"/>
    </row>
    <row r="4789" spans="4:4" x14ac:dyDescent="0.25">
      <c r="D4789" s="143"/>
    </row>
    <row r="4790" spans="4:4" x14ac:dyDescent="0.25">
      <c r="D4790" s="143"/>
    </row>
    <row r="4791" spans="4:4" x14ac:dyDescent="0.25">
      <c r="D4791" s="143"/>
    </row>
    <row r="4792" spans="4:4" x14ac:dyDescent="0.25">
      <c r="D4792" s="143"/>
    </row>
    <row r="4793" spans="4:4" x14ac:dyDescent="0.25">
      <c r="D4793" s="143"/>
    </row>
    <row r="4794" spans="4:4" x14ac:dyDescent="0.25">
      <c r="D4794" s="143"/>
    </row>
    <row r="4795" spans="4:4" x14ac:dyDescent="0.25">
      <c r="D4795" s="143"/>
    </row>
    <row r="4796" spans="4:4" x14ac:dyDescent="0.25">
      <c r="D4796" s="143"/>
    </row>
    <row r="4797" spans="4:4" x14ac:dyDescent="0.25">
      <c r="D4797" s="143"/>
    </row>
    <row r="4798" spans="4:4" x14ac:dyDescent="0.25">
      <c r="D4798" s="143"/>
    </row>
    <row r="4799" spans="4:4" x14ac:dyDescent="0.25">
      <c r="D4799" s="143"/>
    </row>
    <row r="4800" spans="4:4" x14ac:dyDescent="0.25">
      <c r="D4800" s="143"/>
    </row>
    <row r="4801" spans="4:4" x14ac:dyDescent="0.25">
      <c r="D4801" s="143"/>
    </row>
    <row r="4802" spans="4:4" x14ac:dyDescent="0.25">
      <c r="D4802" s="143"/>
    </row>
    <row r="4803" spans="4:4" x14ac:dyDescent="0.25">
      <c r="D4803" s="143"/>
    </row>
    <row r="4804" spans="4:4" x14ac:dyDescent="0.25">
      <c r="D4804" s="143"/>
    </row>
    <row r="4805" spans="4:4" x14ac:dyDescent="0.25">
      <c r="D4805" s="143"/>
    </row>
    <row r="4806" spans="4:4" x14ac:dyDescent="0.25">
      <c r="D4806" s="143"/>
    </row>
    <row r="4807" spans="4:4" x14ac:dyDescent="0.25">
      <c r="D4807" s="143"/>
    </row>
    <row r="4808" spans="4:4" x14ac:dyDescent="0.25">
      <c r="D4808" s="143"/>
    </row>
    <row r="4809" spans="4:4" x14ac:dyDescent="0.25">
      <c r="D4809" s="143"/>
    </row>
    <row r="4810" spans="4:4" x14ac:dyDescent="0.25">
      <c r="D4810" s="143"/>
    </row>
    <row r="4811" spans="4:4" x14ac:dyDescent="0.25">
      <c r="D4811" s="143"/>
    </row>
    <row r="4812" spans="4:4" x14ac:dyDescent="0.25">
      <c r="D4812" s="143"/>
    </row>
    <row r="4813" spans="4:4" x14ac:dyDescent="0.25">
      <c r="D4813" s="143"/>
    </row>
    <row r="4814" spans="4:4" x14ac:dyDescent="0.25">
      <c r="D4814" s="143"/>
    </row>
    <row r="4815" spans="4:4" x14ac:dyDescent="0.25">
      <c r="D4815" s="143"/>
    </row>
    <row r="4816" spans="4:4" x14ac:dyDescent="0.25">
      <c r="D4816" s="143"/>
    </row>
    <row r="4817" spans="4:4" x14ac:dyDescent="0.25">
      <c r="D4817" s="143"/>
    </row>
    <row r="4818" spans="4:4" x14ac:dyDescent="0.25">
      <c r="D4818" s="143"/>
    </row>
    <row r="4819" spans="4:4" x14ac:dyDescent="0.25">
      <c r="D4819" s="143"/>
    </row>
    <row r="4820" spans="4:4" x14ac:dyDescent="0.25">
      <c r="D4820" s="143"/>
    </row>
    <row r="4821" spans="4:4" x14ac:dyDescent="0.25">
      <c r="D4821" s="143"/>
    </row>
    <row r="4822" spans="4:4" x14ac:dyDescent="0.25">
      <c r="D4822" s="143"/>
    </row>
    <row r="4823" spans="4:4" x14ac:dyDescent="0.25">
      <c r="D4823" s="143"/>
    </row>
    <row r="4824" spans="4:4" x14ac:dyDescent="0.25">
      <c r="D4824" s="143"/>
    </row>
    <row r="4825" spans="4:4" x14ac:dyDescent="0.25">
      <c r="D4825" s="143"/>
    </row>
    <row r="4826" spans="4:4" x14ac:dyDescent="0.25">
      <c r="D4826" s="143"/>
    </row>
    <row r="4827" spans="4:4" x14ac:dyDescent="0.25">
      <c r="D4827" s="143"/>
    </row>
    <row r="4828" spans="4:4" x14ac:dyDescent="0.25">
      <c r="D4828" s="143"/>
    </row>
    <row r="4829" spans="4:4" x14ac:dyDescent="0.25">
      <c r="D4829" s="143"/>
    </row>
    <row r="4830" spans="4:4" x14ac:dyDescent="0.25">
      <c r="D4830" s="143"/>
    </row>
    <row r="4831" spans="4:4" x14ac:dyDescent="0.25">
      <c r="D4831" s="143"/>
    </row>
    <row r="4832" spans="4:4" x14ac:dyDescent="0.25">
      <c r="D4832" s="143"/>
    </row>
    <row r="4833" spans="4:4" x14ac:dyDescent="0.25">
      <c r="D4833" s="143"/>
    </row>
    <row r="4834" spans="4:4" x14ac:dyDescent="0.25">
      <c r="D4834" s="143"/>
    </row>
    <row r="4835" spans="4:4" x14ac:dyDescent="0.25">
      <c r="D4835" s="143"/>
    </row>
    <row r="4836" spans="4:4" x14ac:dyDescent="0.25">
      <c r="D4836" s="143"/>
    </row>
    <row r="4837" spans="4:4" x14ac:dyDescent="0.25">
      <c r="D4837" s="143"/>
    </row>
    <row r="4838" spans="4:4" x14ac:dyDescent="0.25">
      <c r="D4838" s="143"/>
    </row>
    <row r="4839" spans="4:4" x14ac:dyDescent="0.25">
      <c r="D4839" s="143"/>
    </row>
    <row r="4840" spans="4:4" x14ac:dyDescent="0.25">
      <c r="D4840" s="143"/>
    </row>
    <row r="4841" spans="4:4" x14ac:dyDescent="0.25">
      <c r="D4841" s="143"/>
    </row>
    <row r="4842" spans="4:4" x14ac:dyDescent="0.25">
      <c r="D4842" s="143"/>
    </row>
    <row r="4843" spans="4:4" x14ac:dyDescent="0.25">
      <c r="D4843" s="143"/>
    </row>
    <row r="4844" spans="4:4" x14ac:dyDescent="0.25">
      <c r="D4844" s="143"/>
    </row>
    <row r="4845" spans="4:4" x14ac:dyDescent="0.25">
      <c r="D4845" s="143"/>
    </row>
    <row r="4846" spans="4:4" x14ac:dyDescent="0.25">
      <c r="D4846" s="143"/>
    </row>
    <row r="4847" spans="4:4" x14ac:dyDescent="0.25">
      <c r="D4847" s="143"/>
    </row>
    <row r="4848" spans="4:4" x14ac:dyDescent="0.25">
      <c r="D4848" s="143"/>
    </row>
    <row r="4849" spans="4:4" x14ac:dyDescent="0.25">
      <c r="D4849" s="143"/>
    </row>
    <row r="4850" spans="4:4" x14ac:dyDescent="0.25">
      <c r="D4850" s="143"/>
    </row>
    <row r="4851" spans="4:4" x14ac:dyDescent="0.25">
      <c r="D4851" s="143"/>
    </row>
    <row r="4852" spans="4:4" x14ac:dyDescent="0.25">
      <c r="D4852" s="143"/>
    </row>
    <row r="4853" spans="4:4" x14ac:dyDescent="0.25">
      <c r="D4853" s="143"/>
    </row>
    <row r="4854" spans="4:4" x14ac:dyDescent="0.25">
      <c r="D4854" s="143"/>
    </row>
    <row r="4855" spans="4:4" x14ac:dyDescent="0.25">
      <c r="D4855" s="143"/>
    </row>
    <row r="4856" spans="4:4" x14ac:dyDescent="0.25">
      <c r="D4856" s="143"/>
    </row>
    <row r="4857" spans="4:4" x14ac:dyDescent="0.25">
      <c r="D4857" s="143"/>
    </row>
    <row r="4858" spans="4:4" x14ac:dyDescent="0.25">
      <c r="D4858" s="143"/>
    </row>
    <row r="4859" spans="4:4" x14ac:dyDescent="0.25">
      <c r="D4859" s="143"/>
    </row>
    <row r="4860" spans="4:4" x14ac:dyDescent="0.25">
      <c r="D4860" s="143"/>
    </row>
    <row r="4861" spans="4:4" x14ac:dyDescent="0.25">
      <c r="D4861" s="143"/>
    </row>
    <row r="4862" spans="4:4" x14ac:dyDescent="0.25">
      <c r="D4862" s="143"/>
    </row>
    <row r="4863" spans="4:4" x14ac:dyDescent="0.25">
      <c r="D4863" s="143"/>
    </row>
    <row r="4864" spans="4:4" x14ac:dyDescent="0.25">
      <c r="D4864" s="143"/>
    </row>
    <row r="4865" spans="4:4" x14ac:dyDescent="0.25">
      <c r="D4865" s="143"/>
    </row>
    <row r="4866" spans="4:4" x14ac:dyDescent="0.25">
      <c r="D4866" s="143"/>
    </row>
    <row r="4867" spans="4:4" x14ac:dyDescent="0.25">
      <c r="D4867" s="143"/>
    </row>
    <row r="4868" spans="4:4" x14ac:dyDescent="0.25">
      <c r="D4868" s="143"/>
    </row>
    <row r="4869" spans="4:4" x14ac:dyDescent="0.25">
      <c r="D4869" s="143"/>
    </row>
    <row r="4870" spans="4:4" x14ac:dyDescent="0.25">
      <c r="D4870" s="143"/>
    </row>
    <row r="4871" spans="4:4" x14ac:dyDescent="0.25">
      <c r="D4871" s="143"/>
    </row>
    <row r="4872" spans="4:4" x14ac:dyDescent="0.25">
      <c r="D4872" s="143"/>
    </row>
    <row r="4873" spans="4:4" x14ac:dyDescent="0.25">
      <c r="D4873" s="143"/>
    </row>
    <row r="4874" spans="4:4" x14ac:dyDescent="0.25">
      <c r="D4874" s="143"/>
    </row>
    <row r="4875" spans="4:4" x14ac:dyDescent="0.25">
      <c r="D4875" s="143"/>
    </row>
    <row r="4876" spans="4:4" x14ac:dyDescent="0.25">
      <c r="D4876" s="143"/>
    </row>
    <row r="4877" spans="4:4" x14ac:dyDescent="0.25">
      <c r="D4877" s="143"/>
    </row>
    <row r="4878" spans="4:4" x14ac:dyDescent="0.25">
      <c r="D4878" s="143"/>
    </row>
    <row r="4879" spans="4:4" x14ac:dyDescent="0.25">
      <c r="D4879" s="143"/>
    </row>
    <row r="4880" spans="4:4" x14ac:dyDescent="0.25">
      <c r="D4880" s="143"/>
    </row>
    <row r="4881" spans="4:4" x14ac:dyDescent="0.25">
      <c r="D4881" s="143"/>
    </row>
    <row r="4882" spans="4:4" x14ac:dyDescent="0.25">
      <c r="D4882" s="143"/>
    </row>
    <row r="4883" spans="4:4" x14ac:dyDescent="0.25">
      <c r="D4883" s="143"/>
    </row>
    <row r="4884" spans="4:4" x14ac:dyDescent="0.25">
      <c r="D4884" s="143"/>
    </row>
    <row r="4885" spans="4:4" x14ac:dyDescent="0.25">
      <c r="D4885" s="143"/>
    </row>
    <row r="4886" spans="4:4" x14ac:dyDescent="0.25">
      <c r="D4886" s="143"/>
    </row>
    <row r="4887" spans="4:4" x14ac:dyDescent="0.25">
      <c r="D4887" s="143"/>
    </row>
    <row r="4888" spans="4:4" x14ac:dyDescent="0.25">
      <c r="D4888" s="143"/>
    </row>
    <row r="4889" spans="4:4" x14ac:dyDescent="0.25">
      <c r="D4889" s="143"/>
    </row>
    <row r="4890" spans="4:4" x14ac:dyDescent="0.25">
      <c r="D4890" s="143"/>
    </row>
    <row r="4891" spans="4:4" x14ac:dyDescent="0.25">
      <c r="D4891" s="143"/>
    </row>
    <row r="4892" spans="4:4" x14ac:dyDescent="0.25">
      <c r="D4892" s="143"/>
    </row>
    <row r="4893" spans="4:4" x14ac:dyDescent="0.25">
      <c r="D4893" s="143"/>
    </row>
    <row r="4894" spans="4:4" x14ac:dyDescent="0.25">
      <c r="D4894" s="143"/>
    </row>
    <row r="4895" spans="4:4" x14ac:dyDescent="0.25">
      <c r="D4895" s="143"/>
    </row>
    <row r="4896" spans="4:4" x14ac:dyDescent="0.25">
      <c r="D4896" s="143"/>
    </row>
    <row r="4897" spans="4:4" x14ac:dyDescent="0.25">
      <c r="D4897" s="143"/>
    </row>
    <row r="4898" spans="4:4" x14ac:dyDescent="0.25">
      <c r="D4898" s="143"/>
    </row>
    <row r="4899" spans="4:4" x14ac:dyDescent="0.25">
      <c r="D4899" s="143"/>
    </row>
    <row r="4900" spans="4:4" x14ac:dyDescent="0.25">
      <c r="D4900" s="143"/>
    </row>
    <row r="4901" spans="4:4" x14ac:dyDescent="0.25">
      <c r="D4901" s="143"/>
    </row>
    <row r="4902" spans="4:4" x14ac:dyDescent="0.25">
      <c r="D4902" s="143"/>
    </row>
    <row r="4903" spans="4:4" x14ac:dyDescent="0.25">
      <c r="D4903" s="143"/>
    </row>
    <row r="4904" spans="4:4" x14ac:dyDescent="0.25">
      <c r="D4904" s="143"/>
    </row>
    <row r="4905" spans="4:4" x14ac:dyDescent="0.25">
      <c r="D4905" s="143"/>
    </row>
    <row r="4906" spans="4:4" x14ac:dyDescent="0.25">
      <c r="D4906" s="143"/>
    </row>
    <row r="4907" spans="4:4" x14ac:dyDescent="0.25">
      <c r="D4907" s="143"/>
    </row>
    <row r="4908" spans="4:4" x14ac:dyDescent="0.25">
      <c r="D4908" s="143"/>
    </row>
    <row r="4909" spans="4:4" x14ac:dyDescent="0.25">
      <c r="D4909" s="143"/>
    </row>
    <row r="4910" spans="4:4" x14ac:dyDescent="0.25">
      <c r="D4910" s="143"/>
    </row>
    <row r="4911" spans="4:4" x14ac:dyDescent="0.25">
      <c r="D4911" s="143"/>
    </row>
    <row r="4912" spans="4:4" x14ac:dyDescent="0.25">
      <c r="D4912" s="143"/>
    </row>
    <row r="4913" spans="4:4" x14ac:dyDescent="0.25">
      <c r="D4913" s="143"/>
    </row>
    <row r="4914" spans="4:4" x14ac:dyDescent="0.25">
      <c r="D4914" s="143"/>
    </row>
    <row r="4915" spans="4:4" x14ac:dyDescent="0.25">
      <c r="D4915" s="143"/>
    </row>
    <row r="4916" spans="4:4" x14ac:dyDescent="0.25">
      <c r="D4916" s="143"/>
    </row>
    <row r="4917" spans="4:4" x14ac:dyDescent="0.25">
      <c r="D4917" s="143"/>
    </row>
    <row r="4918" spans="4:4" x14ac:dyDescent="0.25">
      <c r="D4918" s="143"/>
    </row>
    <row r="4919" spans="4:4" x14ac:dyDescent="0.25">
      <c r="D4919" s="143"/>
    </row>
    <row r="4920" spans="4:4" x14ac:dyDescent="0.25">
      <c r="D4920" s="143"/>
    </row>
    <row r="4921" spans="4:4" x14ac:dyDescent="0.25">
      <c r="D4921" s="143"/>
    </row>
    <row r="4922" spans="4:4" x14ac:dyDescent="0.25">
      <c r="D4922" s="143"/>
    </row>
    <row r="4923" spans="4:4" x14ac:dyDescent="0.25">
      <c r="D4923" s="143"/>
    </row>
    <row r="4924" spans="4:4" x14ac:dyDescent="0.25">
      <c r="D4924" s="143"/>
    </row>
    <row r="4925" spans="4:4" x14ac:dyDescent="0.25">
      <c r="D4925" s="143"/>
    </row>
    <row r="4926" spans="4:4" x14ac:dyDescent="0.25">
      <c r="D4926" s="143"/>
    </row>
    <row r="4927" spans="4:4" x14ac:dyDescent="0.25">
      <c r="D4927" s="143"/>
    </row>
    <row r="4928" spans="4:4" x14ac:dyDescent="0.25">
      <c r="D4928" s="143"/>
    </row>
    <row r="4929" spans="4:4" x14ac:dyDescent="0.25">
      <c r="D4929" s="143"/>
    </row>
    <row r="4930" spans="4:4" x14ac:dyDescent="0.25">
      <c r="D4930" s="143"/>
    </row>
    <row r="4931" spans="4:4" x14ac:dyDescent="0.25">
      <c r="D4931" s="143"/>
    </row>
    <row r="4932" spans="4:4" x14ac:dyDescent="0.25">
      <c r="D4932" s="143"/>
    </row>
    <row r="4933" spans="4:4" x14ac:dyDescent="0.25">
      <c r="D4933" s="143"/>
    </row>
    <row r="4934" spans="4:4" x14ac:dyDescent="0.25">
      <c r="D4934" s="143"/>
    </row>
    <row r="4935" spans="4:4" x14ac:dyDescent="0.25">
      <c r="D4935" s="143"/>
    </row>
    <row r="4936" spans="4:4" x14ac:dyDescent="0.25">
      <c r="D4936" s="143"/>
    </row>
    <row r="4937" spans="4:4" x14ac:dyDescent="0.25">
      <c r="D4937" s="143"/>
    </row>
    <row r="4938" spans="4:4" x14ac:dyDescent="0.25">
      <c r="D4938" s="143"/>
    </row>
    <row r="4939" spans="4:4" x14ac:dyDescent="0.25">
      <c r="D4939" s="143"/>
    </row>
    <row r="4940" spans="4:4" x14ac:dyDescent="0.25">
      <c r="D4940" s="143"/>
    </row>
    <row r="4941" spans="4:4" x14ac:dyDescent="0.25">
      <c r="D4941" s="143"/>
    </row>
    <row r="4942" spans="4:4" x14ac:dyDescent="0.25">
      <c r="D4942" s="143"/>
    </row>
    <row r="4943" spans="4:4" x14ac:dyDescent="0.25">
      <c r="D4943" s="143"/>
    </row>
    <row r="4944" spans="4:4" x14ac:dyDescent="0.25">
      <c r="D4944" s="143"/>
    </row>
    <row r="4945" spans="4:4" x14ac:dyDescent="0.25">
      <c r="D4945" s="143"/>
    </row>
    <row r="4946" spans="4:4" x14ac:dyDescent="0.25">
      <c r="D4946" s="143"/>
    </row>
    <row r="4947" spans="4:4" x14ac:dyDescent="0.25">
      <c r="D4947" s="143"/>
    </row>
    <row r="4948" spans="4:4" x14ac:dyDescent="0.25">
      <c r="D4948" s="143"/>
    </row>
    <row r="4949" spans="4:4" x14ac:dyDescent="0.25">
      <c r="D4949" s="143"/>
    </row>
    <row r="4950" spans="4:4" x14ac:dyDescent="0.25">
      <c r="D4950" s="143"/>
    </row>
    <row r="4951" spans="4:4" x14ac:dyDescent="0.25">
      <c r="D4951" s="143"/>
    </row>
    <row r="4952" spans="4:4" x14ac:dyDescent="0.25">
      <c r="D4952" s="143"/>
    </row>
    <row r="4953" spans="4:4" x14ac:dyDescent="0.25">
      <c r="D4953" s="143"/>
    </row>
    <row r="4954" spans="4:4" x14ac:dyDescent="0.25">
      <c r="D4954" s="143"/>
    </row>
    <row r="4955" spans="4:4" x14ac:dyDescent="0.25">
      <c r="D4955" s="143"/>
    </row>
    <row r="4956" spans="4:4" x14ac:dyDescent="0.25">
      <c r="D4956" s="143"/>
    </row>
    <row r="4957" spans="4:4" x14ac:dyDescent="0.25">
      <c r="D4957" s="143"/>
    </row>
    <row r="4958" spans="4:4" x14ac:dyDescent="0.25">
      <c r="D4958" s="143"/>
    </row>
    <row r="4959" spans="4:4" x14ac:dyDescent="0.25">
      <c r="D4959" s="143"/>
    </row>
    <row r="4960" spans="4:4" x14ac:dyDescent="0.25">
      <c r="D4960" s="143"/>
    </row>
    <row r="4961" spans="4:4" x14ac:dyDescent="0.25">
      <c r="D4961" s="143"/>
    </row>
    <row r="4962" spans="4:4" x14ac:dyDescent="0.25">
      <c r="D4962" s="143"/>
    </row>
    <row r="4963" spans="4:4" x14ac:dyDescent="0.25">
      <c r="D4963" s="143"/>
    </row>
    <row r="4964" spans="4:4" x14ac:dyDescent="0.25">
      <c r="D4964" s="143"/>
    </row>
    <row r="4965" spans="4:4" x14ac:dyDescent="0.25">
      <c r="D4965" s="143"/>
    </row>
    <row r="4966" spans="4:4" x14ac:dyDescent="0.25">
      <c r="D4966" s="143"/>
    </row>
    <row r="4967" spans="4:4" x14ac:dyDescent="0.25">
      <c r="D4967" s="143"/>
    </row>
    <row r="4968" spans="4:4" x14ac:dyDescent="0.25">
      <c r="D4968" s="143"/>
    </row>
    <row r="4969" spans="4:4" x14ac:dyDescent="0.25">
      <c r="D4969" s="143"/>
    </row>
    <row r="4970" spans="4:4" x14ac:dyDescent="0.25">
      <c r="D4970" s="143"/>
    </row>
    <row r="4971" spans="4:4" x14ac:dyDescent="0.25">
      <c r="D4971" s="143"/>
    </row>
    <row r="4972" spans="4:4" x14ac:dyDescent="0.25">
      <c r="D4972" s="143"/>
    </row>
    <row r="4973" spans="4:4" x14ac:dyDescent="0.25">
      <c r="D4973" s="143"/>
    </row>
    <row r="4974" spans="4:4" x14ac:dyDescent="0.25">
      <c r="D4974" s="143"/>
    </row>
    <row r="4975" spans="4:4" x14ac:dyDescent="0.25">
      <c r="D4975" s="143"/>
    </row>
    <row r="4976" spans="4:4" x14ac:dyDescent="0.25">
      <c r="D4976" s="143"/>
    </row>
    <row r="4977" spans="4:4" x14ac:dyDescent="0.25">
      <c r="D4977" s="143"/>
    </row>
    <row r="4978" spans="4:4" x14ac:dyDescent="0.25">
      <c r="D4978" s="143"/>
    </row>
    <row r="4979" spans="4:4" x14ac:dyDescent="0.25">
      <c r="D4979" s="143"/>
    </row>
    <row r="4980" spans="4:4" x14ac:dyDescent="0.25">
      <c r="D4980" s="143"/>
    </row>
    <row r="4981" spans="4:4" x14ac:dyDescent="0.25">
      <c r="D4981" s="143"/>
    </row>
    <row r="4982" spans="4:4" x14ac:dyDescent="0.25">
      <c r="D4982" s="143"/>
    </row>
    <row r="4983" spans="4:4" x14ac:dyDescent="0.25">
      <c r="D4983" s="143"/>
    </row>
    <row r="4984" spans="4:4" x14ac:dyDescent="0.25">
      <c r="D4984" s="143"/>
    </row>
    <row r="4985" spans="4:4" x14ac:dyDescent="0.25">
      <c r="D4985" s="143"/>
    </row>
    <row r="4986" spans="4:4" x14ac:dyDescent="0.25">
      <c r="D4986" s="143"/>
    </row>
    <row r="4987" spans="4:4" x14ac:dyDescent="0.25">
      <c r="D4987" s="143"/>
    </row>
    <row r="4988" spans="4:4" x14ac:dyDescent="0.25">
      <c r="D4988" s="143"/>
    </row>
    <row r="4989" spans="4:4" x14ac:dyDescent="0.25">
      <c r="D4989" s="143"/>
    </row>
    <row r="4990" spans="4:4" x14ac:dyDescent="0.25">
      <c r="D4990" s="143"/>
    </row>
    <row r="4991" spans="4:4" x14ac:dyDescent="0.25">
      <c r="D4991" s="143"/>
    </row>
    <row r="4992" spans="4:4" x14ac:dyDescent="0.25">
      <c r="D4992" s="143"/>
    </row>
    <row r="4993" spans="4:4" x14ac:dyDescent="0.25">
      <c r="D4993" s="143"/>
    </row>
    <row r="4994" spans="4:4" x14ac:dyDescent="0.25">
      <c r="D4994" s="143"/>
    </row>
    <row r="4995" spans="4:4" x14ac:dyDescent="0.25">
      <c r="D4995" s="143"/>
    </row>
    <row r="4996" spans="4:4" x14ac:dyDescent="0.25">
      <c r="D4996" s="143"/>
    </row>
    <row r="4997" spans="4:4" x14ac:dyDescent="0.25">
      <c r="D4997" s="143"/>
    </row>
    <row r="4998" spans="4:4" x14ac:dyDescent="0.25">
      <c r="D4998" s="143"/>
    </row>
    <row r="4999" spans="4:4" x14ac:dyDescent="0.25">
      <c r="D4999" s="143"/>
    </row>
    <row r="5000" spans="4:4" x14ac:dyDescent="0.25">
      <c r="D5000" s="143"/>
    </row>
  </sheetData>
  <mergeCells count="11">
    <mergeCell ref="C13:G13"/>
    <mergeCell ref="C15:G15"/>
    <mergeCell ref="C17:G17"/>
    <mergeCell ref="C19:G19"/>
    <mergeCell ref="C21:G21"/>
    <mergeCell ref="C12:G12"/>
    <mergeCell ref="A1:G1"/>
    <mergeCell ref="C2:G2"/>
    <mergeCell ref="C3:G3"/>
    <mergeCell ref="C4:G4"/>
    <mergeCell ref="C10:G10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tabSelected="1" workbookViewId="0">
      <pane ySplit="7" topLeftCell="A8" activePane="bottomLeft" state="frozen"/>
      <selection pane="bottomLeft" activeCell="A9" sqref="A9"/>
    </sheetView>
  </sheetViews>
  <sheetFormatPr defaultRowHeight="13.2" outlineLevelRow="1" x14ac:dyDescent="0.25"/>
  <cols>
    <col min="1" max="1" width="3.44140625" customWidth="1"/>
    <col min="2" max="2" width="12.6640625" style="87" customWidth="1"/>
    <col min="3" max="3" width="63.33203125" style="87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17" width="0" hidden="1" customWidth="1"/>
    <col min="18" max="18" width="6.88671875" customWidth="1"/>
    <col min="20" max="23" width="0" hidden="1" customWidth="1"/>
    <col min="29" max="29" width="0" hidden="1" customWidth="1"/>
    <col min="31" max="41" width="0" hidden="1" customWidth="1"/>
    <col min="53" max="53" width="98.6640625" customWidth="1"/>
  </cols>
  <sheetData>
    <row r="1" spans="1:60" ht="15.75" customHeight="1" x14ac:dyDescent="0.3">
      <c r="A1" s="249" t="s">
        <v>127</v>
      </c>
      <c r="B1" s="249"/>
      <c r="C1" s="249"/>
      <c r="D1" s="249"/>
      <c r="E1" s="249"/>
      <c r="F1" s="249"/>
      <c r="G1" s="249"/>
      <c r="AG1" t="s">
        <v>128</v>
      </c>
    </row>
    <row r="2" spans="1:60" ht="25.05" customHeight="1" x14ac:dyDescent="0.25">
      <c r="A2" s="144" t="s">
        <v>7</v>
      </c>
      <c r="B2" s="75" t="s">
        <v>43</v>
      </c>
      <c r="C2" s="250" t="s">
        <v>44</v>
      </c>
      <c r="D2" s="251"/>
      <c r="E2" s="251"/>
      <c r="F2" s="251"/>
      <c r="G2" s="252"/>
      <c r="AG2" t="s">
        <v>129</v>
      </c>
    </row>
    <row r="3" spans="1:60" ht="25.05" customHeight="1" x14ac:dyDescent="0.25">
      <c r="A3" s="144" t="s">
        <v>8</v>
      </c>
      <c r="B3" s="75" t="s">
        <v>55</v>
      </c>
      <c r="C3" s="250" t="s">
        <v>56</v>
      </c>
      <c r="D3" s="251"/>
      <c r="E3" s="251"/>
      <c r="F3" s="251"/>
      <c r="G3" s="252"/>
      <c r="AC3" s="87" t="s">
        <v>129</v>
      </c>
      <c r="AG3" t="s">
        <v>130</v>
      </c>
    </row>
    <row r="4" spans="1:60" ht="25.05" customHeight="1" x14ac:dyDescent="0.25">
      <c r="A4" s="145" t="s">
        <v>9</v>
      </c>
      <c r="B4" s="146" t="s">
        <v>57</v>
      </c>
      <c r="C4" s="253" t="s">
        <v>58</v>
      </c>
      <c r="D4" s="254"/>
      <c r="E4" s="254"/>
      <c r="F4" s="254"/>
      <c r="G4" s="255"/>
      <c r="AG4" t="s">
        <v>131</v>
      </c>
    </row>
    <row r="5" spans="1:60" x14ac:dyDescent="0.25">
      <c r="D5" s="143"/>
    </row>
    <row r="6" spans="1:60" ht="39.6" x14ac:dyDescent="0.25">
      <c r="A6" s="148" t="s">
        <v>132</v>
      </c>
      <c r="B6" s="150" t="s">
        <v>133</v>
      </c>
      <c r="C6" s="150" t="s">
        <v>134</v>
      </c>
      <c r="D6" s="149" t="s">
        <v>135</v>
      </c>
      <c r="E6" s="148" t="s">
        <v>136</v>
      </c>
      <c r="F6" s="147" t="s">
        <v>137</v>
      </c>
      <c r="G6" s="148" t="s">
        <v>29</v>
      </c>
      <c r="H6" s="151" t="s">
        <v>30</v>
      </c>
      <c r="I6" s="151" t="s">
        <v>138</v>
      </c>
      <c r="J6" s="151" t="s">
        <v>31</v>
      </c>
      <c r="K6" s="151" t="s">
        <v>139</v>
      </c>
      <c r="L6" s="151" t="s">
        <v>140</v>
      </c>
      <c r="M6" s="151" t="s">
        <v>141</v>
      </c>
      <c r="N6" s="151" t="s">
        <v>142</v>
      </c>
      <c r="O6" s="151" t="s">
        <v>143</v>
      </c>
      <c r="P6" s="151" t="s">
        <v>144</v>
      </c>
      <c r="Q6" s="151" t="s">
        <v>145</v>
      </c>
      <c r="R6" s="151" t="s">
        <v>146</v>
      </c>
      <c r="S6" s="151" t="s">
        <v>147</v>
      </c>
      <c r="T6" s="151" t="s">
        <v>148</v>
      </c>
      <c r="U6" s="151" t="s">
        <v>149</v>
      </c>
      <c r="V6" s="151" t="s">
        <v>150</v>
      </c>
      <c r="W6" s="151" t="s">
        <v>151</v>
      </c>
    </row>
    <row r="7" spans="1:60" hidden="1" x14ac:dyDescent="0.25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</row>
    <row r="8" spans="1:60" x14ac:dyDescent="0.25">
      <c r="A8" s="163" t="s">
        <v>152</v>
      </c>
      <c r="B8" s="164" t="s">
        <v>52</v>
      </c>
      <c r="C8" s="178" t="s">
        <v>81</v>
      </c>
      <c r="D8" s="165"/>
      <c r="E8" s="166"/>
      <c r="F8" s="167"/>
      <c r="G8" s="167">
        <f>SUMIF(AG9:AG73,"&lt;&gt;NOR",G9:G73)</f>
        <v>0</v>
      </c>
      <c r="H8" s="167"/>
      <c r="I8" s="167">
        <f>SUM(I9:I73)</f>
        <v>0</v>
      </c>
      <c r="J8" s="167"/>
      <c r="K8" s="167">
        <f>SUM(K9:K73)</f>
        <v>0</v>
      </c>
      <c r="L8" s="167"/>
      <c r="M8" s="167">
        <f>SUM(M9:M73)</f>
        <v>0</v>
      </c>
      <c r="N8" s="167"/>
      <c r="O8" s="167">
        <f>SUM(O9:O73)</f>
        <v>0</v>
      </c>
      <c r="P8" s="167"/>
      <c r="Q8" s="167">
        <f>SUM(Q9:Q73)</f>
        <v>252.34000000000003</v>
      </c>
      <c r="R8" s="167"/>
      <c r="S8" s="167"/>
      <c r="T8" s="168"/>
      <c r="U8" s="162"/>
      <c r="V8" s="162">
        <f>SUM(V9:V73)</f>
        <v>425.52</v>
      </c>
      <c r="W8" s="162"/>
      <c r="AG8" t="s">
        <v>153</v>
      </c>
    </row>
    <row r="9" spans="1:60" outlineLevel="1" x14ac:dyDescent="0.25">
      <c r="A9" s="187">
        <v>1</v>
      </c>
      <c r="B9" s="188" t="s">
        <v>179</v>
      </c>
      <c r="C9" s="194" t="s">
        <v>180</v>
      </c>
      <c r="D9" s="189" t="s">
        <v>181</v>
      </c>
      <c r="E9" s="190">
        <v>12</v>
      </c>
      <c r="F9" s="191"/>
      <c r="G9" s="192">
        <f>ROUND(E9*F9,2)</f>
        <v>0</v>
      </c>
      <c r="H9" s="191"/>
      <c r="I9" s="192">
        <f>ROUND(E9*H9,2)</f>
        <v>0</v>
      </c>
      <c r="J9" s="191"/>
      <c r="K9" s="192">
        <f>ROUND(E9*J9,2)</f>
        <v>0</v>
      </c>
      <c r="L9" s="192">
        <v>15</v>
      </c>
      <c r="M9" s="192">
        <f>G9*(1+L9/100)</f>
        <v>0</v>
      </c>
      <c r="N9" s="192">
        <v>0</v>
      </c>
      <c r="O9" s="192">
        <f>ROUND(E9*N9,2)</f>
        <v>0</v>
      </c>
      <c r="P9" s="192">
        <v>0</v>
      </c>
      <c r="Q9" s="192">
        <f>ROUND(E9*P9,2)</f>
        <v>0</v>
      </c>
      <c r="R9" s="192"/>
      <c r="S9" s="192" t="s">
        <v>182</v>
      </c>
      <c r="T9" s="193" t="s">
        <v>157</v>
      </c>
      <c r="U9" s="161">
        <v>0</v>
      </c>
      <c r="V9" s="161">
        <f>ROUND(E9*U9,2)</f>
        <v>0</v>
      </c>
      <c r="W9" s="161"/>
      <c r="X9" s="152"/>
      <c r="Y9" s="152"/>
      <c r="Z9" s="152"/>
      <c r="AA9" s="152"/>
      <c r="AB9" s="152"/>
      <c r="AC9" s="152"/>
      <c r="AD9" s="152"/>
      <c r="AE9" s="152"/>
      <c r="AF9" s="152"/>
      <c r="AG9" s="152" t="s">
        <v>183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ht="20.399999999999999" outlineLevel="1" x14ac:dyDescent="0.25">
      <c r="A10" s="169">
        <v>2</v>
      </c>
      <c r="B10" s="170" t="s">
        <v>184</v>
      </c>
      <c r="C10" s="179" t="s">
        <v>185</v>
      </c>
      <c r="D10" s="171" t="s">
        <v>181</v>
      </c>
      <c r="E10" s="172">
        <v>180</v>
      </c>
      <c r="F10" s="173"/>
      <c r="G10" s="174">
        <f>ROUND(E10*F10,2)</f>
        <v>0</v>
      </c>
      <c r="H10" s="173"/>
      <c r="I10" s="174">
        <f>ROUND(E10*H10,2)</f>
        <v>0</v>
      </c>
      <c r="J10" s="173"/>
      <c r="K10" s="174">
        <f>ROUND(E10*J10,2)</f>
        <v>0</v>
      </c>
      <c r="L10" s="174">
        <v>15</v>
      </c>
      <c r="M10" s="174">
        <f>G10*(1+L10/100)</f>
        <v>0</v>
      </c>
      <c r="N10" s="174">
        <v>0</v>
      </c>
      <c r="O10" s="174">
        <f>ROUND(E10*N10,2)</f>
        <v>0</v>
      </c>
      <c r="P10" s="174">
        <v>0.22</v>
      </c>
      <c r="Q10" s="174">
        <f>ROUND(E10*P10,2)</f>
        <v>39.6</v>
      </c>
      <c r="R10" s="174"/>
      <c r="S10" s="174" t="s">
        <v>267</v>
      </c>
      <c r="T10" s="175" t="s">
        <v>157</v>
      </c>
      <c r="U10" s="161">
        <v>4.9000000000000002E-2</v>
      </c>
      <c r="V10" s="161">
        <f>ROUND(E10*U10,2)</f>
        <v>8.82</v>
      </c>
      <c r="W10" s="161"/>
      <c r="X10" s="152"/>
      <c r="Y10" s="152"/>
      <c r="Z10" s="152"/>
      <c r="AA10" s="152"/>
      <c r="AB10" s="152"/>
      <c r="AC10" s="152"/>
      <c r="AD10" s="152"/>
      <c r="AE10" s="152"/>
      <c r="AF10" s="152"/>
      <c r="AG10" s="152" t="s">
        <v>183</v>
      </c>
      <c r="AH10" s="152"/>
      <c r="AI10" s="152"/>
      <c r="AJ10" s="152"/>
      <c r="AK10" s="152"/>
      <c r="AL10" s="152"/>
      <c r="AM10" s="152"/>
      <c r="AN10" s="152"/>
      <c r="AO10" s="152"/>
      <c r="AP10" s="152"/>
      <c r="AQ10" s="152"/>
      <c r="AR10" s="152"/>
      <c r="AS10" s="152"/>
      <c r="AT10" s="152"/>
      <c r="AU10" s="152"/>
      <c r="AV10" s="152"/>
      <c r="AW10" s="152"/>
      <c r="AX10" s="152"/>
      <c r="AY10" s="152"/>
      <c r="AZ10" s="152"/>
      <c r="BA10" s="152"/>
      <c r="BB10" s="152"/>
      <c r="BC10" s="152"/>
      <c r="BD10" s="152"/>
      <c r="BE10" s="152"/>
      <c r="BF10" s="152"/>
      <c r="BG10" s="152"/>
      <c r="BH10" s="152"/>
    </row>
    <row r="11" spans="1:60" outlineLevel="1" x14ac:dyDescent="0.25">
      <c r="A11" s="159"/>
      <c r="B11" s="160"/>
      <c r="C11" s="195" t="s">
        <v>186</v>
      </c>
      <c r="D11" s="183"/>
      <c r="E11" s="184">
        <v>180</v>
      </c>
      <c r="F11" s="161"/>
      <c r="G11" s="161"/>
      <c r="H11" s="161"/>
      <c r="I11" s="161"/>
      <c r="J11" s="161"/>
      <c r="K11" s="161"/>
      <c r="L11" s="161"/>
      <c r="M11" s="161"/>
      <c r="N11" s="161"/>
      <c r="O11" s="161"/>
      <c r="P11" s="161"/>
      <c r="Q11" s="161"/>
      <c r="R11" s="161"/>
      <c r="S11" s="161"/>
      <c r="T11" s="161"/>
      <c r="U11" s="161"/>
      <c r="V11" s="161"/>
      <c r="W11" s="161"/>
      <c r="X11" s="152"/>
      <c r="Y11" s="152"/>
      <c r="Z11" s="152"/>
      <c r="AA11" s="152"/>
      <c r="AB11" s="152"/>
      <c r="AC11" s="152"/>
      <c r="AD11" s="152"/>
      <c r="AE11" s="152"/>
      <c r="AF11" s="152"/>
      <c r="AG11" s="152" t="s">
        <v>187</v>
      </c>
      <c r="AH11" s="152">
        <v>0</v>
      </c>
      <c r="AI11" s="152"/>
      <c r="AJ11" s="152"/>
      <c r="AK11" s="152"/>
      <c r="AL11" s="152"/>
      <c r="AM11" s="152"/>
      <c r="AN11" s="152"/>
      <c r="AO11" s="152"/>
      <c r="AP11" s="152"/>
      <c r="AQ11" s="152"/>
      <c r="AR11" s="152"/>
      <c r="AS11" s="152"/>
      <c r="AT11" s="152"/>
      <c r="AU11" s="152"/>
      <c r="AV11" s="152"/>
      <c r="AW11" s="152"/>
      <c r="AX11" s="152"/>
      <c r="AY11" s="152"/>
      <c r="AZ11" s="152"/>
      <c r="BA11" s="152"/>
      <c r="BB11" s="152"/>
      <c r="BC11" s="152"/>
      <c r="BD11" s="152"/>
      <c r="BE11" s="152"/>
      <c r="BF11" s="152"/>
      <c r="BG11" s="152"/>
      <c r="BH11" s="152"/>
    </row>
    <row r="12" spans="1:60" outlineLevel="1" x14ac:dyDescent="0.25">
      <c r="A12" s="159"/>
      <c r="B12" s="160"/>
      <c r="C12" s="196" t="s">
        <v>188</v>
      </c>
      <c r="D12" s="185"/>
      <c r="E12" s="186"/>
      <c r="F12" s="161"/>
      <c r="G12" s="161"/>
      <c r="H12" s="161"/>
      <c r="I12" s="161"/>
      <c r="J12" s="161"/>
      <c r="K12" s="161"/>
      <c r="L12" s="161"/>
      <c r="M12" s="161"/>
      <c r="N12" s="161"/>
      <c r="O12" s="161"/>
      <c r="P12" s="161"/>
      <c r="Q12" s="161"/>
      <c r="R12" s="161"/>
      <c r="S12" s="161"/>
      <c r="T12" s="161"/>
      <c r="U12" s="161"/>
      <c r="V12" s="161"/>
      <c r="W12" s="161"/>
      <c r="X12" s="152"/>
      <c r="Y12" s="152"/>
      <c r="Z12" s="152"/>
      <c r="AA12" s="152"/>
      <c r="AB12" s="152"/>
      <c r="AC12" s="152"/>
      <c r="AD12" s="152"/>
      <c r="AE12" s="152"/>
      <c r="AF12" s="152"/>
      <c r="AG12" s="152" t="s">
        <v>187</v>
      </c>
      <c r="AH12" s="152"/>
      <c r="AI12" s="152"/>
      <c r="AJ12" s="152"/>
      <c r="AK12" s="152"/>
      <c r="AL12" s="152"/>
      <c r="AM12" s="152"/>
      <c r="AN12" s="152"/>
      <c r="AO12" s="152"/>
      <c r="AP12" s="152"/>
      <c r="AQ12" s="152"/>
      <c r="AR12" s="152"/>
      <c r="AS12" s="152"/>
      <c r="AT12" s="152"/>
      <c r="AU12" s="152"/>
      <c r="AV12" s="152"/>
      <c r="AW12" s="152"/>
      <c r="AX12" s="152"/>
      <c r="AY12" s="152"/>
      <c r="AZ12" s="152"/>
      <c r="BA12" s="152"/>
      <c r="BB12" s="152"/>
      <c r="BC12" s="152"/>
      <c r="BD12" s="152"/>
      <c r="BE12" s="152"/>
      <c r="BF12" s="152"/>
      <c r="BG12" s="152"/>
      <c r="BH12" s="152"/>
    </row>
    <row r="13" spans="1:60" outlineLevel="1" x14ac:dyDescent="0.25">
      <c r="A13" s="159"/>
      <c r="B13" s="160"/>
      <c r="C13" s="197" t="s">
        <v>189</v>
      </c>
      <c r="D13" s="185"/>
      <c r="E13" s="186">
        <v>180</v>
      </c>
      <c r="F13" s="161"/>
      <c r="G13" s="161"/>
      <c r="H13" s="161"/>
      <c r="I13" s="161"/>
      <c r="J13" s="161"/>
      <c r="K13" s="161"/>
      <c r="L13" s="161"/>
      <c r="M13" s="161"/>
      <c r="N13" s="161"/>
      <c r="O13" s="161"/>
      <c r="P13" s="161"/>
      <c r="Q13" s="161"/>
      <c r="R13" s="161"/>
      <c r="S13" s="161"/>
      <c r="T13" s="161"/>
      <c r="U13" s="161"/>
      <c r="V13" s="161"/>
      <c r="W13" s="161"/>
      <c r="X13" s="152"/>
      <c r="Y13" s="152"/>
      <c r="Z13" s="152"/>
      <c r="AA13" s="152"/>
      <c r="AB13" s="152"/>
      <c r="AC13" s="152"/>
      <c r="AD13" s="152"/>
      <c r="AE13" s="152"/>
      <c r="AF13" s="152"/>
      <c r="AG13" s="152" t="s">
        <v>187</v>
      </c>
      <c r="AH13" s="152">
        <v>2</v>
      </c>
      <c r="AI13" s="152"/>
      <c r="AJ13" s="152"/>
      <c r="AK13" s="152"/>
      <c r="AL13" s="152"/>
      <c r="AM13" s="152"/>
      <c r="AN13" s="152"/>
      <c r="AO13" s="152"/>
      <c r="AP13" s="152"/>
      <c r="AQ13" s="152"/>
      <c r="AR13" s="152"/>
      <c r="AS13" s="152"/>
      <c r="AT13" s="152"/>
      <c r="AU13" s="152"/>
      <c r="AV13" s="152"/>
      <c r="AW13" s="152"/>
      <c r="AX13" s="152"/>
      <c r="AY13" s="152"/>
      <c r="AZ13" s="152"/>
      <c r="BA13" s="152"/>
      <c r="BB13" s="152"/>
      <c r="BC13" s="152"/>
      <c r="BD13" s="152"/>
      <c r="BE13" s="152"/>
      <c r="BF13" s="152"/>
      <c r="BG13" s="152"/>
      <c r="BH13" s="152"/>
    </row>
    <row r="14" spans="1:60" outlineLevel="1" x14ac:dyDescent="0.25">
      <c r="A14" s="159"/>
      <c r="B14" s="160"/>
      <c r="C14" s="196" t="s">
        <v>190</v>
      </c>
      <c r="D14" s="185"/>
      <c r="E14" s="186"/>
      <c r="F14" s="161"/>
      <c r="G14" s="161"/>
      <c r="H14" s="161"/>
      <c r="I14" s="161"/>
      <c r="J14" s="161"/>
      <c r="K14" s="161"/>
      <c r="L14" s="161"/>
      <c r="M14" s="161"/>
      <c r="N14" s="161"/>
      <c r="O14" s="161"/>
      <c r="P14" s="161"/>
      <c r="Q14" s="161"/>
      <c r="R14" s="161"/>
      <c r="S14" s="161"/>
      <c r="T14" s="161"/>
      <c r="U14" s="161"/>
      <c r="V14" s="161"/>
      <c r="W14" s="161"/>
      <c r="X14" s="152"/>
      <c r="Y14" s="152"/>
      <c r="Z14" s="152"/>
      <c r="AA14" s="152"/>
      <c r="AB14" s="152"/>
      <c r="AC14" s="152"/>
      <c r="AD14" s="152"/>
      <c r="AE14" s="152"/>
      <c r="AF14" s="152"/>
      <c r="AG14" s="152" t="s">
        <v>187</v>
      </c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152"/>
      <c r="AU14" s="152"/>
      <c r="AV14" s="152"/>
      <c r="AW14" s="152"/>
      <c r="AX14" s="152"/>
      <c r="AY14" s="152"/>
      <c r="AZ14" s="152"/>
      <c r="BA14" s="152"/>
      <c r="BB14" s="152"/>
      <c r="BC14" s="152"/>
      <c r="BD14" s="152"/>
      <c r="BE14" s="152"/>
      <c r="BF14" s="152"/>
      <c r="BG14" s="152"/>
      <c r="BH14" s="152"/>
    </row>
    <row r="15" spans="1:60" ht="20.399999999999999" outlineLevel="1" x14ac:dyDescent="0.25">
      <c r="A15" s="169">
        <v>3</v>
      </c>
      <c r="B15" s="170" t="s">
        <v>191</v>
      </c>
      <c r="C15" s="179" t="s">
        <v>192</v>
      </c>
      <c r="D15" s="171" t="s">
        <v>181</v>
      </c>
      <c r="E15" s="172">
        <v>180</v>
      </c>
      <c r="F15" s="173"/>
      <c r="G15" s="174">
        <f>ROUND(E15*F15,2)</f>
        <v>0</v>
      </c>
      <c r="H15" s="173"/>
      <c r="I15" s="174">
        <f>ROUND(E15*H15,2)</f>
        <v>0</v>
      </c>
      <c r="J15" s="173"/>
      <c r="K15" s="174">
        <f>ROUND(E15*J15,2)</f>
        <v>0</v>
      </c>
      <c r="L15" s="174">
        <v>15</v>
      </c>
      <c r="M15" s="174">
        <f>G15*(1+L15/100)</f>
        <v>0</v>
      </c>
      <c r="N15" s="174">
        <v>0</v>
      </c>
      <c r="O15" s="174">
        <f>ROUND(E15*N15,2)</f>
        <v>0</v>
      </c>
      <c r="P15" s="174">
        <v>0.76629000000000003</v>
      </c>
      <c r="Q15" s="174">
        <f>ROUND(E15*P15,2)</f>
        <v>137.93</v>
      </c>
      <c r="R15" s="174"/>
      <c r="S15" s="174" t="s">
        <v>267</v>
      </c>
      <c r="T15" s="175" t="s">
        <v>157</v>
      </c>
      <c r="U15" s="161">
        <v>0.84000000000000008</v>
      </c>
      <c r="V15" s="161">
        <f>ROUND(E15*U15,2)</f>
        <v>151.19999999999999</v>
      </c>
      <c r="W15" s="161"/>
      <c r="X15" s="152"/>
      <c r="Y15" s="152"/>
      <c r="Z15" s="152"/>
      <c r="AA15" s="152"/>
      <c r="AB15" s="152"/>
      <c r="AC15" s="152"/>
      <c r="AD15" s="152"/>
      <c r="AE15" s="152"/>
      <c r="AF15" s="152"/>
      <c r="AG15" s="152" t="s">
        <v>183</v>
      </c>
      <c r="AH15" s="152"/>
      <c r="AI15" s="152"/>
      <c r="AJ15" s="152"/>
      <c r="AK15" s="152"/>
      <c r="AL15" s="152"/>
      <c r="AM15" s="152"/>
      <c r="AN15" s="152"/>
      <c r="AO15" s="152"/>
      <c r="AP15" s="152"/>
      <c r="AQ15" s="152"/>
      <c r="AR15" s="152"/>
      <c r="AS15" s="152"/>
      <c r="AT15" s="152"/>
      <c r="AU15" s="152"/>
      <c r="AV15" s="152"/>
      <c r="AW15" s="152"/>
      <c r="AX15" s="152"/>
      <c r="AY15" s="152"/>
      <c r="AZ15" s="152"/>
      <c r="BA15" s="152"/>
      <c r="BB15" s="152"/>
      <c r="BC15" s="152"/>
      <c r="BD15" s="152"/>
      <c r="BE15" s="152"/>
      <c r="BF15" s="152"/>
      <c r="BG15" s="152"/>
      <c r="BH15" s="152"/>
    </row>
    <row r="16" spans="1:60" outlineLevel="1" x14ac:dyDescent="0.25">
      <c r="A16" s="159"/>
      <c r="B16" s="160"/>
      <c r="C16" s="195" t="s">
        <v>186</v>
      </c>
      <c r="D16" s="183"/>
      <c r="E16" s="184">
        <v>180</v>
      </c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52"/>
      <c r="Y16" s="152"/>
      <c r="Z16" s="152"/>
      <c r="AA16" s="152"/>
      <c r="AB16" s="152"/>
      <c r="AC16" s="152"/>
      <c r="AD16" s="152"/>
      <c r="AE16" s="152"/>
      <c r="AF16" s="152"/>
      <c r="AG16" s="152" t="s">
        <v>187</v>
      </c>
      <c r="AH16" s="152">
        <v>0</v>
      </c>
      <c r="AI16" s="152"/>
      <c r="AJ16" s="152"/>
      <c r="AK16" s="152"/>
      <c r="AL16" s="152"/>
      <c r="AM16" s="152"/>
      <c r="AN16" s="152"/>
      <c r="AO16" s="152"/>
      <c r="AP16" s="152"/>
      <c r="AQ16" s="152"/>
      <c r="AR16" s="152"/>
      <c r="AS16" s="152"/>
      <c r="AT16" s="152"/>
      <c r="AU16" s="152"/>
      <c r="AV16" s="152"/>
      <c r="AW16" s="152"/>
      <c r="AX16" s="152"/>
      <c r="AY16" s="152"/>
      <c r="AZ16" s="152"/>
      <c r="BA16" s="152"/>
      <c r="BB16" s="152"/>
      <c r="BC16" s="152"/>
      <c r="BD16" s="152"/>
      <c r="BE16" s="152"/>
      <c r="BF16" s="152"/>
      <c r="BG16" s="152"/>
      <c r="BH16" s="152"/>
    </row>
    <row r="17" spans="1:60" outlineLevel="1" x14ac:dyDescent="0.25">
      <c r="A17" s="159"/>
      <c r="B17" s="160"/>
      <c r="C17" s="196" t="s">
        <v>188</v>
      </c>
      <c r="D17" s="185"/>
      <c r="E17" s="186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52"/>
      <c r="Y17" s="152"/>
      <c r="Z17" s="152"/>
      <c r="AA17" s="152"/>
      <c r="AB17" s="152"/>
      <c r="AC17" s="152"/>
      <c r="AD17" s="152"/>
      <c r="AE17" s="152"/>
      <c r="AF17" s="152"/>
      <c r="AG17" s="152" t="s">
        <v>187</v>
      </c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152"/>
      <c r="AU17" s="152"/>
      <c r="AV17" s="152"/>
      <c r="AW17" s="152"/>
      <c r="AX17" s="152"/>
      <c r="AY17" s="152"/>
      <c r="AZ17" s="152"/>
      <c r="BA17" s="152"/>
      <c r="BB17" s="152"/>
      <c r="BC17" s="152"/>
      <c r="BD17" s="152"/>
      <c r="BE17" s="152"/>
      <c r="BF17" s="152"/>
      <c r="BG17" s="152"/>
      <c r="BH17" s="152"/>
    </row>
    <row r="18" spans="1:60" outlineLevel="1" x14ac:dyDescent="0.25">
      <c r="A18" s="159"/>
      <c r="B18" s="160"/>
      <c r="C18" s="197" t="s">
        <v>189</v>
      </c>
      <c r="D18" s="185"/>
      <c r="E18" s="186">
        <v>180</v>
      </c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52"/>
      <c r="Y18" s="152"/>
      <c r="Z18" s="152"/>
      <c r="AA18" s="152"/>
      <c r="AB18" s="152"/>
      <c r="AC18" s="152"/>
      <c r="AD18" s="152"/>
      <c r="AE18" s="152"/>
      <c r="AF18" s="152"/>
      <c r="AG18" s="152" t="s">
        <v>187</v>
      </c>
      <c r="AH18" s="152">
        <v>2</v>
      </c>
      <c r="AI18" s="152"/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2"/>
      <c r="AW18" s="152"/>
      <c r="AX18" s="152"/>
      <c r="AY18" s="152"/>
      <c r="AZ18" s="152"/>
      <c r="BA18" s="152"/>
      <c r="BB18" s="152"/>
      <c r="BC18" s="152"/>
      <c r="BD18" s="152"/>
      <c r="BE18" s="152"/>
      <c r="BF18" s="152"/>
      <c r="BG18" s="152"/>
      <c r="BH18" s="152"/>
    </row>
    <row r="19" spans="1:60" outlineLevel="1" x14ac:dyDescent="0.25">
      <c r="A19" s="159"/>
      <c r="B19" s="160"/>
      <c r="C19" s="196" t="s">
        <v>190</v>
      </c>
      <c r="D19" s="185"/>
      <c r="E19" s="186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52"/>
      <c r="Y19" s="152"/>
      <c r="Z19" s="152"/>
      <c r="AA19" s="152"/>
      <c r="AB19" s="152"/>
      <c r="AC19" s="152"/>
      <c r="AD19" s="152"/>
      <c r="AE19" s="152"/>
      <c r="AF19" s="152"/>
      <c r="AG19" s="152" t="s">
        <v>187</v>
      </c>
      <c r="AH19" s="152"/>
      <c r="AI19" s="152"/>
      <c r="AJ19" s="152"/>
      <c r="AK19" s="152"/>
      <c r="AL19" s="152"/>
      <c r="AM19" s="152"/>
      <c r="AN19" s="152"/>
      <c r="AO19" s="152"/>
      <c r="AP19" s="152"/>
      <c r="AQ19" s="152"/>
      <c r="AR19" s="152"/>
      <c r="AS19" s="152"/>
      <c r="AT19" s="152"/>
      <c r="AU19" s="152"/>
      <c r="AV19" s="152"/>
      <c r="AW19" s="152"/>
      <c r="AX19" s="152"/>
      <c r="AY19" s="152"/>
      <c r="AZ19" s="152"/>
      <c r="BA19" s="152"/>
      <c r="BB19" s="152"/>
      <c r="BC19" s="152"/>
      <c r="BD19" s="152"/>
      <c r="BE19" s="152"/>
      <c r="BF19" s="152"/>
      <c r="BG19" s="152"/>
      <c r="BH19" s="152"/>
    </row>
    <row r="20" spans="1:60" outlineLevel="1" x14ac:dyDescent="0.25">
      <c r="A20" s="169">
        <v>4</v>
      </c>
      <c r="B20" s="170" t="s">
        <v>193</v>
      </c>
      <c r="C20" s="179" t="s">
        <v>194</v>
      </c>
      <c r="D20" s="171" t="s">
        <v>195</v>
      </c>
      <c r="E20" s="172">
        <v>460.01600000000002</v>
      </c>
      <c r="F20" s="173"/>
      <c r="G20" s="174">
        <f>ROUND(E20*F20,2)</f>
        <v>0</v>
      </c>
      <c r="H20" s="173"/>
      <c r="I20" s="174">
        <f>ROUND(E20*H20,2)</f>
        <v>0</v>
      </c>
      <c r="J20" s="173"/>
      <c r="K20" s="174">
        <f>ROUND(E20*J20,2)</f>
        <v>0</v>
      </c>
      <c r="L20" s="174">
        <v>15</v>
      </c>
      <c r="M20" s="174">
        <f>G20*(1+L20/100)</f>
        <v>0</v>
      </c>
      <c r="N20" s="174">
        <v>0</v>
      </c>
      <c r="O20" s="174">
        <f>ROUND(E20*N20,2)</f>
        <v>0</v>
      </c>
      <c r="P20" s="174">
        <v>0</v>
      </c>
      <c r="Q20" s="174">
        <f>ROUND(E20*P20,2)</f>
        <v>0</v>
      </c>
      <c r="R20" s="174"/>
      <c r="S20" s="174" t="s">
        <v>267</v>
      </c>
      <c r="T20" s="175" t="s">
        <v>157</v>
      </c>
      <c r="U20" s="161">
        <v>0.223</v>
      </c>
      <c r="V20" s="161">
        <f>ROUND(E20*U20,2)</f>
        <v>102.58</v>
      </c>
      <c r="W20" s="161"/>
      <c r="X20" s="152"/>
      <c r="Y20" s="152"/>
      <c r="Z20" s="152"/>
      <c r="AA20" s="152"/>
      <c r="AB20" s="152"/>
      <c r="AC20" s="152"/>
      <c r="AD20" s="152"/>
      <c r="AE20" s="152"/>
      <c r="AF20" s="152"/>
      <c r="AG20" s="152" t="s">
        <v>183</v>
      </c>
      <c r="AH20" s="152"/>
      <c r="AI20" s="152"/>
      <c r="AJ20" s="152"/>
      <c r="AK20" s="152"/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152"/>
      <c r="BE20" s="152"/>
      <c r="BF20" s="152"/>
      <c r="BG20" s="152"/>
      <c r="BH20" s="152"/>
    </row>
    <row r="21" spans="1:60" outlineLevel="1" x14ac:dyDescent="0.25">
      <c r="A21" s="159"/>
      <c r="B21" s="160"/>
      <c r="C21" s="258" t="s">
        <v>196</v>
      </c>
      <c r="D21" s="259"/>
      <c r="E21" s="259"/>
      <c r="F21" s="259"/>
      <c r="G21" s="259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52"/>
      <c r="Y21" s="152"/>
      <c r="Z21" s="152"/>
      <c r="AA21" s="152"/>
      <c r="AB21" s="152"/>
      <c r="AC21" s="152"/>
      <c r="AD21" s="152"/>
      <c r="AE21" s="152"/>
      <c r="AF21" s="152"/>
      <c r="AG21" s="152" t="s">
        <v>197</v>
      </c>
      <c r="AH21" s="152"/>
      <c r="AI21" s="152"/>
      <c r="AJ21" s="152"/>
      <c r="AK21" s="152"/>
      <c r="AL21" s="152"/>
      <c r="AM21" s="152"/>
      <c r="AN21" s="152"/>
      <c r="AO21" s="152"/>
      <c r="AP21" s="152"/>
      <c r="AQ21" s="152"/>
      <c r="AR21" s="152"/>
      <c r="AS21" s="152"/>
      <c r="AT21" s="152"/>
      <c r="AU21" s="152"/>
      <c r="AV21" s="152"/>
      <c r="AW21" s="152"/>
      <c r="AX21" s="152"/>
      <c r="AY21" s="152"/>
      <c r="AZ21" s="152"/>
      <c r="BA21" s="176" t="str">
        <f>C21</f>
        <v>s přemístěním výkopku v příčných profilech na vzdálenost do 15 m nebo s naložením na dopravní prostředek.</v>
      </c>
      <c r="BB21" s="152"/>
      <c r="BC21" s="152"/>
      <c r="BD21" s="152"/>
      <c r="BE21" s="152"/>
      <c r="BF21" s="152"/>
      <c r="BG21" s="152"/>
      <c r="BH21" s="152"/>
    </row>
    <row r="22" spans="1:60" outlineLevel="1" x14ac:dyDescent="0.25">
      <c r="A22" s="159"/>
      <c r="B22" s="160"/>
      <c r="C22" s="195" t="s">
        <v>198</v>
      </c>
      <c r="D22" s="183"/>
      <c r="E22" s="184">
        <v>460.02000000000004</v>
      </c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52"/>
      <c r="Y22" s="152"/>
      <c r="Z22" s="152"/>
      <c r="AA22" s="152"/>
      <c r="AB22" s="152"/>
      <c r="AC22" s="152"/>
      <c r="AD22" s="152"/>
      <c r="AE22" s="152"/>
      <c r="AF22" s="152"/>
      <c r="AG22" s="152" t="s">
        <v>187</v>
      </c>
      <c r="AH22" s="152">
        <v>0</v>
      </c>
      <c r="AI22" s="152"/>
      <c r="AJ22" s="152"/>
      <c r="AK22" s="152"/>
      <c r="AL22" s="152"/>
      <c r="AM22" s="152"/>
      <c r="AN22" s="152"/>
      <c r="AO22" s="152"/>
      <c r="AP22" s="152"/>
      <c r="AQ22" s="152"/>
      <c r="AR22" s="152"/>
      <c r="AS22" s="152"/>
      <c r="AT22" s="152"/>
      <c r="AU22" s="152"/>
      <c r="AV22" s="152"/>
      <c r="AW22" s="152"/>
      <c r="AX22" s="152"/>
      <c r="AY22" s="152"/>
      <c r="AZ22" s="152"/>
      <c r="BA22" s="152"/>
      <c r="BB22" s="152"/>
      <c r="BC22" s="152"/>
      <c r="BD22" s="152"/>
      <c r="BE22" s="152"/>
      <c r="BF22" s="152"/>
      <c r="BG22" s="152"/>
      <c r="BH22" s="152"/>
    </row>
    <row r="23" spans="1:60" outlineLevel="1" x14ac:dyDescent="0.25">
      <c r="A23" s="159"/>
      <c r="B23" s="160"/>
      <c r="C23" s="196" t="s">
        <v>188</v>
      </c>
      <c r="D23" s="185"/>
      <c r="E23" s="186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52"/>
      <c r="Y23" s="152"/>
      <c r="Z23" s="152"/>
      <c r="AA23" s="152"/>
      <c r="AB23" s="152"/>
      <c r="AC23" s="152"/>
      <c r="AD23" s="152"/>
      <c r="AE23" s="152"/>
      <c r="AF23" s="152"/>
      <c r="AG23" s="152" t="s">
        <v>187</v>
      </c>
      <c r="AH23" s="152"/>
      <c r="AI23" s="152"/>
      <c r="AJ23" s="152"/>
      <c r="AK23" s="152"/>
      <c r="AL23" s="152"/>
      <c r="AM23" s="152"/>
      <c r="AN23" s="152"/>
      <c r="AO23" s="152"/>
      <c r="AP23" s="152"/>
      <c r="AQ23" s="152"/>
      <c r="AR23" s="152"/>
      <c r="AS23" s="152"/>
      <c r="AT23" s="152"/>
      <c r="AU23" s="152"/>
      <c r="AV23" s="152"/>
      <c r="AW23" s="152"/>
      <c r="AX23" s="152"/>
      <c r="AY23" s="152"/>
      <c r="AZ23" s="152"/>
      <c r="BA23" s="152"/>
      <c r="BB23" s="152"/>
      <c r="BC23" s="152"/>
      <c r="BD23" s="152"/>
      <c r="BE23" s="152"/>
      <c r="BF23" s="152"/>
      <c r="BG23" s="152"/>
      <c r="BH23" s="152"/>
    </row>
    <row r="24" spans="1:60" outlineLevel="1" x14ac:dyDescent="0.25">
      <c r="A24" s="159"/>
      <c r="B24" s="160"/>
      <c r="C24" s="197" t="s">
        <v>199</v>
      </c>
      <c r="D24" s="185"/>
      <c r="E24" s="186">
        <v>460.02000000000004</v>
      </c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52"/>
      <c r="Y24" s="152"/>
      <c r="Z24" s="152"/>
      <c r="AA24" s="152"/>
      <c r="AB24" s="152"/>
      <c r="AC24" s="152"/>
      <c r="AD24" s="152"/>
      <c r="AE24" s="152"/>
      <c r="AF24" s="152"/>
      <c r="AG24" s="152" t="s">
        <v>187</v>
      </c>
      <c r="AH24" s="152">
        <v>2</v>
      </c>
      <c r="AI24" s="152"/>
      <c r="AJ24" s="152"/>
      <c r="AK24" s="152"/>
      <c r="AL24" s="152"/>
      <c r="AM24" s="152"/>
      <c r="AN24" s="152"/>
      <c r="AO24" s="152"/>
      <c r="AP24" s="152"/>
      <c r="AQ24" s="152"/>
      <c r="AR24" s="152"/>
      <c r="AS24" s="152"/>
      <c r="AT24" s="152"/>
      <c r="AU24" s="152"/>
      <c r="AV24" s="152"/>
      <c r="AW24" s="152"/>
      <c r="AX24" s="152"/>
      <c r="AY24" s="152"/>
      <c r="AZ24" s="152"/>
      <c r="BA24" s="152"/>
      <c r="BB24" s="152"/>
      <c r="BC24" s="152"/>
      <c r="BD24" s="152"/>
      <c r="BE24" s="152"/>
      <c r="BF24" s="152"/>
      <c r="BG24" s="152"/>
      <c r="BH24" s="152"/>
    </row>
    <row r="25" spans="1:60" outlineLevel="1" x14ac:dyDescent="0.25">
      <c r="A25" s="159"/>
      <c r="B25" s="160"/>
      <c r="C25" s="196" t="s">
        <v>190</v>
      </c>
      <c r="D25" s="185"/>
      <c r="E25" s="186"/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52"/>
      <c r="Y25" s="152"/>
      <c r="Z25" s="152"/>
      <c r="AA25" s="152"/>
      <c r="AB25" s="152"/>
      <c r="AC25" s="152"/>
      <c r="AD25" s="152"/>
      <c r="AE25" s="152"/>
      <c r="AF25" s="152"/>
      <c r="AG25" s="152" t="s">
        <v>187</v>
      </c>
      <c r="AH25" s="152"/>
      <c r="AI25" s="152"/>
      <c r="AJ25" s="152"/>
      <c r="AK25" s="152"/>
      <c r="AL25" s="152"/>
      <c r="AM25" s="152"/>
      <c r="AN25" s="152"/>
      <c r="AO25" s="152"/>
      <c r="AP25" s="152"/>
      <c r="AQ25" s="152"/>
      <c r="AR25" s="152"/>
      <c r="AS25" s="152"/>
      <c r="AT25" s="152"/>
      <c r="AU25" s="152"/>
      <c r="AV25" s="152"/>
      <c r="AW25" s="152"/>
      <c r="AX25" s="152"/>
      <c r="AY25" s="152"/>
      <c r="AZ25" s="152"/>
      <c r="BA25" s="152"/>
      <c r="BB25" s="152"/>
      <c r="BC25" s="152"/>
      <c r="BD25" s="152"/>
      <c r="BE25" s="152"/>
      <c r="BF25" s="152"/>
      <c r="BG25" s="152"/>
      <c r="BH25" s="152"/>
    </row>
    <row r="26" spans="1:60" outlineLevel="1" x14ac:dyDescent="0.25">
      <c r="A26" s="169">
        <v>5</v>
      </c>
      <c r="B26" s="170" t="s">
        <v>200</v>
      </c>
      <c r="C26" s="179" t="s">
        <v>201</v>
      </c>
      <c r="D26" s="171" t="s">
        <v>195</v>
      </c>
      <c r="E26" s="172">
        <v>460.01600000000002</v>
      </c>
      <c r="F26" s="173"/>
      <c r="G26" s="174">
        <f>ROUND(E26*F26,2)</f>
        <v>0</v>
      </c>
      <c r="H26" s="173"/>
      <c r="I26" s="174">
        <f>ROUND(E26*H26,2)</f>
        <v>0</v>
      </c>
      <c r="J26" s="173"/>
      <c r="K26" s="174">
        <f>ROUND(E26*J26,2)</f>
        <v>0</v>
      </c>
      <c r="L26" s="174">
        <v>15</v>
      </c>
      <c r="M26" s="174">
        <f>G26*(1+L26/100)</f>
        <v>0</v>
      </c>
      <c r="N26" s="174">
        <v>0</v>
      </c>
      <c r="O26" s="174">
        <f>ROUND(E26*N26,2)</f>
        <v>0</v>
      </c>
      <c r="P26" s="174">
        <v>0</v>
      </c>
      <c r="Q26" s="174">
        <f>ROUND(E26*P26,2)</f>
        <v>0</v>
      </c>
      <c r="R26" s="174"/>
      <c r="S26" s="174" t="s">
        <v>267</v>
      </c>
      <c r="T26" s="175" t="s">
        <v>157</v>
      </c>
      <c r="U26" s="161">
        <v>8.8000000000000009E-2</v>
      </c>
      <c r="V26" s="161">
        <f>ROUND(E26*U26,2)</f>
        <v>40.479999999999997</v>
      </c>
      <c r="W26" s="161"/>
      <c r="X26" s="152"/>
      <c r="Y26" s="152"/>
      <c r="Z26" s="152"/>
      <c r="AA26" s="152"/>
      <c r="AB26" s="152"/>
      <c r="AC26" s="152"/>
      <c r="AD26" s="152"/>
      <c r="AE26" s="152"/>
      <c r="AF26" s="152"/>
      <c r="AG26" s="152" t="s">
        <v>183</v>
      </c>
      <c r="AH26" s="152"/>
      <c r="AI26" s="152"/>
      <c r="AJ26" s="152"/>
      <c r="AK26" s="152"/>
      <c r="AL26" s="152"/>
      <c r="AM26" s="152"/>
      <c r="AN26" s="152"/>
      <c r="AO26" s="152"/>
      <c r="AP26" s="152"/>
      <c r="AQ26" s="152"/>
      <c r="AR26" s="152"/>
      <c r="AS26" s="152"/>
      <c r="AT26" s="152"/>
      <c r="AU26" s="152"/>
      <c r="AV26" s="152"/>
      <c r="AW26" s="152"/>
      <c r="AX26" s="152"/>
      <c r="AY26" s="152"/>
      <c r="AZ26" s="152"/>
      <c r="BA26" s="152"/>
      <c r="BB26" s="152"/>
      <c r="BC26" s="152"/>
      <c r="BD26" s="152"/>
      <c r="BE26" s="152"/>
      <c r="BF26" s="152"/>
      <c r="BG26" s="152"/>
      <c r="BH26" s="152"/>
    </row>
    <row r="27" spans="1:60" outlineLevel="1" x14ac:dyDescent="0.25">
      <c r="A27" s="159"/>
      <c r="B27" s="160"/>
      <c r="C27" s="258" t="s">
        <v>196</v>
      </c>
      <c r="D27" s="259"/>
      <c r="E27" s="259"/>
      <c r="F27" s="259"/>
      <c r="G27" s="259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52"/>
      <c r="Y27" s="152"/>
      <c r="Z27" s="152"/>
      <c r="AA27" s="152"/>
      <c r="AB27" s="152"/>
      <c r="AC27" s="152"/>
      <c r="AD27" s="152"/>
      <c r="AE27" s="152"/>
      <c r="AF27" s="152"/>
      <c r="AG27" s="152" t="s">
        <v>197</v>
      </c>
      <c r="AH27" s="152"/>
      <c r="AI27" s="152"/>
      <c r="AJ27" s="152"/>
      <c r="AK27" s="152"/>
      <c r="AL27" s="152"/>
      <c r="AM27" s="152"/>
      <c r="AN27" s="152"/>
      <c r="AO27" s="152"/>
      <c r="AP27" s="152"/>
      <c r="AQ27" s="152"/>
      <c r="AR27" s="152"/>
      <c r="AS27" s="152"/>
      <c r="AT27" s="152"/>
      <c r="AU27" s="152"/>
      <c r="AV27" s="152"/>
      <c r="AW27" s="152"/>
      <c r="AX27" s="152"/>
      <c r="AY27" s="152"/>
      <c r="AZ27" s="152"/>
      <c r="BA27" s="176" t="str">
        <f>C27</f>
        <v>s přemístěním výkopku v příčných profilech na vzdálenost do 15 m nebo s naložením na dopravní prostředek.</v>
      </c>
      <c r="BB27" s="152"/>
      <c r="BC27" s="152"/>
      <c r="BD27" s="152"/>
      <c r="BE27" s="152"/>
      <c r="BF27" s="152"/>
      <c r="BG27" s="152"/>
      <c r="BH27" s="152"/>
    </row>
    <row r="28" spans="1:60" outlineLevel="1" x14ac:dyDescent="0.25">
      <c r="A28" s="159"/>
      <c r="B28" s="160"/>
      <c r="C28" s="195" t="s">
        <v>198</v>
      </c>
      <c r="D28" s="183"/>
      <c r="E28" s="184">
        <v>460.02000000000004</v>
      </c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52"/>
      <c r="Y28" s="152"/>
      <c r="Z28" s="152"/>
      <c r="AA28" s="152"/>
      <c r="AB28" s="152"/>
      <c r="AC28" s="152"/>
      <c r="AD28" s="152"/>
      <c r="AE28" s="152"/>
      <c r="AF28" s="152"/>
      <c r="AG28" s="152" t="s">
        <v>187</v>
      </c>
      <c r="AH28" s="152">
        <v>0</v>
      </c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52"/>
      <c r="BB28" s="152"/>
      <c r="BC28" s="152"/>
      <c r="BD28" s="152"/>
      <c r="BE28" s="152"/>
      <c r="BF28" s="152"/>
      <c r="BG28" s="152"/>
      <c r="BH28" s="152"/>
    </row>
    <row r="29" spans="1:60" outlineLevel="1" x14ac:dyDescent="0.25">
      <c r="A29" s="159"/>
      <c r="B29" s="160"/>
      <c r="C29" s="196" t="s">
        <v>188</v>
      </c>
      <c r="D29" s="185"/>
      <c r="E29" s="186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52"/>
      <c r="Y29" s="152"/>
      <c r="Z29" s="152"/>
      <c r="AA29" s="152"/>
      <c r="AB29" s="152"/>
      <c r="AC29" s="152"/>
      <c r="AD29" s="152"/>
      <c r="AE29" s="152"/>
      <c r="AF29" s="152"/>
      <c r="AG29" s="152" t="s">
        <v>187</v>
      </c>
      <c r="AH29" s="152"/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</row>
    <row r="30" spans="1:60" outlineLevel="1" x14ac:dyDescent="0.25">
      <c r="A30" s="159"/>
      <c r="B30" s="160"/>
      <c r="C30" s="197" t="s">
        <v>199</v>
      </c>
      <c r="D30" s="185"/>
      <c r="E30" s="186">
        <v>460.02000000000004</v>
      </c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52"/>
      <c r="Y30" s="152"/>
      <c r="Z30" s="152"/>
      <c r="AA30" s="152"/>
      <c r="AB30" s="152"/>
      <c r="AC30" s="152"/>
      <c r="AD30" s="152"/>
      <c r="AE30" s="152"/>
      <c r="AF30" s="152"/>
      <c r="AG30" s="152" t="s">
        <v>187</v>
      </c>
      <c r="AH30" s="152">
        <v>2</v>
      </c>
      <c r="AI30" s="152"/>
      <c r="AJ30" s="152"/>
      <c r="AK30" s="152"/>
      <c r="AL30" s="152"/>
      <c r="AM30" s="152"/>
      <c r="AN30" s="152"/>
      <c r="AO30" s="152"/>
      <c r="AP30" s="152"/>
      <c r="AQ30" s="152"/>
      <c r="AR30" s="152"/>
      <c r="AS30" s="152"/>
      <c r="AT30" s="152"/>
      <c r="AU30" s="152"/>
      <c r="AV30" s="152"/>
      <c r="AW30" s="152"/>
      <c r="AX30" s="152"/>
      <c r="AY30" s="152"/>
      <c r="AZ30" s="152"/>
      <c r="BA30" s="152"/>
      <c r="BB30" s="152"/>
      <c r="BC30" s="152"/>
      <c r="BD30" s="152"/>
      <c r="BE30" s="152"/>
      <c r="BF30" s="152"/>
      <c r="BG30" s="152"/>
      <c r="BH30" s="152"/>
    </row>
    <row r="31" spans="1:60" outlineLevel="1" x14ac:dyDescent="0.25">
      <c r="A31" s="159"/>
      <c r="B31" s="160"/>
      <c r="C31" s="196" t="s">
        <v>190</v>
      </c>
      <c r="D31" s="185"/>
      <c r="E31" s="186"/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1"/>
      <c r="T31" s="161"/>
      <c r="U31" s="161"/>
      <c r="V31" s="161"/>
      <c r="W31" s="161"/>
      <c r="X31" s="152"/>
      <c r="Y31" s="152"/>
      <c r="Z31" s="152"/>
      <c r="AA31" s="152"/>
      <c r="AB31" s="152"/>
      <c r="AC31" s="152"/>
      <c r="AD31" s="152"/>
      <c r="AE31" s="152"/>
      <c r="AF31" s="152"/>
      <c r="AG31" s="152" t="s">
        <v>187</v>
      </c>
      <c r="AH31" s="152"/>
      <c r="AI31" s="152"/>
      <c r="AJ31" s="152"/>
      <c r="AK31" s="152"/>
      <c r="AL31" s="152"/>
      <c r="AM31" s="152"/>
      <c r="AN31" s="152"/>
      <c r="AO31" s="152"/>
      <c r="AP31" s="152"/>
      <c r="AQ31" s="152"/>
      <c r="AR31" s="152"/>
      <c r="AS31" s="152"/>
      <c r="AT31" s="152"/>
      <c r="AU31" s="152"/>
      <c r="AV31" s="152"/>
      <c r="AW31" s="152"/>
      <c r="AX31" s="152"/>
      <c r="AY31" s="152"/>
      <c r="AZ31" s="152"/>
      <c r="BA31" s="152"/>
      <c r="BB31" s="152"/>
      <c r="BC31" s="152"/>
      <c r="BD31" s="152"/>
      <c r="BE31" s="152"/>
      <c r="BF31" s="152"/>
      <c r="BG31" s="152"/>
      <c r="BH31" s="152"/>
    </row>
    <row r="32" spans="1:60" outlineLevel="1" x14ac:dyDescent="0.25">
      <c r="A32" s="169">
        <v>6</v>
      </c>
      <c r="B32" s="170" t="s">
        <v>202</v>
      </c>
      <c r="C32" s="179" t="s">
        <v>203</v>
      </c>
      <c r="D32" s="171" t="s">
        <v>195</v>
      </c>
      <c r="E32" s="172">
        <v>514.01600000000008</v>
      </c>
      <c r="F32" s="173"/>
      <c r="G32" s="174">
        <f>ROUND(E32*F32,2)</f>
        <v>0</v>
      </c>
      <c r="H32" s="173"/>
      <c r="I32" s="174">
        <f>ROUND(E32*H32,2)</f>
        <v>0</v>
      </c>
      <c r="J32" s="173"/>
      <c r="K32" s="174">
        <f>ROUND(E32*J32,2)</f>
        <v>0</v>
      </c>
      <c r="L32" s="174">
        <v>15</v>
      </c>
      <c r="M32" s="174">
        <f>G32*(1+L32/100)</f>
        <v>0</v>
      </c>
      <c r="N32" s="174">
        <v>0</v>
      </c>
      <c r="O32" s="174">
        <f>ROUND(E32*N32,2)</f>
        <v>0</v>
      </c>
      <c r="P32" s="174">
        <v>0</v>
      </c>
      <c r="Q32" s="174">
        <f>ROUND(E32*P32,2)</f>
        <v>0</v>
      </c>
      <c r="R32" s="174"/>
      <c r="S32" s="174" t="s">
        <v>267</v>
      </c>
      <c r="T32" s="175" t="s">
        <v>157</v>
      </c>
      <c r="U32" s="161">
        <v>1.1000000000000001E-2</v>
      </c>
      <c r="V32" s="161">
        <f>ROUND(E32*U32,2)</f>
        <v>5.65</v>
      </c>
      <c r="W32" s="161"/>
      <c r="X32" s="152"/>
      <c r="Y32" s="152"/>
      <c r="Z32" s="152"/>
      <c r="AA32" s="152"/>
      <c r="AB32" s="152"/>
      <c r="AC32" s="152"/>
      <c r="AD32" s="152"/>
      <c r="AE32" s="152"/>
      <c r="AF32" s="152"/>
      <c r="AG32" s="152" t="s">
        <v>183</v>
      </c>
      <c r="AH32" s="152"/>
      <c r="AI32" s="152"/>
      <c r="AJ32" s="152"/>
      <c r="AK32" s="152"/>
      <c r="AL32" s="152"/>
      <c r="AM32" s="152"/>
      <c r="AN32" s="152"/>
      <c r="AO32" s="152"/>
      <c r="AP32" s="152"/>
      <c r="AQ32" s="152"/>
      <c r="AR32" s="152"/>
      <c r="AS32" s="152"/>
      <c r="AT32" s="152"/>
      <c r="AU32" s="152"/>
      <c r="AV32" s="152"/>
      <c r="AW32" s="152"/>
      <c r="AX32" s="152"/>
      <c r="AY32" s="152"/>
      <c r="AZ32" s="152"/>
      <c r="BA32" s="152"/>
      <c r="BB32" s="152"/>
      <c r="BC32" s="152"/>
      <c r="BD32" s="152"/>
      <c r="BE32" s="152"/>
      <c r="BF32" s="152"/>
      <c r="BG32" s="152"/>
      <c r="BH32" s="152"/>
    </row>
    <row r="33" spans="1:60" outlineLevel="1" x14ac:dyDescent="0.25">
      <c r="A33" s="159"/>
      <c r="B33" s="160"/>
      <c r="C33" s="258" t="s">
        <v>204</v>
      </c>
      <c r="D33" s="259"/>
      <c r="E33" s="259"/>
      <c r="F33" s="259"/>
      <c r="G33" s="259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52"/>
      <c r="Y33" s="152"/>
      <c r="Z33" s="152"/>
      <c r="AA33" s="152"/>
      <c r="AB33" s="152"/>
      <c r="AC33" s="152"/>
      <c r="AD33" s="152"/>
      <c r="AE33" s="152"/>
      <c r="AF33" s="152"/>
      <c r="AG33" s="152" t="s">
        <v>197</v>
      </c>
      <c r="AH33" s="152"/>
      <c r="AI33" s="152"/>
      <c r="AJ33" s="152"/>
      <c r="AK33" s="152"/>
      <c r="AL33" s="152"/>
      <c r="AM33" s="152"/>
      <c r="AN33" s="152"/>
      <c r="AO33" s="152"/>
      <c r="AP33" s="152"/>
      <c r="AQ33" s="152"/>
      <c r="AR33" s="152"/>
      <c r="AS33" s="152"/>
      <c r="AT33" s="152"/>
      <c r="AU33" s="152"/>
      <c r="AV33" s="152"/>
      <c r="AW33" s="152"/>
      <c r="AX33" s="152"/>
      <c r="AY33" s="152"/>
      <c r="AZ33" s="152"/>
      <c r="BA33" s="176" t="str">
        <f>C33</f>
        <v>po suchu, bez ohledu na druh dopravního prostředku, bez naložení výkopku, avšak se složením bez rozhrnutí,</v>
      </c>
      <c r="BB33" s="152"/>
      <c r="BC33" s="152"/>
      <c r="BD33" s="152"/>
      <c r="BE33" s="152"/>
      <c r="BF33" s="152"/>
      <c r="BG33" s="152"/>
      <c r="BH33" s="152"/>
    </row>
    <row r="34" spans="1:60" outlineLevel="1" x14ac:dyDescent="0.25">
      <c r="A34" s="159"/>
      <c r="B34" s="160"/>
      <c r="C34" s="195" t="s">
        <v>205</v>
      </c>
      <c r="D34" s="183"/>
      <c r="E34" s="184">
        <v>514.0200000000001</v>
      </c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52"/>
      <c r="Y34" s="152"/>
      <c r="Z34" s="152"/>
      <c r="AA34" s="152"/>
      <c r="AB34" s="152"/>
      <c r="AC34" s="152"/>
      <c r="AD34" s="152"/>
      <c r="AE34" s="152"/>
      <c r="AF34" s="152"/>
      <c r="AG34" s="152" t="s">
        <v>187</v>
      </c>
      <c r="AH34" s="152">
        <v>0</v>
      </c>
      <c r="AI34" s="152"/>
      <c r="AJ34" s="152"/>
      <c r="AK34" s="152"/>
      <c r="AL34" s="152"/>
      <c r="AM34" s="152"/>
      <c r="AN34" s="152"/>
      <c r="AO34" s="152"/>
      <c r="AP34" s="152"/>
      <c r="AQ34" s="152"/>
      <c r="AR34" s="152"/>
      <c r="AS34" s="152"/>
      <c r="AT34" s="152"/>
      <c r="AU34" s="152"/>
      <c r="AV34" s="152"/>
      <c r="AW34" s="152"/>
      <c r="AX34" s="152"/>
      <c r="AY34" s="152"/>
      <c r="AZ34" s="152"/>
      <c r="BA34" s="152"/>
      <c r="BB34" s="152"/>
      <c r="BC34" s="152"/>
      <c r="BD34" s="152"/>
      <c r="BE34" s="152"/>
      <c r="BF34" s="152"/>
      <c r="BG34" s="152"/>
      <c r="BH34" s="152"/>
    </row>
    <row r="35" spans="1:60" outlineLevel="1" x14ac:dyDescent="0.25">
      <c r="A35" s="159"/>
      <c r="B35" s="160"/>
      <c r="C35" s="196" t="s">
        <v>188</v>
      </c>
      <c r="D35" s="185"/>
      <c r="E35" s="186"/>
      <c r="F35" s="161"/>
      <c r="G35" s="161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1"/>
      <c r="W35" s="161"/>
      <c r="X35" s="152"/>
      <c r="Y35" s="152"/>
      <c r="Z35" s="152"/>
      <c r="AA35" s="152"/>
      <c r="AB35" s="152"/>
      <c r="AC35" s="152"/>
      <c r="AD35" s="152"/>
      <c r="AE35" s="152"/>
      <c r="AF35" s="152"/>
      <c r="AG35" s="152" t="s">
        <v>187</v>
      </c>
      <c r="AH35" s="152"/>
      <c r="AI35" s="152"/>
      <c r="AJ35" s="152"/>
      <c r="AK35" s="152"/>
      <c r="AL35" s="152"/>
      <c r="AM35" s="152"/>
      <c r="AN35" s="152"/>
      <c r="AO35" s="152"/>
      <c r="AP35" s="152"/>
      <c r="AQ35" s="152"/>
      <c r="AR35" s="152"/>
      <c r="AS35" s="152"/>
      <c r="AT35" s="152"/>
      <c r="AU35" s="152"/>
      <c r="AV35" s="152"/>
      <c r="AW35" s="152"/>
      <c r="AX35" s="152"/>
      <c r="AY35" s="152"/>
      <c r="AZ35" s="152"/>
      <c r="BA35" s="152"/>
      <c r="BB35" s="152"/>
      <c r="BC35" s="152"/>
      <c r="BD35" s="152"/>
      <c r="BE35" s="152"/>
      <c r="BF35" s="152"/>
      <c r="BG35" s="152"/>
      <c r="BH35" s="152"/>
    </row>
    <row r="36" spans="1:60" outlineLevel="1" x14ac:dyDescent="0.25">
      <c r="A36" s="159"/>
      <c r="B36" s="160"/>
      <c r="C36" s="197" t="s">
        <v>206</v>
      </c>
      <c r="D36" s="185"/>
      <c r="E36" s="186">
        <v>514.0200000000001</v>
      </c>
      <c r="F36" s="16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52"/>
      <c r="Y36" s="152"/>
      <c r="Z36" s="152"/>
      <c r="AA36" s="152"/>
      <c r="AB36" s="152"/>
      <c r="AC36" s="152"/>
      <c r="AD36" s="152"/>
      <c r="AE36" s="152"/>
      <c r="AF36" s="152"/>
      <c r="AG36" s="152" t="s">
        <v>187</v>
      </c>
      <c r="AH36" s="152">
        <v>2</v>
      </c>
      <c r="AI36" s="152"/>
      <c r="AJ36" s="152"/>
      <c r="AK36" s="152"/>
      <c r="AL36" s="152"/>
      <c r="AM36" s="152"/>
      <c r="AN36" s="152"/>
      <c r="AO36" s="152"/>
      <c r="AP36" s="152"/>
      <c r="AQ36" s="152"/>
      <c r="AR36" s="152"/>
      <c r="AS36" s="152"/>
      <c r="AT36" s="152"/>
      <c r="AU36" s="152"/>
      <c r="AV36" s="152"/>
      <c r="AW36" s="152"/>
      <c r="AX36" s="152"/>
      <c r="AY36" s="152"/>
      <c r="AZ36" s="152"/>
      <c r="BA36" s="152"/>
      <c r="BB36" s="152"/>
      <c r="BC36" s="152"/>
      <c r="BD36" s="152"/>
      <c r="BE36" s="152"/>
      <c r="BF36" s="152"/>
      <c r="BG36" s="152"/>
      <c r="BH36" s="152"/>
    </row>
    <row r="37" spans="1:60" outlineLevel="1" x14ac:dyDescent="0.25">
      <c r="A37" s="159"/>
      <c r="B37" s="160"/>
      <c r="C37" s="196" t="s">
        <v>190</v>
      </c>
      <c r="D37" s="185"/>
      <c r="E37" s="186"/>
      <c r="F37" s="161"/>
      <c r="G37" s="161"/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1"/>
      <c r="T37" s="161"/>
      <c r="U37" s="161"/>
      <c r="V37" s="161"/>
      <c r="W37" s="161"/>
      <c r="X37" s="152"/>
      <c r="Y37" s="152"/>
      <c r="Z37" s="152"/>
      <c r="AA37" s="152"/>
      <c r="AB37" s="152"/>
      <c r="AC37" s="152"/>
      <c r="AD37" s="152"/>
      <c r="AE37" s="152"/>
      <c r="AF37" s="152"/>
      <c r="AG37" s="152" t="s">
        <v>187</v>
      </c>
      <c r="AH37" s="152"/>
      <c r="AI37" s="152"/>
      <c r="AJ37" s="152"/>
      <c r="AK37" s="152"/>
      <c r="AL37" s="152"/>
      <c r="AM37" s="152"/>
      <c r="AN37" s="152"/>
      <c r="AO37" s="152"/>
      <c r="AP37" s="152"/>
      <c r="AQ37" s="152"/>
      <c r="AR37" s="152"/>
      <c r="AS37" s="152"/>
      <c r="AT37" s="152"/>
      <c r="AU37" s="152"/>
      <c r="AV37" s="152"/>
      <c r="AW37" s="152"/>
      <c r="AX37" s="152"/>
      <c r="AY37" s="152"/>
      <c r="AZ37" s="152"/>
      <c r="BA37" s="152"/>
      <c r="BB37" s="152"/>
      <c r="BC37" s="152"/>
      <c r="BD37" s="152"/>
      <c r="BE37" s="152"/>
      <c r="BF37" s="152"/>
      <c r="BG37" s="152"/>
      <c r="BH37" s="152"/>
    </row>
    <row r="38" spans="1:60" ht="20.399999999999999" outlineLevel="1" x14ac:dyDescent="0.25">
      <c r="A38" s="169">
        <v>7</v>
      </c>
      <c r="B38" s="170" t="s">
        <v>207</v>
      </c>
      <c r="C38" s="179" t="s">
        <v>208</v>
      </c>
      <c r="D38" s="171" t="s">
        <v>181</v>
      </c>
      <c r="E38" s="172">
        <v>59</v>
      </c>
      <c r="F38" s="173"/>
      <c r="G38" s="174">
        <f>ROUND(E38*F38,2)</f>
        <v>0</v>
      </c>
      <c r="H38" s="173"/>
      <c r="I38" s="174">
        <f>ROUND(E38*H38,2)</f>
        <v>0</v>
      </c>
      <c r="J38" s="173"/>
      <c r="K38" s="174">
        <f>ROUND(E38*J38,2)</f>
        <v>0</v>
      </c>
      <c r="L38" s="174">
        <v>15</v>
      </c>
      <c r="M38" s="174">
        <f>G38*(1+L38/100)</f>
        <v>0</v>
      </c>
      <c r="N38" s="174">
        <v>0</v>
      </c>
      <c r="O38" s="174">
        <f>ROUND(E38*N38,2)</f>
        <v>0</v>
      </c>
      <c r="P38" s="174">
        <v>0.13800000000000001</v>
      </c>
      <c r="Q38" s="174">
        <f>ROUND(E38*P38,2)</f>
        <v>8.14</v>
      </c>
      <c r="R38" s="174"/>
      <c r="S38" s="174" t="s">
        <v>267</v>
      </c>
      <c r="T38" s="175" t="s">
        <v>157</v>
      </c>
      <c r="U38" s="161">
        <v>0.16</v>
      </c>
      <c r="V38" s="161">
        <f>ROUND(E38*U38,2)</f>
        <v>9.44</v>
      </c>
      <c r="W38" s="161"/>
      <c r="X38" s="152"/>
      <c r="Y38" s="152"/>
      <c r="Z38" s="152"/>
      <c r="AA38" s="152"/>
      <c r="AB38" s="152"/>
      <c r="AC38" s="152"/>
      <c r="AD38" s="152"/>
      <c r="AE38" s="152"/>
      <c r="AF38" s="152"/>
      <c r="AG38" s="152" t="s">
        <v>183</v>
      </c>
      <c r="AH38" s="152"/>
      <c r="AI38" s="152"/>
      <c r="AJ38" s="152"/>
      <c r="AK38" s="152"/>
      <c r="AL38" s="152"/>
      <c r="AM38" s="152"/>
      <c r="AN38" s="152"/>
      <c r="AO38" s="152"/>
      <c r="AP38" s="152"/>
      <c r="AQ38" s="152"/>
      <c r="AR38" s="152"/>
      <c r="AS38" s="152"/>
      <c r="AT38" s="152"/>
      <c r="AU38" s="152"/>
      <c r="AV38" s="152"/>
      <c r="AW38" s="152"/>
      <c r="AX38" s="152"/>
      <c r="AY38" s="152"/>
      <c r="AZ38" s="152"/>
      <c r="BA38" s="152"/>
      <c r="BB38" s="152"/>
      <c r="BC38" s="152"/>
      <c r="BD38" s="152"/>
      <c r="BE38" s="152"/>
      <c r="BF38" s="152"/>
      <c r="BG38" s="152"/>
      <c r="BH38" s="152"/>
    </row>
    <row r="39" spans="1:60" outlineLevel="1" x14ac:dyDescent="0.25">
      <c r="A39" s="159"/>
      <c r="B39" s="160"/>
      <c r="C39" s="258" t="s">
        <v>209</v>
      </c>
      <c r="D39" s="259"/>
      <c r="E39" s="259"/>
      <c r="F39" s="259"/>
      <c r="G39" s="259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52"/>
      <c r="Y39" s="152"/>
      <c r="Z39" s="152"/>
      <c r="AA39" s="152"/>
      <c r="AB39" s="152"/>
      <c r="AC39" s="152"/>
      <c r="AD39" s="152"/>
      <c r="AE39" s="152"/>
      <c r="AF39" s="152"/>
      <c r="AG39" s="152" t="s">
        <v>197</v>
      </c>
      <c r="AH39" s="152"/>
      <c r="AI39" s="152"/>
      <c r="AJ39" s="152"/>
      <c r="AK39" s="152"/>
      <c r="AL39" s="152"/>
      <c r="AM39" s="152"/>
      <c r="AN39" s="152"/>
      <c r="AO39" s="152"/>
      <c r="AP39" s="152"/>
      <c r="AQ39" s="152"/>
      <c r="AR39" s="152"/>
      <c r="AS39" s="152"/>
      <c r="AT39" s="152"/>
      <c r="AU39" s="152"/>
      <c r="AV39" s="152"/>
      <c r="AW39" s="152"/>
      <c r="AX39" s="152"/>
      <c r="AY39" s="152"/>
      <c r="AZ39" s="152"/>
      <c r="BA39" s="152"/>
      <c r="BB39" s="152"/>
      <c r="BC39" s="152"/>
      <c r="BD39" s="152"/>
      <c r="BE39" s="152"/>
      <c r="BF39" s="152"/>
      <c r="BG39" s="152"/>
      <c r="BH39" s="152"/>
    </row>
    <row r="40" spans="1:60" ht="40.799999999999997" outlineLevel="1" x14ac:dyDescent="0.25">
      <c r="A40" s="169">
        <v>8</v>
      </c>
      <c r="B40" s="170" t="s">
        <v>210</v>
      </c>
      <c r="C40" s="179" t="s">
        <v>211</v>
      </c>
      <c r="D40" s="171" t="s">
        <v>195</v>
      </c>
      <c r="E40" s="172">
        <v>257.00800000000004</v>
      </c>
      <c r="F40" s="173"/>
      <c r="G40" s="174">
        <f>ROUND(E40*F40,2)</f>
        <v>0</v>
      </c>
      <c r="H40" s="173"/>
      <c r="I40" s="174">
        <f>ROUND(E40*H40,2)</f>
        <v>0</v>
      </c>
      <c r="J40" s="173"/>
      <c r="K40" s="174">
        <f>ROUND(E40*J40,2)</f>
        <v>0</v>
      </c>
      <c r="L40" s="174">
        <v>15</v>
      </c>
      <c r="M40" s="174">
        <f>G40*(1+L40/100)</f>
        <v>0</v>
      </c>
      <c r="N40" s="174">
        <v>0</v>
      </c>
      <c r="O40" s="174">
        <f>ROUND(E40*N40,2)</f>
        <v>0</v>
      </c>
      <c r="P40" s="174">
        <v>0</v>
      </c>
      <c r="Q40" s="174">
        <f>ROUND(E40*P40,2)</f>
        <v>0</v>
      </c>
      <c r="R40" s="174"/>
      <c r="S40" s="174" t="s">
        <v>267</v>
      </c>
      <c r="T40" s="175" t="s">
        <v>157</v>
      </c>
      <c r="U40" s="161">
        <v>4.3000000000000003E-2</v>
      </c>
      <c r="V40" s="161">
        <f>ROUND(E40*U40,2)</f>
        <v>11.05</v>
      </c>
      <c r="W40" s="161"/>
      <c r="X40" s="152"/>
      <c r="Y40" s="152"/>
      <c r="Z40" s="152"/>
      <c r="AA40" s="152"/>
      <c r="AB40" s="152"/>
      <c r="AC40" s="152"/>
      <c r="AD40" s="152"/>
      <c r="AE40" s="152"/>
      <c r="AF40" s="152"/>
      <c r="AG40" s="152" t="s">
        <v>183</v>
      </c>
      <c r="AH40" s="152"/>
      <c r="AI40" s="152"/>
      <c r="AJ40" s="152"/>
      <c r="AK40" s="152"/>
      <c r="AL40" s="152"/>
      <c r="AM40" s="152"/>
      <c r="AN40" s="152"/>
      <c r="AO40" s="152"/>
      <c r="AP40" s="152"/>
      <c r="AQ40" s="152"/>
      <c r="AR40" s="152"/>
      <c r="AS40" s="152"/>
      <c r="AT40" s="152"/>
      <c r="AU40" s="152"/>
      <c r="AV40" s="152"/>
      <c r="AW40" s="152"/>
      <c r="AX40" s="152"/>
      <c r="AY40" s="152"/>
      <c r="AZ40" s="152"/>
      <c r="BA40" s="152"/>
      <c r="BB40" s="152"/>
      <c r="BC40" s="152"/>
      <c r="BD40" s="152"/>
      <c r="BE40" s="152"/>
      <c r="BF40" s="152"/>
      <c r="BG40" s="152"/>
      <c r="BH40" s="152"/>
    </row>
    <row r="41" spans="1:60" outlineLevel="1" x14ac:dyDescent="0.25">
      <c r="A41" s="159"/>
      <c r="B41" s="160"/>
      <c r="C41" s="258" t="s">
        <v>212</v>
      </c>
      <c r="D41" s="259"/>
      <c r="E41" s="259"/>
      <c r="F41" s="259"/>
      <c r="G41" s="259"/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  <c r="W41" s="161"/>
      <c r="X41" s="152"/>
      <c r="Y41" s="152"/>
      <c r="Z41" s="152"/>
      <c r="AA41" s="152"/>
      <c r="AB41" s="152"/>
      <c r="AC41" s="152"/>
      <c r="AD41" s="152"/>
      <c r="AE41" s="152"/>
      <c r="AF41" s="152"/>
      <c r="AG41" s="152" t="s">
        <v>197</v>
      </c>
      <c r="AH41" s="152"/>
      <c r="AI41" s="152"/>
      <c r="AJ41" s="152"/>
      <c r="AK41" s="152"/>
      <c r="AL41" s="152"/>
      <c r="AM41" s="152"/>
      <c r="AN41" s="152"/>
      <c r="AO41" s="152"/>
      <c r="AP41" s="152"/>
      <c r="AQ41" s="152"/>
      <c r="AR41" s="152"/>
      <c r="AS41" s="152"/>
      <c r="AT41" s="152"/>
      <c r="AU41" s="152"/>
      <c r="AV41" s="152"/>
      <c r="AW41" s="152"/>
      <c r="AX41" s="152"/>
      <c r="AY41" s="152"/>
      <c r="AZ41" s="152"/>
      <c r="BA41" s="152"/>
      <c r="BB41" s="152"/>
      <c r="BC41" s="152"/>
      <c r="BD41" s="152"/>
      <c r="BE41" s="152"/>
      <c r="BF41" s="152"/>
      <c r="BG41" s="152"/>
      <c r="BH41" s="152"/>
    </row>
    <row r="42" spans="1:60" outlineLevel="1" x14ac:dyDescent="0.25">
      <c r="A42" s="159"/>
      <c r="B42" s="160"/>
      <c r="C42" s="195" t="s">
        <v>213</v>
      </c>
      <c r="D42" s="183"/>
      <c r="E42" s="184">
        <v>257.01000000000005</v>
      </c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52"/>
      <c r="Y42" s="152"/>
      <c r="Z42" s="152"/>
      <c r="AA42" s="152"/>
      <c r="AB42" s="152"/>
      <c r="AC42" s="152"/>
      <c r="AD42" s="152"/>
      <c r="AE42" s="152"/>
      <c r="AF42" s="152"/>
      <c r="AG42" s="152" t="s">
        <v>187</v>
      </c>
      <c r="AH42" s="152">
        <v>0</v>
      </c>
      <c r="AI42" s="152"/>
      <c r="AJ42" s="152"/>
      <c r="AK42" s="152"/>
      <c r="AL42" s="152"/>
      <c r="AM42" s="152"/>
      <c r="AN42" s="152"/>
      <c r="AO42" s="152"/>
      <c r="AP42" s="152"/>
      <c r="AQ42" s="152"/>
      <c r="AR42" s="152"/>
      <c r="AS42" s="152"/>
      <c r="AT42" s="152"/>
      <c r="AU42" s="152"/>
      <c r="AV42" s="152"/>
      <c r="AW42" s="152"/>
      <c r="AX42" s="152"/>
      <c r="AY42" s="152"/>
      <c r="AZ42" s="152"/>
      <c r="BA42" s="152"/>
      <c r="BB42" s="152"/>
      <c r="BC42" s="152"/>
      <c r="BD42" s="152"/>
      <c r="BE42" s="152"/>
      <c r="BF42" s="152"/>
      <c r="BG42" s="152"/>
      <c r="BH42" s="152"/>
    </row>
    <row r="43" spans="1:60" outlineLevel="1" x14ac:dyDescent="0.25">
      <c r="A43" s="159"/>
      <c r="B43" s="160"/>
      <c r="C43" s="196" t="s">
        <v>188</v>
      </c>
      <c r="D43" s="185"/>
      <c r="E43" s="186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52"/>
      <c r="Y43" s="152"/>
      <c r="Z43" s="152"/>
      <c r="AA43" s="152"/>
      <c r="AB43" s="152"/>
      <c r="AC43" s="152"/>
      <c r="AD43" s="152"/>
      <c r="AE43" s="152"/>
      <c r="AF43" s="152"/>
      <c r="AG43" s="152" t="s">
        <v>187</v>
      </c>
      <c r="AH43" s="152"/>
      <c r="AI43" s="152"/>
      <c r="AJ43" s="152"/>
      <c r="AK43" s="152"/>
      <c r="AL43" s="152"/>
      <c r="AM43" s="152"/>
      <c r="AN43" s="152"/>
      <c r="AO43" s="152"/>
      <c r="AP43" s="152"/>
      <c r="AQ43" s="152"/>
      <c r="AR43" s="152"/>
      <c r="AS43" s="152"/>
      <c r="AT43" s="152"/>
      <c r="AU43" s="152"/>
      <c r="AV43" s="152"/>
      <c r="AW43" s="152"/>
      <c r="AX43" s="152"/>
      <c r="AY43" s="152"/>
      <c r="AZ43" s="152"/>
      <c r="BA43" s="152"/>
      <c r="BB43" s="152"/>
      <c r="BC43" s="152"/>
      <c r="BD43" s="152"/>
      <c r="BE43" s="152"/>
      <c r="BF43" s="152"/>
      <c r="BG43" s="152"/>
      <c r="BH43" s="152"/>
    </row>
    <row r="44" spans="1:60" outlineLevel="1" x14ac:dyDescent="0.25">
      <c r="A44" s="159"/>
      <c r="B44" s="160"/>
      <c r="C44" s="197" t="s">
        <v>214</v>
      </c>
      <c r="D44" s="185"/>
      <c r="E44" s="186">
        <v>257.01000000000005</v>
      </c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52"/>
      <c r="Y44" s="152"/>
      <c r="Z44" s="152"/>
      <c r="AA44" s="152"/>
      <c r="AB44" s="152"/>
      <c r="AC44" s="152"/>
      <c r="AD44" s="152"/>
      <c r="AE44" s="152"/>
      <c r="AF44" s="152"/>
      <c r="AG44" s="152" t="s">
        <v>187</v>
      </c>
      <c r="AH44" s="152">
        <v>2</v>
      </c>
      <c r="AI44" s="152"/>
      <c r="AJ44" s="152"/>
      <c r="AK44" s="152"/>
      <c r="AL44" s="152"/>
      <c r="AM44" s="152"/>
      <c r="AN44" s="152"/>
      <c r="AO44" s="152"/>
      <c r="AP44" s="152"/>
      <c r="AQ44" s="152"/>
      <c r="AR44" s="152"/>
      <c r="AS44" s="152"/>
      <c r="AT44" s="152"/>
      <c r="AU44" s="152"/>
      <c r="AV44" s="152"/>
      <c r="AW44" s="152"/>
      <c r="AX44" s="152"/>
      <c r="AY44" s="152"/>
      <c r="AZ44" s="152"/>
      <c r="BA44" s="152"/>
      <c r="BB44" s="152"/>
      <c r="BC44" s="152"/>
      <c r="BD44" s="152"/>
      <c r="BE44" s="152"/>
      <c r="BF44" s="152"/>
      <c r="BG44" s="152"/>
      <c r="BH44" s="152"/>
    </row>
    <row r="45" spans="1:60" outlineLevel="1" x14ac:dyDescent="0.25">
      <c r="A45" s="159"/>
      <c r="B45" s="160"/>
      <c r="C45" s="196" t="s">
        <v>190</v>
      </c>
      <c r="D45" s="185"/>
      <c r="E45" s="186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52"/>
      <c r="Y45" s="152"/>
      <c r="Z45" s="152"/>
      <c r="AA45" s="152"/>
      <c r="AB45" s="152"/>
      <c r="AC45" s="152"/>
      <c r="AD45" s="152"/>
      <c r="AE45" s="152"/>
      <c r="AF45" s="152"/>
      <c r="AG45" s="152" t="s">
        <v>187</v>
      </c>
      <c r="AH45" s="152"/>
      <c r="AI45" s="152"/>
      <c r="AJ45" s="152"/>
      <c r="AK45" s="152"/>
      <c r="AL45" s="152"/>
      <c r="AM45" s="152"/>
      <c r="AN45" s="152"/>
      <c r="AO45" s="152"/>
      <c r="AP45" s="152"/>
      <c r="AQ45" s="152"/>
      <c r="AR45" s="152"/>
      <c r="AS45" s="152"/>
      <c r="AT45" s="152"/>
      <c r="AU45" s="152"/>
      <c r="AV45" s="152"/>
      <c r="AW45" s="152"/>
      <c r="AX45" s="152"/>
      <c r="AY45" s="152"/>
      <c r="AZ45" s="152"/>
      <c r="BA45" s="152"/>
      <c r="BB45" s="152"/>
      <c r="BC45" s="152"/>
      <c r="BD45" s="152"/>
      <c r="BE45" s="152"/>
      <c r="BF45" s="152"/>
      <c r="BG45" s="152"/>
      <c r="BH45" s="152"/>
    </row>
    <row r="46" spans="1:60" ht="20.399999999999999" outlineLevel="1" x14ac:dyDescent="0.25">
      <c r="A46" s="169">
        <v>9</v>
      </c>
      <c r="B46" s="170" t="s">
        <v>215</v>
      </c>
      <c r="C46" s="179" t="s">
        <v>216</v>
      </c>
      <c r="D46" s="171" t="s">
        <v>195</v>
      </c>
      <c r="E46" s="172">
        <v>257.00800000000004</v>
      </c>
      <c r="F46" s="173"/>
      <c r="G46" s="174">
        <f>ROUND(E46*F46,2)</f>
        <v>0</v>
      </c>
      <c r="H46" s="173"/>
      <c r="I46" s="174">
        <f>ROUND(E46*H46,2)</f>
        <v>0</v>
      </c>
      <c r="J46" s="173"/>
      <c r="K46" s="174">
        <f>ROUND(E46*J46,2)</f>
        <v>0</v>
      </c>
      <c r="L46" s="174">
        <v>15</v>
      </c>
      <c r="M46" s="174">
        <f>G46*(1+L46/100)</f>
        <v>0</v>
      </c>
      <c r="N46" s="174">
        <v>0</v>
      </c>
      <c r="O46" s="174">
        <f>ROUND(E46*N46,2)</f>
        <v>0</v>
      </c>
      <c r="P46" s="174">
        <v>0</v>
      </c>
      <c r="Q46" s="174">
        <f>ROUND(E46*P46,2)</f>
        <v>0</v>
      </c>
      <c r="R46" s="174"/>
      <c r="S46" s="174" t="s">
        <v>267</v>
      </c>
      <c r="T46" s="175" t="s">
        <v>157</v>
      </c>
      <c r="U46" s="161">
        <v>9.0000000000000011E-3</v>
      </c>
      <c r="V46" s="161">
        <f>ROUND(E46*U46,2)</f>
        <v>2.31</v>
      </c>
      <c r="W46" s="161"/>
      <c r="X46" s="152"/>
      <c r="Y46" s="152"/>
      <c r="Z46" s="152"/>
      <c r="AA46" s="152"/>
      <c r="AB46" s="152"/>
      <c r="AC46" s="152"/>
      <c r="AD46" s="152"/>
      <c r="AE46" s="152"/>
      <c r="AF46" s="152"/>
      <c r="AG46" s="152" t="s">
        <v>183</v>
      </c>
      <c r="AH46" s="152"/>
      <c r="AI46" s="152"/>
      <c r="AJ46" s="152"/>
      <c r="AK46" s="152"/>
      <c r="AL46" s="152"/>
      <c r="AM46" s="152"/>
      <c r="AN46" s="152"/>
      <c r="AO46" s="152"/>
      <c r="AP46" s="152"/>
      <c r="AQ46" s="152"/>
      <c r="AR46" s="152"/>
      <c r="AS46" s="152"/>
      <c r="AT46" s="152"/>
      <c r="AU46" s="152"/>
      <c r="AV46" s="152"/>
      <c r="AW46" s="152"/>
      <c r="AX46" s="152"/>
      <c r="AY46" s="152"/>
      <c r="AZ46" s="152"/>
      <c r="BA46" s="152"/>
      <c r="BB46" s="152"/>
      <c r="BC46" s="152"/>
      <c r="BD46" s="152"/>
      <c r="BE46" s="152"/>
      <c r="BF46" s="152"/>
      <c r="BG46" s="152"/>
      <c r="BH46" s="152"/>
    </row>
    <row r="47" spans="1:60" outlineLevel="1" x14ac:dyDescent="0.25">
      <c r="A47" s="159"/>
      <c r="B47" s="160"/>
      <c r="C47" s="195" t="s">
        <v>213</v>
      </c>
      <c r="D47" s="183"/>
      <c r="E47" s="184">
        <v>257.01000000000005</v>
      </c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52"/>
      <c r="Y47" s="152"/>
      <c r="Z47" s="152"/>
      <c r="AA47" s="152"/>
      <c r="AB47" s="152"/>
      <c r="AC47" s="152"/>
      <c r="AD47" s="152"/>
      <c r="AE47" s="152"/>
      <c r="AF47" s="152"/>
      <c r="AG47" s="152" t="s">
        <v>187</v>
      </c>
      <c r="AH47" s="152">
        <v>0</v>
      </c>
      <c r="AI47" s="152"/>
      <c r="AJ47" s="152"/>
      <c r="AK47" s="152"/>
      <c r="AL47" s="152"/>
      <c r="AM47" s="152"/>
      <c r="AN47" s="152"/>
      <c r="AO47" s="152"/>
      <c r="AP47" s="152"/>
      <c r="AQ47" s="152"/>
      <c r="AR47" s="152"/>
      <c r="AS47" s="152"/>
      <c r="AT47" s="152"/>
      <c r="AU47" s="152"/>
      <c r="AV47" s="152"/>
      <c r="AW47" s="152"/>
      <c r="AX47" s="152"/>
      <c r="AY47" s="152"/>
      <c r="AZ47" s="152"/>
      <c r="BA47" s="152"/>
      <c r="BB47" s="152"/>
      <c r="BC47" s="152"/>
      <c r="BD47" s="152"/>
      <c r="BE47" s="152"/>
      <c r="BF47" s="152"/>
      <c r="BG47" s="152"/>
      <c r="BH47" s="152"/>
    </row>
    <row r="48" spans="1:60" outlineLevel="1" x14ac:dyDescent="0.25">
      <c r="A48" s="159"/>
      <c r="B48" s="160"/>
      <c r="C48" s="196" t="s">
        <v>188</v>
      </c>
      <c r="D48" s="185"/>
      <c r="E48" s="186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52"/>
      <c r="Y48" s="152"/>
      <c r="Z48" s="152"/>
      <c r="AA48" s="152"/>
      <c r="AB48" s="152"/>
      <c r="AC48" s="152"/>
      <c r="AD48" s="152"/>
      <c r="AE48" s="152"/>
      <c r="AF48" s="152"/>
      <c r="AG48" s="152" t="s">
        <v>187</v>
      </c>
      <c r="AH48" s="152"/>
      <c r="AI48" s="152"/>
      <c r="AJ48" s="152"/>
      <c r="AK48" s="152"/>
      <c r="AL48" s="152"/>
      <c r="AM48" s="152"/>
      <c r="AN48" s="152"/>
      <c r="AO48" s="152"/>
      <c r="AP48" s="152"/>
      <c r="AQ48" s="152"/>
      <c r="AR48" s="152"/>
      <c r="AS48" s="152"/>
      <c r="AT48" s="152"/>
      <c r="AU48" s="152"/>
      <c r="AV48" s="152"/>
      <c r="AW48" s="152"/>
      <c r="AX48" s="152"/>
      <c r="AY48" s="152"/>
      <c r="AZ48" s="152"/>
      <c r="BA48" s="152"/>
      <c r="BB48" s="152"/>
      <c r="BC48" s="152"/>
      <c r="BD48" s="152"/>
      <c r="BE48" s="152"/>
      <c r="BF48" s="152"/>
      <c r="BG48" s="152"/>
      <c r="BH48" s="152"/>
    </row>
    <row r="49" spans="1:60" outlineLevel="1" x14ac:dyDescent="0.25">
      <c r="A49" s="159"/>
      <c r="B49" s="160"/>
      <c r="C49" s="197" t="s">
        <v>214</v>
      </c>
      <c r="D49" s="185"/>
      <c r="E49" s="186">
        <v>257.01000000000005</v>
      </c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52"/>
      <c r="Y49" s="152"/>
      <c r="Z49" s="152"/>
      <c r="AA49" s="152"/>
      <c r="AB49" s="152"/>
      <c r="AC49" s="152"/>
      <c r="AD49" s="152"/>
      <c r="AE49" s="152"/>
      <c r="AF49" s="152"/>
      <c r="AG49" s="152" t="s">
        <v>187</v>
      </c>
      <c r="AH49" s="152">
        <v>2</v>
      </c>
      <c r="AI49" s="152"/>
      <c r="AJ49" s="152"/>
      <c r="AK49" s="152"/>
      <c r="AL49" s="152"/>
      <c r="AM49" s="152"/>
      <c r="AN49" s="152"/>
      <c r="AO49" s="152"/>
      <c r="AP49" s="152"/>
      <c r="AQ49" s="152"/>
      <c r="AR49" s="152"/>
      <c r="AS49" s="152"/>
      <c r="AT49" s="152"/>
      <c r="AU49" s="152"/>
      <c r="AV49" s="152"/>
      <c r="AW49" s="152"/>
      <c r="AX49" s="152"/>
      <c r="AY49" s="152"/>
      <c r="AZ49" s="152"/>
      <c r="BA49" s="152"/>
      <c r="BB49" s="152"/>
      <c r="BC49" s="152"/>
      <c r="BD49" s="152"/>
      <c r="BE49" s="152"/>
      <c r="BF49" s="152"/>
      <c r="BG49" s="152"/>
      <c r="BH49" s="152"/>
    </row>
    <row r="50" spans="1:60" outlineLevel="1" x14ac:dyDescent="0.25">
      <c r="A50" s="159"/>
      <c r="B50" s="160"/>
      <c r="C50" s="196" t="s">
        <v>190</v>
      </c>
      <c r="D50" s="185"/>
      <c r="E50" s="186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52"/>
      <c r="Y50" s="152"/>
      <c r="Z50" s="152"/>
      <c r="AA50" s="152"/>
      <c r="AB50" s="152"/>
      <c r="AC50" s="152"/>
      <c r="AD50" s="152"/>
      <c r="AE50" s="152"/>
      <c r="AF50" s="152"/>
      <c r="AG50" s="152" t="s">
        <v>187</v>
      </c>
      <c r="AH50" s="152"/>
      <c r="AI50" s="152"/>
      <c r="AJ50" s="152"/>
      <c r="AK50" s="152"/>
      <c r="AL50" s="152"/>
      <c r="AM50" s="152"/>
      <c r="AN50" s="152"/>
      <c r="AO50" s="152"/>
      <c r="AP50" s="152"/>
      <c r="AQ50" s="152"/>
      <c r="AR50" s="152"/>
      <c r="AS50" s="152"/>
      <c r="AT50" s="152"/>
      <c r="AU50" s="152"/>
      <c r="AV50" s="152"/>
      <c r="AW50" s="152"/>
      <c r="AX50" s="152"/>
      <c r="AY50" s="152"/>
      <c r="AZ50" s="152"/>
      <c r="BA50" s="152"/>
      <c r="BB50" s="152"/>
      <c r="BC50" s="152"/>
      <c r="BD50" s="152"/>
      <c r="BE50" s="152"/>
      <c r="BF50" s="152"/>
      <c r="BG50" s="152"/>
      <c r="BH50" s="152"/>
    </row>
    <row r="51" spans="1:60" ht="20.399999999999999" outlineLevel="1" x14ac:dyDescent="0.25">
      <c r="A51" s="187">
        <v>10</v>
      </c>
      <c r="B51" s="188" t="s">
        <v>191</v>
      </c>
      <c r="C51" s="194" t="s">
        <v>192</v>
      </c>
      <c r="D51" s="189" t="s">
        <v>181</v>
      </c>
      <c r="E51" s="190">
        <v>87</v>
      </c>
      <c r="F51" s="191"/>
      <c r="G51" s="192">
        <f>ROUND(E51*F51,2)</f>
        <v>0</v>
      </c>
      <c r="H51" s="191"/>
      <c r="I51" s="192">
        <f>ROUND(E51*H51,2)</f>
        <v>0</v>
      </c>
      <c r="J51" s="191"/>
      <c r="K51" s="192">
        <f>ROUND(E51*J51,2)</f>
        <v>0</v>
      </c>
      <c r="L51" s="192">
        <v>15</v>
      </c>
      <c r="M51" s="192">
        <f>G51*(1+L51/100)</f>
        <v>0</v>
      </c>
      <c r="N51" s="192">
        <v>0</v>
      </c>
      <c r="O51" s="192">
        <f>ROUND(E51*N51,2)</f>
        <v>0</v>
      </c>
      <c r="P51" s="192">
        <v>0.76629000000000003</v>
      </c>
      <c r="Q51" s="192">
        <f>ROUND(E51*P51,2)</f>
        <v>66.67</v>
      </c>
      <c r="R51" s="192"/>
      <c r="S51" s="192" t="s">
        <v>267</v>
      </c>
      <c r="T51" s="193" t="s">
        <v>157</v>
      </c>
      <c r="U51" s="161">
        <v>0.84000000000000008</v>
      </c>
      <c r="V51" s="161">
        <f>ROUND(E51*U51,2)</f>
        <v>73.08</v>
      </c>
      <c r="W51" s="161"/>
      <c r="X51" s="152"/>
      <c r="Y51" s="152"/>
      <c r="Z51" s="152"/>
      <c r="AA51" s="152"/>
      <c r="AB51" s="152"/>
      <c r="AC51" s="152"/>
      <c r="AD51" s="152"/>
      <c r="AE51" s="152"/>
      <c r="AF51" s="152"/>
      <c r="AG51" s="152" t="s">
        <v>183</v>
      </c>
      <c r="AH51" s="152"/>
      <c r="AI51" s="152"/>
      <c r="AJ51" s="152"/>
      <c r="AK51" s="152"/>
      <c r="AL51" s="152"/>
      <c r="AM51" s="152"/>
      <c r="AN51" s="152"/>
      <c r="AO51" s="152"/>
      <c r="AP51" s="152"/>
      <c r="AQ51" s="152"/>
      <c r="AR51" s="152"/>
      <c r="AS51" s="152"/>
      <c r="AT51" s="152"/>
      <c r="AU51" s="152"/>
      <c r="AV51" s="152"/>
      <c r="AW51" s="152"/>
      <c r="AX51" s="152"/>
      <c r="AY51" s="152"/>
      <c r="AZ51" s="152"/>
      <c r="BA51" s="152"/>
      <c r="BB51" s="152"/>
      <c r="BC51" s="152"/>
      <c r="BD51" s="152"/>
      <c r="BE51" s="152"/>
      <c r="BF51" s="152"/>
      <c r="BG51" s="152"/>
      <c r="BH51" s="152"/>
    </row>
    <row r="52" spans="1:60" outlineLevel="1" x14ac:dyDescent="0.25">
      <c r="A52" s="169">
        <v>11</v>
      </c>
      <c r="B52" s="170" t="s">
        <v>217</v>
      </c>
      <c r="C52" s="179" t="s">
        <v>218</v>
      </c>
      <c r="D52" s="171" t="s">
        <v>181</v>
      </c>
      <c r="E52" s="172">
        <v>1161.4000000000001</v>
      </c>
      <c r="F52" s="173"/>
      <c r="G52" s="174">
        <f>ROUND(E52*F52,2)</f>
        <v>0</v>
      </c>
      <c r="H52" s="173"/>
      <c r="I52" s="174">
        <f>ROUND(E52*H52,2)</f>
        <v>0</v>
      </c>
      <c r="J52" s="173"/>
      <c r="K52" s="174">
        <f>ROUND(E52*J52,2)</f>
        <v>0</v>
      </c>
      <c r="L52" s="174">
        <v>15</v>
      </c>
      <c r="M52" s="174">
        <f>G52*(1+L52/100)</f>
        <v>0</v>
      </c>
      <c r="N52" s="174">
        <v>0</v>
      </c>
      <c r="O52" s="174">
        <f>ROUND(E52*N52,2)</f>
        <v>0</v>
      </c>
      <c r="P52" s="174">
        <v>0</v>
      </c>
      <c r="Q52" s="174">
        <f>ROUND(E52*P52,2)</f>
        <v>0</v>
      </c>
      <c r="R52" s="174"/>
      <c r="S52" s="174" t="s">
        <v>267</v>
      </c>
      <c r="T52" s="175" t="s">
        <v>157</v>
      </c>
      <c r="U52" s="161">
        <v>1.8000000000000002E-2</v>
      </c>
      <c r="V52" s="161">
        <f>ROUND(E52*U52,2)</f>
        <v>20.91</v>
      </c>
      <c r="W52" s="161"/>
      <c r="X52" s="152"/>
      <c r="Y52" s="152"/>
      <c r="Z52" s="152"/>
      <c r="AA52" s="152"/>
      <c r="AB52" s="152"/>
      <c r="AC52" s="152"/>
      <c r="AD52" s="152"/>
      <c r="AE52" s="152"/>
      <c r="AF52" s="152"/>
      <c r="AG52" s="152" t="s">
        <v>183</v>
      </c>
      <c r="AH52" s="152"/>
      <c r="AI52" s="152"/>
      <c r="AJ52" s="152"/>
      <c r="AK52" s="152"/>
      <c r="AL52" s="152"/>
      <c r="AM52" s="152"/>
      <c r="AN52" s="152"/>
      <c r="AO52" s="152"/>
      <c r="AP52" s="152"/>
      <c r="AQ52" s="152"/>
      <c r="AR52" s="152"/>
      <c r="AS52" s="152"/>
      <c r="AT52" s="152"/>
      <c r="AU52" s="152"/>
      <c r="AV52" s="152"/>
      <c r="AW52" s="152"/>
      <c r="AX52" s="152"/>
      <c r="AY52" s="152"/>
      <c r="AZ52" s="152"/>
      <c r="BA52" s="152"/>
      <c r="BB52" s="152"/>
      <c r="BC52" s="152"/>
      <c r="BD52" s="152"/>
      <c r="BE52" s="152"/>
      <c r="BF52" s="152"/>
      <c r="BG52" s="152"/>
      <c r="BH52" s="152"/>
    </row>
    <row r="53" spans="1:60" outlineLevel="1" x14ac:dyDescent="0.25">
      <c r="A53" s="159"/>
      <c r="B53" s="160"/>
      <c r="C53" s="258" t="s">
        <v>219</v>
      </c>
      <c r="D53" s="259"/>
      <c r="E53" s="259"/>
      <c r="F53" s="259"/>
      <c r="G53" s="259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52"/>
      <c r="Y53" s="152"/>
      <c r="Z53" s="152"/>
      <c r="AA53" s="152"/>
      <c r="AB53" s="152"/>
      <c r="AC53" s="152"/>
      <c r="AD53" s="152"/>
      <c r="AE53" s="152"/>
      <c r="AF53" s="152"/>
      <c r="AG53" s="152" t="s">
        <v>197</v>
      </c>
      <c r="AH53" s="152"/>
      <c r="AI53" s="152"/>
      <c r="AJ53" s="152"/>
      <c r="AK53" s="152"/>
      <c r="AL53" s="152"/>
      <c r="AM53" s="152"/>
      <c r="AN53" s="152"/>
      <c r="AO53" s="152"/>
      <c r="AP53" s="152"/>
      <c r="AQ53" s="152"/>
      <c r="AR53" s="152"/>
      <c r="AS53" s="152"/>
      <c r="AT53" s="152"/>
      <c r="AU53" s="152"/>
      <c r="AV53" s="152"/>
      <c r="AW53" s="152"/>
      <c r="AX53" s="152"/>
      <c r="AY53" s="152"/>
      <c r="AZ53" s="152"/>
      <c r="BA53" s="152"/>
      <c r="BB53" s="152"/>
      <c r="BC53" s="152"/>
      <c r="BD53" s="152"/>
      <c r="BE53" s="152"/>
      <c r="BF53" s="152"/>
      <c r="BG53" s="152"/>
      <c r="BH53" s="152"/>
    </row>
    <row r="54" spans="1:60" outlineLevel="1" x14ac:dyDescent="0.25">
      <c r="A54" s="159"/>
      <c r="B54" s="160"/>
      <c r="C54" s="195" t="s">
        <v>220</v>
      </c>
      <c r="D54" s="183"/>
      <c r="E54" s="184">
        <v>1161.4000000000001</v>
      </c>
      <c r="F54" s="161"/>
      <c r="G54" s="161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52"/>
      <c r="Y54" s="152"/>
      <c r="Z54" s="152"/>
      <c r="AA54" s="152"/>
      <c r="AB54" s="152"/>
      <c r="AC54" s="152"/>
      <c r="AD54" s="152"/>
      <c r="AE54" s="152"/>
      <c r="AF54" s="152"/>
      <c r="AG54" s="152" t="s">
        <v>187</v>
      </c>
      <c r="AH54" s="152">
        <v>0</v>
      </c>
      <c r="AI54" s="152"/>
      <c r="AJ54" s="152"/>
      <c r="AK54" s="152"/>
      <c r="AL54" s="152"/>
      <c r="AM54" s="152"/>
      <c r="AN54" s="152"/>
      <c r="AO54" s="152"/>
      <c r="AP54" s="152"/>
      <c r="AQ54" s="152"/>
      <c r="AR54" s="152"/>
      <c r="AS54" s="152"/>
      <c r="AT54" s="152"/>
      <c r="AU54" s="152"/>
      <c r="AV54" s="152"/>
      <c r="AW54" s="152"/>
      <c r="AX54" s="152"/>
      <c r="AY54" s="152"/>
      <c r="AZ54" s="152"/>
      <c r="BA54" s="152"/>
      <c r="BB54" s="152"/>
      <c r="BC54" s="152"/>
      <c r="BD54" s="152"/>
      <c r="BE54" s="152"/>
      <c r="BF54" s="152"/>
      <c r="BG54" s="152"/>
      <c r="BH54" s="152"/>
    </row>
    <row r="55" spans="1:60" outlineLevel="1" x14ac:dyDescent="0.25">
      <c r="A55" s="159"/>
      <c r="B55" s="160"/>
      <c r="C55" s="196" t="s">
        <v>188</v>
      </c>
      <c r="D55" s="185"/>
      <c r="E55" s="186"/>
      <c r="F55" s="161"/>
      <c r="G55" s="16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52"/>
      <c r="Y55" s="152"/>
      <c r="Z55" s="152"/>
      <c r="AA55" s="152"/>
      <c r="AB55" s="152"/>
      <c r="AC55" s="152"/>
      <c r="AD55" s="152"/>
      <c r="AE55" s="152"/>
      <c r="AF55" s="152"/>
      <c r="AG55" s="152" t="s">
        <v>187</v>
      </c>
      <c r="AH55" s="152"/>
      <c r="AI55" s="152"/>
      <c r="AJ55" s="152"/>
      <c r="AK55" s="152"/>
      <c r="AL55" s="152"/>
      <c r="AM55" s="152"/>
      <c r="AN55" s="152"/>
      <c r="AO55" s="152"/>
      <c r="AP55" s="152"/>
      <c r="AQ55" s="152"/>
      <c r="AR55" s="152"/>
      <c r="AS55" s="152"/>
      <c r="AT55" s="152"/>
      <c r="AU55" s="152"/>
      <c r="AV55" s="152"/>
      <c r="AW55" s="152"/>
      <c r="AX55" s="152"/>
      <c r="AY55" s="152"/>
      <c r="AZ55" s="152"/>
      <c r="BA55" s="152"/>
      <c r="BB55" s="152"/>
      <c r="BC55" s="152"/>
      <c r="BD55" s="152"/>
      <c r="BE55" s="152"/>
      <c r="BF55" s="152"/>
      <c r="BG55" s="152"/>
      <c r="BH55" s="152"/>
    </row>
    <row r="56" spans="1:60" outlineLevel="1" x14ac:dyDescent="0.25">
      <c r="A56" s="159"/>
      <c r="B56" s="160"/>
      <c r="C56" s="197" t="s">
        <v>221</v>
      </c>
      <c r="D56" s="185"/>
      <c r="E56" s="186">
        <v>1161.4000000000001</v>
      </c>
      <c r="F56" s="161"/>
      <c r="G56" s="161"/>
      <c r="H56" s="161"/>
      <c r="I56" s="161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1"/>
      <c r="V56" s="161"/>
      <c r="W56" s="161"/>
      <c r="X56" s="152"/>
      <c r="Y56" s="152"/>
      <c r="Z56" s="152"/>
      <c r="AA56" s="152"/>
      <c r="AB56" s="152"/>
      <c r="AC56" s="152"/>
      <c r="AD56" s="152"/>
      <c r="AE56" s="152"/>
      <c r="AF56" s="152"/>
      <c r="AG56" s="152" t="s">
        <v>187</v>
      </c>
      <c r="AH56" s="152">
        <v>2</v>
      </c>
      <c r="AI56" s="152"/>
      <c r="AJ56" s="152"/>
      <c r="AK56" s="152"/>
      <c r="AL56" s="152"/>
      <c r="AM56" s="152"/>
      <c r="AN56" s="152"/>
      <c r="AO56" s="152"/>
      <c r="AP56" s="152"/>
      <c r="AQ56" s="152"/>
      <c r="AR56" s="152"/>
      <c r="AS56" s="152"/>
      <c r="AT56" s="152"/>
      <c r="AU56" s="152"/>
      <c r="AV56" s="152"/>
      <c r="AW56" s="152"/>
      <c r="AX56" s="152"/>
      <c r="AY56" s="152"/>
      <c r="AZ56" s="152"/>
      <c r="BA56" s="152"/>
      <c r="BB56" s="152"/>
      <c r="BC56" s="152"/>
      <c r="BD56" s="152"/>
      <c r="BE56" s="152"/>
      <c r="BF56" s="152"/>
      <c r="BG56" s="152"/>
      <c r="BH56" s="152"/>
    </row>
    <row r="57" spans="1:60" outlineLevel="1" x14ac:dyDescent="0.25">
      <c r="A57" s="159"/>
      <c r="B57" s="160"/>
      <c r="C57" s="196" t="s">
        <v>190</v>
      </c>
      <c r="D57" s="185"/>
      <c r="E57" s="186"/>
      <c r="F57" s="161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52"/>
      <c r="Y57" s="152"/>
      <c r="Z57" s="152"/>
      <c r="AA57" s="152"/>
      <c r="AB57" s="152"/>
      <c r="AC57" s="152"/>
      <c r="AD57" s="152"/>
      <c r="AE57" s="152"/>
      <c r="AF57" s="152"/>
      <c r="AG57" s="152" t="s">
        <v>187</v>
      </c>
      <c r="AH57" s="152"/>
      <c r="AI57" s="152"/>
      <c r="AJ57" s="152"/>
      <c r="AK57" s="152"/>
      <c r="AL57" s="152"/>
      <c r="AM57" s="152"/>
      <c r="AN57" s="152"/>
      <c r="AO57" s="152"/>
      <c r="AP57" s="152"/>
      <c r="AQ57" s="152"/>
      <c r="AR57" s="152"/>
      <c r="AS57" s="152"/>
      <c r="AT57" s="152"/>
      <c r="AU57" s="152"/>
      <c r="AV57" s="152"/>
      <c r="AW57" s="152"/>
      <c r="AX57" s="152"/>
      <c r="AY57" s="152"/>
      <c r="AZ57" s="152"/>
      <c r="BA57" s="152"/>
      <c r="BB57" s="152"/>
      <c r="BC57" s="152"/>
      <c r="BD57" s="152"/>
      <c r="BE57" s="152"/>
      <c r="BF57" s="152"/>
      <c r="BG57" s="152"/>
      <c r="BH57" s="152"/>
    </row>
    <row r="58" spans="1:60" outlineLevel="1" x14ac:dyDescent="0.25">
      <c r="A58" s="169">
        <v>12</v>
      </c>
      <c r="B58" s="170" t="s">
        <v>222</v>
      </c>
      <c r="C58" s="179" t="s">
        <v>223</v>
      </c>
      <c r="D58" s="171" t="s">
        <v>224</v>
      </c>
      <c r="E58" s="172">
        <v>257.00800000000004</v>
      </c>
      <c r="F58" s="173"/>
      <c r="G58" s="174">
        <f>ROUND(E58*F58,2)</f>
        <v>0</v>
      </c>
      <c r="H58" s="173"/>
      <c r="I58" s="174">
        <f>ROUND(E58*H58,2)</f>
        <v>0</v>
      </c>
      <c r="J58" s="173"/>
      <c r="K58" s="174">
        <f>ROUND(E58*J58,2)</f>
        <v>0</v>
      </c>
      <c r="L58" s="174">
        <v>15</v>
      </c>
      <c r="M58" s="174">
        <f>G58*(1+L58/100)</f>
        <v>0</v>
      </c>
      <c r="N58" s="174">
        <v>0</v>
      </c>
      <c r="O58" s="174">
        <f>ROUND(E58*N58,2)</f>
        <v>0</v>
      </c>
      <c r="P58" s="174">
        <v>0</v>
      </c>
      <c r="Q58" s="174">
        <f>ROUND(E58*P58,2)</f>
        <v>0</v>
      </c>
      <c r="R58" s="174"/>
      <c r="S58" s="174" t="s">
        <v>182</v>
      </c>
      <c r="T58" s="175" t="s">
        <v>157</v>
      </c>
      <c r="U58" s="161">
        <v>0</v>
      </c>
      <c r="V58" s="161">
        <f>ROUND(E58*U58,2)</f>
        <v>0</v>
      </c>
      <c r="W58" s="161"/>
      <c r="X58" s="152"/>
      <c r="Y58" s="152"/>
      <c r="Z58" s="152"/>
      <c r="AA58" s="152"/>
      <c r="AB58" s="152"/>
      <c r="AC58" s="152"/>
      <c r="AD58" s="152"/>
      <c r="AE58" s="152"/>
      <c r="AF58" s="152"/>
      <c r="AG58" s="152" t="s">
        <v>183</v>
      </c>
      <c r="AH58" s="152"/>
      <c r="AI58" s="152"/>
      <c r="AJ58" s="152"/>
      <c r="AK58" s="152"/>
      <c r="AL58" s="152"/>
      <c r="AM58" s="152"/>
      <c r="AN58" s="152"/>
      <c r="AO58" s="152"/>
      <c r="AP58" s="152"/>
      <c r="AQ58" s="152"/>
      <c r="AR58" s="152"/>
      <c r="AS58" s="152"/>
      <c r="AT58" s="152"/>
      <c r="AU58" s="152"/>
      <c r="AV58" s="152"/>
      <c r="AW58" s="152"/>
      <c r="AX58" s="152"/>
      <c r="AY58" s="152"/>
      <c r="AZ58" s="152"/>
      <c r="BA58" s="152"/>
      <c r="BB58" s="152"/>
      <c r="BC58" s="152"/>
      <c r="BD58" s="152"/>
      <c r="BE58" s="152"/>
      <c r="BF58" s="152"/>
      <c r="BG58" s="152"/>
      <c r="BH58" s="152"/>
    </row>
    <row r="59" spans="1:60" outlineLevel="1" x14ac:dyDescent="0.25">
      <c r="A59" s="159"/>
      <c r="B59" s="160"/>
      <c r="C59" s="247" t="s">
        <v>225</v>
      </c>
      <c r="D59" s="248"/>
      <c r="E59" s="248"/>
      <c r="F59" s="248"/>
      <c r="G59" s="248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52"/>
      <c r="Y59" s="152"/>
      <c r="Z59" s="152"/>
      <c r="AA59" s="152"/>
      <c r="AB59" s="152"/>
      <c r="AC59" s="152"/>
      <c r="AD59" s="152"/>
      <c r="AE59" s="152"/>
      <c r="AF59" s="152"/>
      <c r="AG59" s="152" t="s">
        <v>160</v>
      </c>
      <c r="AH59" s="152"/>
      <c r="AI59" s="152"/>
      <c r="AJ59" s="152"/>
      <c r="AK59" s="152"/>
      <c r="AL59" s="152"/>
      <c r="AM59" s="152"/>
      <c r="AN59" s="152"/>
      <c r="AO59" s="152"/>
      <c r="AP59" s="152"/>
      <c r="AQ59" s="152"/>
      <c r="AR59" s="152"/>
      <c r="AS59" s="152"/>
      <c r="AT59" s="152"/>
      <c r="AU59" s="152"/>
      <c r="AV59" s="152"/>
      <c r="AW59" s="152"/>
      <c r="AX59" s="152"/>
      <c r="AY59" s="152"/>
      <c r="AZ59" s="152"/>
      <c r="BA59" s="152"/>
      <c r="BB59" s="152"/>
      <c r="BC59" s="152"/>
      <c r="BD59" s="152"/>
      <c r="BE59" s="152"/>
      <c r="BF59" s="152"/>
      <c r="BG59" s="152"/>
      <c r="BH59" s="152"/>
    </row>
    <row r="60" spans="1:60" outlineLevel="1" x14ac:dyDescent="0.25">
      <c r="A60" s="159"/>
      <c r="B60" s="160"/>
      <c r="C60" s="195" t="s">
        <v>213</v>
      </c>
      <c r="D60" s="183"/>
      <c r="E60" s="184">
        <v>257.01000000000005</v>
      </c>
      <c r="F60" s="161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52"/>
      <c r="Y60" s="152"/>
      <c r="Z60" s="152"/>
      <c r="AA60" s="152"/>
      <c r="AB60" s="152"/>
      <c r="AC60" s="152"/>
      <c r="AD60" s="152"/>
      <c r="AE60" s="152"/>
      <c r="AF60" s="152"/>
      <c r="AG60" s="152" t="s">
        <v>187</v>
      </c>
      <c r="AH60" s="152">
        <v>0</v>
      </c>
      <c r="AI60" s="152"/>
      <c r="AJ60" s="152"/>
      <c r="AK60" s="152"/>
      <c r="AL60" s="152"/>
      <c r="AM60" s="152"/>
      <c r="AN60" s="152"/>
      <c r="AO60" s="152"/>
      <c r="AP60" s="152"/>
      <c r="AQ60" s="152"/>
      <c r="AR60" s="152"/>
      <c r="AS60" s="152"/>
      <c r="AT60" s="152"/>
      <c r="AU60" s="152"/>
      <c r="AV60" s="152"/>
      <c r="AW60" s="152"/>
      <c r="AX60" s="152"/>
      <c r="AY60" s="152"/>
      <c r="AZ60" s="152"/>
      <c r="BA60" s="152"/>
      <c r="BB60" s="152"/>
      <c r="BC60" s="152"/>
      <c r="BD60" s="152"/>
      <c r="BE60" s="152"/>
      <c r="BF60" s="152"/>
      <c r="BG60" s="152"/>
      <c r="BH60" s="152"/>
    </row>
    <row r="61" spans="1:60" outlineLevel="1" x14ac:dyDescent="0.25">
      <c r="A61" s="159"/>
      <c r="B61" s="160"/>
      <c r="C61" s="196" t="s">
        <v>188</v>
      </c>
      <c r="D61" s="185"/>
      <c r="E61" s="186"/>
      <c r="F61" s="161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52"/>
      <c r="Y61" s="152"/>
      <c r="Z61" s="152"/>
      <c r="AA61" s="152"/>
      <c r="AB61" s="152"/>
      <c r="AC61" s="152"/>
      <c r="AD61" s="152"/>
      <c r="AE61" s="152"/>
      <c r="AF61" s="152"/>
      <c r="AG61" s="152" t="s">
        <v>187</v>
      </c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52"/>
      <c r="AT61" s="152"/>
      <c r="AU61" s="152"/>
      <c r="AV61" s="152"/>
      <c r="AW61" s="152"/>
      <c r="AX61" s="152"/>
      <c r="AY61" s="152"/>
      <c r="AZ61" s="152"/>
      <c r="BA61" s="152"/>
      <c r="BB61" s="152"/>
      <c r="BC61" s="152"/>
      <c r="BD61" s="152"/>
      <c r="BE61" s="152"/>
      <c r="BF61" s="152"/>
      <c r="BG61" s="152"/>
      <c r="BH61" s="152"/>
    </row>
    <row r="62" spans="1:60" outlineLevel="1" x14ac:dyDescent="0.25">
      <c r="A62" s="159"/>
      <c r="B62" s="160"/>
      <c r="C62" s="197" t="s">
        <v>214</v>
      </c>
      <c r="D62" s="185"/>
      <c r="E62" s="186">
        <v>257.01000000000005</v>
      </c>
      <c r="F62" s="161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52"/>
      <c r="Y62" s="152"/>
      <c r="Z62" s="152"/>
      <c r="AA62" s="152"/>
      <c r="AB62" s="152"/>
      <c r="AC62" s="152"/>
      <c r="AD62" s="152"/>
      <c r="AE62" s="152"/>
      <c r="AF62" s="152"/>
      <c r="AG62" s="152" t="s">
        <v>187</v>
      </c>
      <c r="AH62" s="152">
        <v>2</v>
      </c>
      <c r="AI62" s="152"/>
      <c r="AJ62" s="152"/>
      <c r="AK62" s="152"/>
      <c r="AL62" s="152"/>
      <c r="AM62" s="152"/>
      <c r="AN62" s="152"/>
      <c r="AO62" s="152"/>
      <c r="AP62" s="152"/>
      <c r="AQ62" s="152"/>
      <c r="AR62" s="152"/>
      <c r="AS62" s="152"/>
      <c r="AT62" s="152"/>
      <c r="AU62" s="152"/>
      <c r="AV62" s="152"/>
      <c r="AW62" s="152"/>
      <c r="AX62" s="152"/>
      <c r="AY62" s="152"/>
      <c r="AZ62" s="152"/>
      <c r="BA62" s="152"/>
      <c r="BB62" s="152"/>
      <c r="BC62" s="152"/>
      <c r="BD62" s="152"/>
      <c r="BE62" s="152"/>
      <c r="BF62" s="152"/>
      <c r="BG62" s="152"/>
      <c r="BH62" s="152"/>
    </row>
    <row r="63" spans="1:60" outlineLevel="1" x14ac:dyDescent="0.25">
      <c r="A63" s="159"/>
      <c r="B63" s="160"/>
      <c r="C63" s="196" t="s">
        <v>190</v>
      </c>
      <c r="D63" s="185"/>
      <c r="E63" s="186"/>
      <c r="F63" s="161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52"/>
      <c r="Y63" s="152"/>
      <c r="Z63" s="152"/>
      <c r="AA63" s="152"/>
      <c r="AB63" s="152"/>
      <c r="AC63" s="152"/>
      <c r="AD63" s="152"/>
      <c r="AE63" s="152"/>
      <c r="AF63" s="152"/>
      <c r="AG63" s="152" t="s">
        <v>187</v>
      </c>
      <c r="AH63" s="152"/>
      <c r="AI63" s="152"/>
      <c r="AJ63" s="152"/>
      <c r="AK63" s="152"/>
      <c r="AL63" s="152"/>
      <c r="AM63" s="152"/>
      <c r="AN63" s="152"/>
      <c r="AO63" s="152"/>
      <c r="AP63" s="152"/>
      <c r="AQ63" s="152"/>
      <c r="AR63" s="152"/>
      <c r="AS63" s="152"/>
      <c r="AT63" s="152"/>
      <c r="AU63" s="152"/>
      <c r="AV63" s="152"/>
      <c r="AW63" s="152"/>
      <c r="AX63" s="152"/>
      <c r="AY63" s="152"/>
      <c r="AZ63" s="152"/>
      <c r="BA63" s="152"/>
      <c r="BB63" s="152"/>
      <c r="BC63" s="152"/>
      <c r="BD63" s="152"/>
      <c r="BE63" s="152"/>
      <c r="BF63" s="152"/>
      <c r="BG63" s="152"/>
      <c r="BH63" s="152"/>
    </row>
    <row r="64" spans="1:60" outlineLevel="1" x14ac:dyDescent="0.25">
      <c r="A64" s="169">
        <v>13</v>
      </c>
      <c r="B64" s="170" t="s">
        <v>226</v>
      </c>
      <c r="C64" s="179" t="s">
        <v>227</v>
      </c>
      <c r="D64" s="171" t="s">
        <v>195</v>
      </c>
      <c r="E64" s="172">
        <v>257.00800000000004</v>
      </c>
      <c r="F64" s="173"/>
      <c r="G64" s="174">
        <f>ROUND(E64*F64,2)</f>
        <v>0</v>
      </c>
      <c r="H64" s="173"/>
      <c r="I64" s="174">
        <f>ROUND(E64*H64,2)</f>
        <v>0</v>
      </c>
      <c r="J64" s="173"/>
      <c r="K64" s="174">
        <f>ROUND(E64*J64,2)</f>
        <v>0</v>
      </c>
      <c r="L64" s="174">
        <v>15</v>
      </c>
      <c r="M64" s="174">
        <f>G64*(1+L64/100)</f>
        <v>0</v>
      </c>
      <c r="N64" s="174">
        <v>0</v>
      </c>
      <c r="O64" s="174">
        <f>ROUND(E64*N64,2)</f>
        <v>0</v>
      </c>
      <c r="P64" s="174">
        <v>0</v>
      </c>
      <c r="Q64" s="174">
        <f>ROUND(E64*P64,2)</f>
        <v>0</v>
      </c>
      <c r="R64" s="174"/>
      <c r="S64" s="174" t="s">
        <v>182</v>
      </c>
      <c r="T64" s="175" t="s">
        <v>157</v>
      </c>
      <c r="U64" s="161">
        <v>0</v>
      </c>
      <c r="V64" s="161">
        <f>ROUND(E64*U64,2)</f>
        <v>0</v>
      </c>
      <c r="W64" s="161"/>
      <c r="X64" s="152"/>
      <c r="Y64" s="152"/>
      <c r="Z64" s="152"/>
      <c r="AA64" s="152"/>
      <c r="AB64" s="152"/>
      <c r="AC64" s="152"/>
      <c r="AD64" s="152"/>
      <c r="AE64" s="152"/>
      <c r="AF64" s="152"/>
      <c r="AG64" s="152" t="s">
        <v>183</v>
      </c>
      <c r="AH64" s="152"/>
      <c r="AI64" s="152"/>
      <c r="AJ64" s="152"/>
      <c r="AK64" s="152"/>
      <c r="AL64" s="152"/>
      <c r="AM64" s="152"/>
      <c r="AN64" s="152"/>
      <c r="AO64" s="152"/>
      <c r="AP64" s="152"/>
      <c r="AQ64" s="152"/>
      <c r="AR64" s="152"/>
      <c r="AS64" s="152"/>
      <c r="AT64" s="152"/>
      <c r="AU64" s="152"/>
      <c r="AV64" s="152"/>
      <c r="AW64" s="152"/>
      <c r="AX64" s="152"/>
      <c r="AY64" s="152"/>
      <c r="AZ64" s="152"/>
      <c r="BA64" s="152"/>
      <c r="BB64" s="152"/>
      <c r="BC64" s="152"/>
      <c r="BD64" s="152"/>
      <c r="BE64" s="152"/>
      <c r="BF64" s="152"/>
      <c r="BG64" s="152"/>
      <c r="BH64" s="152"/>
    </row>
    <row r="65" spans="1:60" outlineLevel="1" x14ac:dyDescent="0.25">
      <c r="A65" s="159"/>
      <c r="B65" s="160"/>
      <c r="C65" s="195" t="s">
        <v>213</v>
      </c>
      <c r="D65" s="183"/>
      <c r="E65" s="184">
        <v>257.01000000000005</v>
      </c>
      <c r="F65" s="161"/>
      <c r="G65" s="161"/>
      <c r="H65" s="161"/>
      <c r="I65" s="161"/>
      <c r="J65" s="161"/>
      <c r="K65" s="161"/>
      <c r="L65" s="161"/>
      <c r="M65" s="161"/>
      <c r="N65" s="161"/>
      <c r="O65" s="161"/>
      <c r="P65" s="161"/>
      <c r="Q65" s="161"/>
      <c r="R65" s="161"/>
      <c r="S65" s="161"/>
      <c r="T65" s="161"/>
      <c r="U65" s="161"/>
      <c r="V65" s="161"/>
      <c r="W65" s="161"/>
      <c r="X65" s="152"/>
      <c r="Y65" s="152"/>
      <c r="Z65" s="152"/>
      <c r="AA65" s="152"/>
      <c r="AB65" s="152"/>
      <c r="AC65" s="152"/>
      <c r="AD65" s="152"/>
      <c r="AE65" s="152"/>
      <c r="AF65" s="152"/>
      <c r="AG65" s="152" t="s">
        <v>187</v>
      </c>
      <c r="AH65" s="152">
        <v>0</v>
      </c>
      <c r="AI65" s="152"/>
      <c r="AJ65" s="152"/>
      <c r="AK65" s="152"/>
      <c r="AL65" s="152"/>
      <c r="AM65" s="152"/>
      <c r="AN65" s="152"/>
      <c r="AO65" s="152"/>
      <c r="AP65" s="152"/>
      <c r="AQ65" s="152"/>
      <c r="AR65" s="152"/>
      <c r="AS65" s="152"/>
      <c r="AT65" s="152"/>
      <c r="AU65" s="152"/>
      <c r="AV65" s="152"/>
      <c r="AW65" s="152"/>
      <c r="AX65" s="152"/>
      <c r="AY65" s="152"/>
      <c r="AZ65" s="152"/>
      <c r="BA65" s="152"/>
      <c r="BB65" s="152"/>
      <c r="BC65" s="152"/>
      <c r="BD65" s="152"/>
      <c r="BE65" s="152"/>
      <c r="BF65" s="152"/>
      <c r="BG65" s="152"/>
      <c r="BH65" s="152"/>
    </row>
    <row r="66" spans="1:60" outlineLevel="1" x14ac:dyDescent="0.25">
      <c r="A66" s="159"/>
      <c r="B66" s="160"/>
      <c r="C66" s="196" t="s">
        <v>188</v>
      </c>
      <c r="D66" s="185"/>
      <c r="E66" s="186"/>
      <c r="F66" s="161"/>
      <c r="G66" s="161"/>
      <c r="H66" s="161"/>
      <c r="I66" s="161"/>
      <c r="J66" s="161"/>
      <c r="K66" s="161"/>
      <c r="L66" s="161"/>
      <c r="M66" s="161"/>
      <c r="N66" s="161"/>
      <c r="O66" s="161"/>
      <c r="P66" s="161"/>
      <c r="Q66" s="161"/>
      <c r="R66" s="161"/>
      <c r="S66" s="161"/>
      <c r="T66" s="161"/>
      <c r="U66" s="161"/>
      <c r="V66" s="161"/>
      <c r="W66" s="161"/>
      <c r="X66" s="152"/>
      <c r="Y66" s="152"/>
      <c r="Z66" s="152"/>
      <c r="AA66" s="152"/>
      <c r="AB66" s="152"/>
      <c r="AC66" s="152"/>
      <c r="AD66" s="152"/>
      <c r="AE66" s="152"/>
      <c r="AF66" s="152"/>
      <c r="AG66" s="152" t="s">
        <v>187</v>
      </c>
      <c r="AH66" s="152"/>
      <c r="AI66" s="152"/>
      <c r="AJ66" s="152"/>
      <c r="AK66" s="152"/>
      <c r="AL66" s="152"/>
      <c r="AM66" s="152"/>
      <c r="AN66" s="152"/>
      <c r="AO66" s="152"/>
      <c r="AP66" s="152"/>
      <c r="AQ66" s="152"/>
      <c r="AR66" s="152"/>
      <c r="AS66" s="152"/>
      <c r="AT66" s="152"/>
      <c r="AU66" s="152"/>
      <c r="AV66" s="152"/>
      <c r="AW66" s="152"/>
      <c r="AX66" s="152"/>
      <c r="AY66" s="152"/>
      <c r="AZ66" s="152"/>
      <c r="BA66" s="152"/>
      <c r="BB66" s="152"/>
      <c r="BC66" s="152"/>
      <c r="BD66" s="152"/>
      <c r="BE66" s="152"/>
      <c r="BF66" s="152"/>
      <c r="BG66" s="152"/>
      <c r="BH66" s="152"/>
    </row>
    <row r="67" spans="1:60" outlineLevel="1" x14ac:dyDescent="0.25">
      <c r="A67" s="159"/>
      <c r="B67" s="160"/>
      <c r="C67" s="197" t="s">
        <v>214</v>
      </c>
      <c r="D67" s="185"/>
      <c r="E67" s="186">
        <v>257.01000000000005</v>
      </c>
      <c r="F67" s="161"/>
      <c r="G67" s="161"/>
      <c r="H67" s="161"/>
      <c r="I67" s="161"/>
      <c r="J67" s="161"/>
      <c r="K67" s="161"/>
      <c r="L67" s="161"/>
      <c r="M67" s="161"/>
      <c r="N67" s="161"/>
      <c r="O67" s="161"/>
      <c r="P67" s="161"/>
      <c r="Q67" s="161"/>
      <c r="R67" s="161"/>
      <c r="S67" s="161"/>
      <c r="T67" s="161"/>
      <c r="U67" s="161"/>
      <c r="V67" s="161"/>
      <c r="W67" s="161"/>
      <c r="X67" s="152"/>
      <c r="Y67" s="152"/>
      <c r="Z67" s="152"/>
      <c r="AA67" s="152"/>
      <c r="AB67" s="152"/>
      <c r="AC67" s="152"/>
      <c r="AD67" s="152"/>
      <c r="AE67" s="152"/>
      <c r="AF67" s="152"/>
      <c r="AG67" s="152" t="s">
        <v>187</v>
      </c>
      <c r="AH67" s="152">
        <v>2</v>
      </c>
      <c r="AI67" s="152"/>
      <c r="AJ67" s="152"/>
      <c r="AK67" s="152"/>
      <c r="AL67" s="152"/>
      <c r="AM67" s="152"/>
      <c r="AN67" s="152"/>
      <c r="AO67" s="152"/>
      <c r="AP67" s="152"/>
      <c r="AQ67" s="152"/>
      <c r="AR67" s="152"/>
      <c r="AS67" s="152"/>
      <c r="AT67" s="152"/>
      <c r="AU67" s="152"/>
      <c r="AV67" s="152"/>
      <c r="AW67" s="152"/>
      <c r="AX67" s="152"/>
      <c r="AY67" s="152"/>
      <c r="AZ67" s="152"/>
      <c r="BA67" s="152"/>
      <c r="BB67" s="152"/>
      <c r="BC67" s="152"/>
      <c r="BD67" s="152"/>
      <c r="BE67" s="152"/>
      <c r="BF67" s="152"/>
      <c r="BG67" s="152"/>
      <c r="BH67" s="152"/>
    </row>
    <row r="68" spans="1:60" outlineLevel="1" x14ac:dyDescent="0.25">
      <c r="A68" s="159"/>
      <c r="B68" s="160"/>
      <c r="C68" s="196" t="s">
        <v>190</v>
      </c>
      <c r="D68" s="185"/>
      <c r="E68" s="186"/>
      <c r="F68" s="161"/>
      <c r="G68" s="161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1"/>
      <c r="S68" s="161"/>
      <c r="T68" s="161"/>
      <c r="U68" s="161"/>
      <c r="V68" s="161"/>
      <c r="W68" s="161"/>
      <c r="X68" s="152"/>
      <c r="Y68" s="152"/>
      <c r="Z68" s="152"/>
      <c r="AA68" s="152"/>
      <c r="AB68" s="152"/>
      <c r="AC68" s="152"/>
      <c r="AD68" s="152"/>
      <c r="AE68" s="152"/>
      <c r="AF68" s="152"/>
      <c r="AG68" s="152" t="s">
        <v>187</v>
      </c>
      <c r="AH68" s="152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52"/>
      <c r="AT68" s="152"/>
      <c r="AU68" s="152"/>
      <c r="AV68" s="152"/>
      <c r="AW68" s="152"/>
      <c r="AX68" s="152"/>
      <c r="AY68" s="152"/>
      <c r="AZ68" s="152"/>
      <c r="BA68" s="152"/>
      <c r="BB68" s="152"/>
      <c r="BC68" s="152"/>
      <c r="BD68" s="152"/>
      <c r="BE68" s="152"/>
      <c r="BF68" s="152"/>
      <c r="BG68" s="152"/>
      <c r="BH68" s="152"/>
    </row>
    <row r="69" spans="1:60" outlineLevel="1" x14ac:dyDescent="0.25">
      <c r="A69" s="169">
        <v>14</v>
      </c>
      <c r="B69" s="170" t="s">
        <v>228</v>
      </c>
      <c r="C69" s="179" t="s">
        <v>229</v>
      </c>
      <c r="D69" s="171" t="s">
        <v>195</v>
      </c>
      <c r="E69" s="172">
        <v>257.00800000000004</v>
      </c>
      <c r="F69" s="173"/>
      <c r="G69" s="174">
        <f>ROUND(E69*F69,2)</f>
        <v>0</v>
      </c>
      <c r="H69" s="173"/>
      <c r="I69" s="174">
        <f>ROUND(E69*H69,2)</f>
        <v>0</v>
      </c>
      <c r="J69" s="173"/>
      <c r="K69" s="174">
        <f>ROUND(E69*J69,2)</f>
        <v>0</v>
      </c>
      <c r="L69" s="174">
        <v>15</v>
      </c>
      <c r="M69" s="174">
        <f>G69*(1+L69/100)</f>
        <v>0</v>
      </c>
      <c r="N69" s="174">
        <v>0</v>
      </c>
      <c r="O69" s="174">
        <f>ROUND(E69*N69,2)</f>
        <v>0</v>
      </c>
      <c r="P69" s="174">
        <v>0</v>
      </c>
      <c r="Q69" s="174">
        <f>ROUND(E69*P69,2)</f>
        <v>0</v>
      </c>
      <c r="R69" s="174"/>
      <c r="S69" s="174" t="s">
        <v>182</v>
      </c>
      <c r="T69" s="175" t="s">
        <v>157</v>
      </c>
      <c r="U69" s="161">
        <v>0</v>
      </c>
      <c r="V69" s="161">
        <f>ROUND(E69*U69,2)</f>
        <v>0</v>
      </c>
      <c r="W69" s="161"/>
      <c r="X69" s="152"/>
      <c r="Y69" s="152"/>
      <c r="Z69" s="152"/>
      <c r="AA69" s="152"/>
      <c r="AB69" s="152"/>
      <c r="AC69" s="152"/>
      <c r="AD69" s="152"/>
      <c r="AE69" s="152"/>
      <c r="AF69" s="152"/>
      <c r="AG69" s="152" t="s">
        <v>183</v>
      </c>
      <c r="AH69" s="152"/>
      <c r="AI69" s="152"/>
      <c r="AJ69" s="152"/>
      <c r="AK69" s="152"/>
      <c r="AL69" s="152"/>
      <c r="AM69" s="152"/>
      <c r="AN69" s="152"/>
      <c r="AO69" s="152"/>
      <c r="AP69" s="152"/>
      <c r="AQ69" s="152"/>
      <c r="AR69" s="152"/>
      <c r="AS69" s="152"/>
      <c r="AT69" s="152"/>
      <c r="AU69" s="152"/>
      <c r="AV69" s="152"/>
      <c r="AW69" s="152"/>
      <c r="AX69" s="152"/>
      <c r="AY69" s="152"/>
      <c r="AZ69" s="152"/>
      <c r="BA69" s="152"/>
      <c r="BB69" s="152"/>
      <c r="BC69" s="152"/>
      <c r="BD69" s="152"/>
      <c r="BE69" s="152"/>
      <c r="BF69" s="152"/>
      <c r="BG69" s="152"/>
      <c r="BH69" s="152"/>
    </row>
    <row r="70" spans="1:60" outlineLevel="1" x14ac:dyDescent="0.25">
      <c r="A70" s="159"/>
      <c r="B70" s="160"/>
      <c r="C70" s="195" t="s">
        <v>213</v>
      </c>
      <c r="D70" s="183"/>
      <c r="E70" s="184">
        <v>257.01000000000005</v>
      </c>
      <c r="F70" s="161"/>
      <c r="G70" s="161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1"/>
      <c r="S70" s="161"/>
      <c r="T70" s="161"/>
      <c r="U70" s="161"/>
      <c r="V70" s="161"/>
      <c r="W70" s="161"/>
      <c r="X70" s="152"/>
      <c r="Y70" s="152"/>
      <c r="Z70" s="152"/>
      <c r="AA70" s="152"/>
      <c r="AB70" s="152"/>
      <c r="AC70" s="152"/>
      <c r="AD70" s="152"/>
      <c r="AE70" s="152"/>
      <c r="AF70" s="152"/>
      <c r="AG70" s="152" t="s">
        <v>187</v>
      </c>
      <c r="AH70" s="152">
        <v>0</v>
      </c>
      <c r="AI70" s="152"/>
      <c r="AJ70" s="152"/>
      <c r="AK70" s="152"/>
      <c r="AL70" s="152"/>
      <c r="AM70" s="152"/>
      <c r="AN70" s="152"/>
      <c r="AO70" s="152"/>
      <c r="AP70" s="152"/>
      <c r="AQ70" s="152"/>
      <c r="AR70" s="152"/>
      <c r="AS70" s="152"/>
      <c r="AT70" s="152"/>
      <c r="AU70" s="152"/>
      <c r="AV70" s="152"/>
      <c r="AW70" s="152"/>
      <c r="AX70" s="152"/>
      <c r="AY70" s="152"/>
      <c r="AZ70" s="152"/>
      <c r="BA70" s="152"/>
      <c r="BB70" s="152"/>
      <c r="BC70" s="152"/>
      <c r="BD70" s="152"/>
      <c r="BE70" s="152"/>
      <c r="BF70" s="152"/>
      <c r="BG70" s="152"/>
      <c r="BH70" s="152"/>
    </row>
    <row r="71" spans="1:60" outlineLevel="1" x14ac:dyDescent="0.25">
      <c r="A71" s="159"/>
      <c r="B71" s="160"/>
      <c r="C71" s="196" t="s">
        <v>188</v>
      </c>
      <c r="D71" s="185"/>
      <c r="E71" s="186"/>
      <c r="F71" s="161"/>
      <c r="G71" s="161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1"/>
      <c r="S71" s="161"/>
      <c r="T71" s="161"/>
      <c r="U71" s="161"/>
      <c r="V71" s="161"/>
      <c r="W71" s="161"/>
      <c r="X71" s="152"/>
      <c r="Y71" s="152"/>
      <c r="Z71" s="152"/>
      <c r="AA71" s="152"/>
      <c r="AB71" s="152"/>
      <c r="AC71" s="152"/>
      <c r="AD71" s="152"/>
      <c r="AE71" s="152"/>
      <c r="AF71" s="152"/>
      <c r="AG71" s="152" t="s">
        <v>187</v>
      </c>
      <c r="AH71" s="152"/>
      <c r="AI71" s="152"/>
      <c r="AJ71" s="152"/>
      <c r="AK71" s="152"/>
      <c r="AL71" s="152"/>
      <c r="AM71" s="152"/>
      <c r="AN71" s="152"/>
      <c r="AO71" s="152"/>
      <c r="AP71" s="152"/>
      <c r="AQ71" s="152"/>
      <c r="AR71" s="152"/>
      <c r="AS71" s="152"/>
      <c r="AT71" s="152"/>
      <c r="AU71" s="152"/>
      <c r="AV71" s="152"/>
      <c r="AW71" s="152"/>
      <c r="AX71" s="152"/>
      <c r="AY71" s="152"/>
      <c r="AZ71" s="152"/>
      <c r="BA71" s="152"/>
      <c r="BB71" s="152"/>
      <c r="BC71" s="152"/>
      <c r="BD71" s="152"/>
      <c r="BE71" s="152"/>
      <c r="BF71" s="152"/>
      <c r="BG71" s="152"/>
      <c r="BH71" s="152"/>
    </row>
    <row r="72" spans="1:60" outlineLevel="1" x14ac:dyDescent="0.25">
      <c r="A72" s="159"/>
      <c r="B72" s="160"/>
      <c r="C72" s="197" t="s">
        <v>214</v>
      </c>
      <c r="D72" s="185"/>
      <c r="E72" s="186">
        <v>257.01000000000005</v>
      </c>
      <c r="F72" s="161"/>
      <c r="G72" s="161"/>
      <c r="H72" s="161"/>
      <c r="I72" s="161"/>
      <c r="J72" s="161"/>
      <c r="K72" s="161"/>
      <c r="L72" s="161"/>
      <c r="M72" s="161"/>
      <c r="N72" s="161"/>
      <c r="O72" s="161"/>
      <c r="P72" s="161"/>
      <c r="Q72" s="161"/>
      <c r="R72" s="161"/>
      <c r="S72" s="161"/>
      <c r="T72" s="161"/>
      <c r="U72" s="161"/>
      <c r="V72" s="161"/>
      <c r="W72" s="161"/>
      <c r="X72" s="152"/>
      <c r="Y72" s="152"/>
      <c r="Z72" s="152"/>
      <c r="AA72" s="152"/>
      <c r="AB72" s="152"/>
      <c r="AC72" s="152"/>
      <c r="AD72" s="152"/>
      <c r="AE72" s="152"/>
      <c r="AF72" s="152"/>
      <c r="AG72" s="152" t="s">
        <v>187</v>
      </c>
      <c r="AH72" s="152">
        <v>2</v>
      </c>
      <c r="AI72" s="152"/>
      <c r="AJ72" s="152"/>
      <c r="AK72" s="152"/>
      <c r="AL72" s="152"/>
      <c r="AM72" s="152"/>
      <c r="AN72" s="152"/>
      <c r="AO72" s="152"/>
      <c r="AP72" s="152"/>
      <c r="AQ72" s="152"/>
      <c r="AR72" s="152"/>
      <c r="AS72" s="152"/>
      <c r="AT72" s="152"/>
      <c r="AU72" s="152"/>
      <c r="AV72" s="152"/>
      <c r="AW72" s="152"/>
      <c r="AX72" s="152"/>
      <c r="AY72" s="152"/>
      <c r="AZ72" s="152"/>
      <c r="BA72" s="152"/>
      <c r="BB72" s="152"/>
      <c r="BC72" s="152"/>
      <c r="BD72" s="152"/>
      <c r="BE72" s="152"/>
      <c r="BF72" s="152"/>
      <c r="BG72" s="152"/>
      <c r="BH72" s="152"/>
    </row>
    <row r="73" spans="1:60" outlineLevel="1" x14ac:dyDescent="0.25">
      <c r="A73" s="159"/>
      <c r="B73" s="160"/>
      <c r="C73" s="196" t="s">
        <v>190</v>
      </c>
      <c r="D73" s="185"/>
      <c r="E73" s="186"/>
      <c r="F73" s="161"/>
      <c r="G73" s="161"/>
      <c r="H73" s="161"/>
      <c r="I73" s="161"/>
      <c r="J73" s="161"/>
      <c r="K73" s="161"/>
      <c r="L73" s="161"/>
      <c r="M73" s="161"/>
      <c r="N73" s="161"/>
      <c r="O73" s="161"/>
      <c r="P73" s="161"/>
      <c r="Q73" s="161"/>
      <c r="R73" s="161"/>
      <c r="S73" s="161"/>
      <c r="T73" s="161"/>
      <c r="U73" s="161"/>
      <c r="V73" s="161"/>
      <c r="W73" s="161"/>
      <c r="X73" s="152"/>
      <c r="Y73" s="152"/>
      <c r="Z73" s="152"/>
      <c r="AA73" s="152"/>
      <c r="AB73" s="152"/>
      <c r="AC73" s="152"/>
      <c r="AD73" s="152"/>
      <c r="AE73" s="152"/>
      <c r="AF73" s="152"/>
      <c r="AG73" s="152" t="s">
        <v>187</v>
      </c>
      <c r="AH73" s="152"/>
      <c r="AI73" s="152"/>
      <c r="AJ73" s="152"/>
      <c r="AK73" s="152"/>
      <c r="AL73" s="152"/>
      <c r="AM73" s="152"/>
      <c r="AN73" s="152"/>
      <c r="AO73" s="152"/>
      <c r="AP73" s="152"/>
      <c r="AQ73" s="152"/>
      <c r="AR73" s="152"/>
      <c r="AS73" s="152"/>
      <c r="AT73" s="152"/>
      <c r="AU73" s="152"/>
      <c r="AV73" s="152"/>
      <c r="AW73" s="152"/>
      <c r="AX73" s="152"/>
      <c r="AY73" s="152"/>
      <c r="AZ73" s="152"/>
      <c r="BA73" s="152"/>
      <c r="BB73" s="152"/>
      <c r="BC73" s="152"/>
      <c r="BD73" s="152"/>
      <c r="BE73" s="152"/>
      <c r="BF73" s="152"/>
      <c r="BG73" s="152"/>
      <c r="BH73" s="152"/>
    </row>
    <row r="74" spans="1:60" x14ac:dyDescent="0.25">
      <c r="A74" s="163" t="s">
        <v>152</v>
      </c>
      <c r="B74" s="164" t="s">
        <v>85</v>
      </c>
      <c r="C74" s="178" t="s">
        <v>86</v>
      </c>
      <c r="D74" s="165"/>
      <c r="E74" s="166"/>
      <c r="F74" s="167"/>
      <c r="G74" s="167">
        <f>SUMIF(AG75:AG79,"&lt;&gt;NOR",G75:G79)</f>
        <v>0</v>
      </c>
      <c r="H74" s="167"/>
      <c r="I74" s="167">
        <f>SUM(I75:I79)</f>
        <v>0</v>
      </c>
      <c r="J74" s="167"/>
      <c r="K74" s="167">
        <f>SUM(K75:K79)</f>
        <v>0</v>
      </c>
      <c r="L74" s="167"/>
      <c r="M74" s="167">
        <f>SUM(M75:M79)</f>
        <v>0</v>
      </c>
      <c r="N74" s="167"/>
      <c r="O74" s="167">
        <f>SUM(O75:O79)</f>
        <v>0.68</v>
      </c>
      <c r="P74" s="167"/>
      <c r="Q74" s="167">
        <f>SUM(Q75:Q79)</f>
        <v>0</v>
      </c>
      <c r="R74" s="167"/>
      <c r="S74" s="167"/>
      <c r="T74" s="168"/>
      <c r="U74" s="162"/>
      <c r="V74" s="162">
        <f>SUM(V75:V79)</f>
        <v>128.72</v>
      </c>
      <c r="W74" s="162"/>
      <c r="AG74" t="s">
        <v>153</v>
      </c>
    </row>
    <row r="75" spans="1:60" outlineLevel="1" x14ac:dyDescent="0.25">
      <c r="A75" s="169">
        <v>15</v>
      </c>
      <c r="B75" s="170" t="s">
        <v>230</v>
      </c>
      <c r="C75" s="179" t="s">
        <v>231</v>
      </c>
      <c r="D75" s="171" t="s">
        <v>181</v>
      </c>
      <c r="E75" s="172">
        <v>1369.4010000000001</v>
      </c>
      <c r="F75" s="173"/>
      <c r="G75" s="174">
        <f>ROUND(E75*F75,2)</f>
        <v>0</v>
      </c>
      <c r="H75" s="173"/>
      <c r="I75" s="174">
        <f>ROUND(E75*H75,2)</f>
        <v>0</v>
      </c>
      <c r="J75" s="173"/>
      <c r="K75" s="174">
        <f>ROUND(E75*J75,2)</f>
        <v>0</v>
      </c>
      <c r="L75" s="174">
        <v>15</v>
      </c>
      <c r="M75" s="174">
        <f>G75*(1+L75/100)</f>
        <v>0</v>
      </c>
      <c r="N75" s="174">
        <v>5.0000000000000001E-4</v>
      </c>
      <c r="O75" s="174">
        <f>ROUND(E75*N75,2)</f>
        <v>0.68</v>
      </c>
      <c r="P75" s="174">
        <v>0</v>
      </c>
      <c r="Q75" s="174">
        <f>ROUND(E75*P75,2)</f>
        <v>0</v>
      </c>
      <c r="R75" s="174"/>
      <c r="S75" s="174" t="s">
        <v>267</v>
      </c>
      <c r="T75" s="175" t="s">
        <v>157</v>
      </c>
      <c r="U75" s="161">
        <v>9.4E-2</v>
      </c>
      <c r="V75" s="161">
        <f>ROUND(E75*U75,2)</f>
        <v>128.72</v>
      </c>
      <c r="W75" s="161"/>
      <c r="X75" s="152"/>
      <c r="Y75" s="152"/>
      <c r="Z75" s="152"/>
      <c r="AA75" s="152"/>
      <c r="AB75" s="152"/>
      <c r="AC75" s="152"/>
      <c r="AD75" s="152"/>
      <c r="AE75" s="152"/>
      <c r="AF75" s="152"/>
      <c r="AG75" s="152" t="s">
        <v>183</v>
      </c>
      <c r="AH75" s="152"/>
      <c r="AI75" s="152"/>
      <c r="AJ75" s="152"/>
      <c r="AK75" s="152"/>
      <c r="AL75" s="152"/>
      <c r="AM75" s="152"/>
      <c r="AN75" s="152"/>
      <c r="AO75" s="152"/>
      <c r="AP75" s="152"/>
      <c r="AQ75" s="152"/>
      <c r="AR75" s="152"/>
      <c r="AS75" s="152"/>
      <c r="AT75" s="152"/>
      <c r="AU75" s="152"/>
      <c r="AV75" s="152"/>
      <c r="AW75" s="152"/>
      <c r="AX75" s="152"/>
      <c r="AY75" s="152"/>
      <c r="AZ75" s="152"/>
      <c r="BA75" s="152"/>
      <c r="BB75" s="152"/>
      <c r="BC75" s="152"/>
      <c r="BD75" s="152"/>
      <c r="BE75" s="152"/>
      <c r="BF75" s="152"/>
      <c r="BG75" s="152"/>
      <c r="BH75" s="152"/>
    </row>
    <row r="76" spans="1:60" outlineLevel="1" x14ac:dyDescent="0.25">
      <c r="A76" s="159"/>
      <c r="B76" s="160"/>
      <c r="C76" s="195" t="s">
        <v>232</v>
      </c>
      <c r="D76" s="183"/>
      <c r="E76" s="184">
        <v>1369.4</v>
      </c>
      <c r="F76" s="161"/>
      <c r="G76" s="161"/>
      <c r="H76" s="161"/>
      <c r="I76" s="161"/>
      <c r="J76" s="161"/>
      <c r="K76" s="161"/>
      <c r="L76" s="161"/>
      <c r="M76" s="161"/>
      <c r="N76" s="161"/>
      <c r="O76" s="161"/>
      <c r="P76" s="161"/>
      <c r="Q76" s="161"/>
      <c r="R76" s="161"/>
      <c r="S76" s="161"/>
      <c r="T76" s="161"/>
      <c r="U76" s="161"/>
      <c r="V76" s="161"/>
      <c r="W76" s="161"/>
      <c r="X76" s="152"/>
      <c r="Y76" s="152"/>
      <c r="Z76" s="152"/>
      <c r="AA76" s="152"/>
      <c r="AB76" s="152"/>
      <c r="AC76" s="152"/>
      <c r="AD76" s="152"/>
      <c r="AE76" s="152"/>
      <c r="AF76" s="152"/>
      <c r="AG76" s="152" t="s">
        <v>187</v>
      </c>
      <c r="AH76" s="152">
        <v>0</v>
      </c>
      <c r="AI76" s="152"/>
      <c r="AJ76" s="152"/>
      <c r="AK76" s="152"/>
      <c r="AL76" s="152"/>
      <c r="AM76" s="152"/>
      <c r="AN76" s="152"/>
      <c r="AO76" s="152"/>
      <c r="AP76" s="152"/>
      <c r="AQ76" s="152"/>
      <c r="AR76" s="152"/>
      <c r="AS76" s="152"/>
      <c r="AT76" s="152"/>
      <c r="AU76" s="152"/>
      <c r="AV76" s="152"/>
      <c r="AW76" s="152"/>
      <c r="AX76" s="152"/>
      <c r="AY76" s="152"/>
      <c r="AZ76" s="152"/>
      <c r="BA76" s="152"/>
      <c r="BB76" s="152"/>
      <c r="BC76" s="152"/>
      <c r="BD76" s="152"/>
      <c r="BE76" s="152"/>
      <c r="BF76" s="152"/>
      <c r="BG76" s="152"/>
      <c r="BH76" s="152"/>
    </row>
    <row r="77" spans="1:60" outlineLevel="1" x14ac:dyDescent="0.25">
      <c r="A77" s="159"/>
      <c r="B77" s="160"/>
      <c r="C77" s="196" t="s">
        <v>188</v>
      </c>
      <c r="D77" s="185"/>
      <c r="E77" s="186"/>
      <c r="F77" s="161"/>
      <c r="G77" s="161"/>
      <c r="H77" s="161"/>
      <c r="I77" s="161"/>
      <c r="J77" s="161"/>
      <c r="K77" s="161"/>
      <c r="L77" s="161"/>
      <c r="M77" s="161"/>
      <c r="N77" s="161"/>
      <c r="O77" s="161"/>
      <c r="P77" s="161"/>
      <c r="Q77" s="161"/>
      <c r="R77" s="161"/>
      <c r="S77" s="161"/>
      <c r="T77" s="161"/>
      <c r="U77" s="161"/>
      <c r="V77" s="161"/>
      <c r="W77" s="161"/>
      <c r="X77" s="152"/>
      <c r="Y77" s="152"/>
      <c r="Z77" s="152"/>
      <c r="AA77" s="152"/>
      <c r="AB77" s="152"/>
      <c r="AC77" s="152"/>
      <c r="AD77" s="152"/>
      <c r="AE77" s="152"/>
      <c r="AF77" s="152"/>
      <c r="AG77" s="152" t="s">
        <v>187</v>
      </c>
      <c r="AH77" s="152"/>
      <c r="AI77" s="152"/>
      <c r="AJ77" s="152"/>
      <c r="AK77" s="152"/>
      <c r="AL77" s="152"/>
      <c r="AM77" s="152"/>
      <c r="AN77" s="152"/>
      <c r="AO77" s="152"/>
      <c r="AP77" s="152"/>
      <c r="AQ77" s="152"/>
      <c r="AR77" s="152"/>
      <c r="AS77" s="152"/>
      <c r="AT77" s="152"/>
      <c r="AU77" s="152"/>
      <c r="AV77" s="152"/>
      <c r="AW77" s="152"/>
      <c r="AX77" s="152"/>
      <c r="AY77" s="152"/>
      <c r="AZ77" s="152"/>
      <c r="BA77" s="152"/>
      <c r="BB77" s="152"/>
      <c r="BC77" s="152"/>
      <c r="BD77" s="152"/>
      <c r="BE77" s="152"/>
      <c r="BF77" s="152"/>
      <c r="BG77" s="152"/>
      <c r="BH77" s="152"/>
    </row>
    <row r="78" spans="1:60" outlineLevel="1" x14ac:dyDescent="0.25">
      <c r="A78" s="159"/>
      <c r="B78" s="160"/>
      <c r="C78" s="197" t="s">
        <v>233</v>
      </c>
      <c r="D78" s="185"/>
      <c r="E78" s="186">
        <v>1369.4</v>
      </c>
      <c r="F78" s="161"/>
      <c r="G78" s="161"/>
      <c r="H78" s="161"/>
      <c r="I78" s="161"/>
      <c r="J78" s="161"/>
      <c r="K78" s="161"/>
      <c r="L78" s="161"/>
      <c r="M78" s="161"/>
      <c r="N78" s="161"/>
      <c r="O78" s="161"/>
      <c r="P78" s="161"/>
      <c r="Q78" s="161"/>
      <c r="R78" s="161"/>
      <c r="S78" s="161"/>
      <c r="T78" s="161"/>
      <c r="U78" s="161"/>
      <c r="V78" s="161"/>
      <c r="W78" s="161"/>
      <c r="X78" s="152"/>
      <c r="Y78" s="152"/>
      <c r="Z78" s="152"/>
      <c r="AA78" s="152"/>
      <c r="AB78" s="152"/>
      <c r="AC78" s="152"/>
      <c r="AD78" s="152"/>
      <c r="AE78" s="152"/>
      <c r="AF78" s="152"/>
      <c r="AG78" s="152" t="s">
        <v>187</v>
      </c>
      <c r="AH78" s="152">
        <v>2</v>
      </c>
      <c r="AI78" s="152"/>
      <c r="AJ78" s="152"/>
      <c r="AK78" s="152"/>
      <c r="AL78" s="152"/>
      <c r="AM78" s="152"/>
      <c r="AN78" s="152"/>
      <c r="AO78" s="152"/>
      <c r="AP78" s="152"/>
      <c r="AQ78" s="152"/>
      <c r="AR78" s="152"/>
      <c r="AS78" s="152"/>
      <c r="AT78" s="152"/>
      <c r="AU78" s="152"/>
      <c r="AV78" s="152"/>
      <c r="AW78" s="152"/>
      <c r="AX78" s="152"/>
      <c r="AY78" s="152"/>
      <c r="AZ78" s="152"/>
      <c r="BA78" s="152"/>
      <c r="BB78" s="152"/>
      <c r="BC78" s="152"/>
      <c r="BD78" s="152"/>
      <c r="BE78" s="152"/>
      <c r="BF78" s="152"/>
      <c r="BG78" s="152"/>
      <c r="BH78" s="152"/>
    </row>
    <row r="79" spans="1:60" outlineLevel="1" x14ac:dyDescent="0.25">
      <c r="A79" s="159"/>
      <c r="B79" s="160"/>
      <c r="C79" s="196" t="s">
        <v>190</v>
      </c>
      <c r="D79" s="185"/>
      <c r="E79" s="186"/>
      <c r="F79" s="161"/>
      <c r="G79" s="161"/>
      <c r="H79" s="161"/>
      <c r="I79" s="161"/>
      <c r="J79" s="161"/>
      <c r="K79" s="161"/>
      <c r="L79" s="161"/>
      <c r="M79" s="161"/>
      <c r="N79" s="161"/>
      <c r="O79" s="161"/>
      <c r="P79" s="161"/>
      <c r="Q79" s="161"/>
      <c r="R79" s="161"/>
      <c r="S79" s="161"/>
      <c r="T79" s="161"/>
      <c r="U79" s="161"/>
      <c r="V79" s="161"/>
      <c r="W79" s="161"/>
      <c r="X79" s="152"/>
      <c r="Y79" s="152"/>
      <c r="Z79" s="152"/>
      <c r="AA79" s="152"/>
      <c r="AB79" s="152"/>
      <c r="AC79" s="152"/>
      <c r="AD79" s="152"/>
      <c r="AE79" s="152"/>
      <c r="AF79" s="152"/>
      <c r="AG79" s="152" t="s">
        <v>187</v>
      </c>
      <c r="AH79" s="152"/>
      <c r="AI79" s="152"/>
      <c r="AJ79" s="152"/>
      <c r="AK79" s="152"/>
      <c r="AL79" s="152"/>
      <c r="AM79" s="152"/>
      <c r="AN79" s="152"/>
      <c r="AO79" s="152"/>
      <c r="AP79" s="152"/>
      <c r="AQ79" s="152"/>
      <c r="AR79" s="152"/>
      <c r="AS79" s="152"/>
      <c r="AT79" s="152"/>
      <c r="AU79" s="152"/>
      <c r="AV79" s="152"/>
      <c r="AW79" s="152"/>
      <c r="AX79" s="152"/>
      <c r="AY79" s="152"/>
      <c r="AZ79" s="152"/>
      <c r="BA79" s="152"/>
      <c r="BB79" s="152"/>
      <c r="BC79" s="152"/>
      <c r="BD79" s="152"/>
      <c r="BE79" s="152"/>
      <c r="BF79" s="152"/>
      <c r="BG79" s="152"/>
      <c r="BH79" s="152"/>
    </row>
    <row r="80" spans="1:60" x14ac:dyDescent="0.25">
      <c r="A80" s="163" t="s">
        <v>152</v>
      </c>
      <c r="B80" s="164" t="s">
        <v>93</v>
      </c>
      <c r="C80" s="178" t="s">
        <v>94</v>
      </c>
      <c r="D80" s="165"/>
      <c r="E80" s="166"/>
      <c r="F80" s="167"/>
      <c r="G80" s="167">
        <f>SUMIF(AG81:AG125,"&lt;&gt;NOR",G81:G125)</f>
        <v>0</v>
      </c>
      <c r="H80" s="167"/>
      <c r="I80" s="167">
        <f>SUM(I81:I125)</f>
        <v>0</v>
      </c>
      <c r="J80" s="167"/>
      <c r="K80" s="167">
        <f>SUM(K81:K125)</f>
        <v>0</v>
      </c>
      <c r="L80" s="167"/>
      <c r="M80" s="167">
        <f>SUM(M81:M125)</f>
        <v>0</v>
      </c>
      <c r="N80" s="167"/>
      <c r="O80" s="167">
        <f>SUM(O81:O125)</f>
        <v>1296.2800000000002</v>
      </c>
      <c r="P80" s="167"/>
      <c r="Q80" s="167">
        <f>SUM(Q81:Q125)</f>
        <v>0</v>
      </c>
      <c r="R80" s="167"/>
      <c r="S80" s="167"/>
      <c r="T80" s="168"/>
      <c r="U80" s="162"/>
      <c r="V80" s="162">
        <f>SUM(V81:V125)</f>
        <v>120.1</v>
      </c>
      <c r="W80" s="162"/>
      <c r="AG80" t="s">
        <v>153</v>
      </c>
    </row>
    <row r="81" spans="1:60" outlineLevel="1" x14ac:dyDescent="0.25">
      <c r="A81" s="169">
        <v>16</v>
      </c>
      <c r="B81" s="170" t="s">
        <v>234</v>
      </c>
      <c r="C81" s="179" t="s">
        <v>235</v>
      </c>
      <c r="D81" s="171" t="s">
        <v>181</v>
      </c>
      <c r="E81" s="172">
        <v>2142.8000000000002</v>
      </c>
      <c r="F81" s="173"/>
      <c r="G81" s="174">
        <f>ROUND(E81*F81,2)</f>
        <v>0</v>
      </c>
      <c r="H81" s="173"/>
      <c r="I81" s="174">
        <f>ROUND(E81*H81,2)</f>
        <v>0</v>
      </c>
      <c r="J81" s="173"/>
      <c r="K81" s="174">
        <f>ROUND(E81*J81,2)</f>
        <v>0</v>
      </c>
      <c r="L81" s="174">
        <v>15</v>
      </c>
      <c r="M81" s="174">
        <f>G81*(1+L81/100)</f>
        <v>0</v>
      </c>
      <c r="N81" s="174">
        <v>0.33075000000000004</v>
      </c>
      <c r="O81" s="174">
        <f>ROUND(E81*N81,2)</f>
        <v>708.73</v>
      </c>
      <c r="P81" s="174">
        <v>0</v>
      </c>
      <c r="Q81" s="174">
        <f>ROUND(E81*P81,2)</f>
        <v>0</v>
      </c>
      <c r="R81" s="174"/>
      <c r="S81" s="174" t="s">
        <v>267</v>
      </c>
      <c r="T81" s="175" t="s">
        <v>157</v>
      </c>
      <c r="U81" s="161">
        <v>2.6000000000000002E-2</v>
      </c>
      <c r="V81" s="161">
        <f>ROUND(E81*U81,2)</f>
        <v>55.71</v>
      </c>
      <c r="W81" s="161"/>
      <c r="X81" s="152"/>
      <c r="Y81" s="152"/>
      <c r="Z81" s="152"/>
      <c r="AA81" s="152"/>
      <c r="AB81" s="152"/>
      <c r="AC81" s="152"/>
      <c r="AD81" s="152"/>
      <c r="AE81" s="152"/>
      <c r="AF81" s="152"/>
      <c r="AG81" s="152" t="s">
        <v>183</v>
      </c>
      <c r="AH81" s="152"/>
      <c r="AI81" s="152"/>
      <c r="AJ81" s="152"/>
      <c r="AK81" s="152"/>
      <c r="AL81" s="152"/>
      <c r="AM81" s="152"/>
      <c r="AN81" s="152"/>
      <c r="AO81" s="152"/>
      <c r="AP81" s="152"/>
      <c r="AQ81" s="152"/>
      <c r="AR81" s="152"/>
      <c r="AS81" s="152"/>
      <c r="AT81" s="152"/>
      <c r="AU81" s="152"/>
      <c r="AV81" s="152"/>
      <c r="AW81" s="152"/>
      <c r="AX81" s="152"/>
      <c r="AY81" s="152"/>
      <c r="AZ81" s="152"/>
      <c r="BA81" s="152"/>
      <c r="BB81" s="152"/>
      <c r="BC81" s="152"/>
      <c r="BD81" s="152"/>
      <c r="BE81" s="152"/>
      <c r="BF81" s="152"/>
      <c r="BG81" s="152"/>
      <c r="BH81" s="152"/>
    </row>
    <row r="82" spans="1:60" outlineLevel="1" x14ac:dyDescent="0.25">
      <c r="A82" s="159"/>
      <c r="B82" s="160"/>
      <c r="C82" s="195" t="s">
        <v>236</v>
      </c>
      <c r="D82" s="183"/>
      <c r="E82" s="184">
        <v>2142.8000000000002</v>
      </c>
      <c r="F82" s="161"/>
      <c r="G82" s="161"/>
      <c r="H82" s="161"/>
      <c r="I82" s="161"/>
      <c r="J82" s="161"/>
      <c r="K82" s="161"/>
      <c r="L82" s="161"/>
      <c r="M82" s="161"/>
      <c r="N82" s="161"/>
      <c r="O82" s="161"/>
      <c r="P82" s="161"/>
      <c r="Q82" s="161"/>
      <c r="R82" s="161"/>
      <c r="S82" s="161"/>
      <c r="T82" s="161"/>
      <c r="U82" s="161"/>
      <c r="V82" s="161"/>
      <c r="W82" s="161"/>
      <c r="X82" s="152"/>
      <c r="Y82" s="152"/>
      <c r="Z82" s="152"/>
      <c r="AA82" s="152"/>
      <c r="AB82" s="152"/>
      <c r="AC82" s="152"/>
      <c r="AD82" s="152"/>
      <c r="AE82" s="152"/>
      <c r="AF82" s="152"/>
      <c r="AG82" s="152" t="s">
        <v>187</v>
      </c>
      <c r="AH82" s="152">
        <v>0</v>
      </c>
      <c r="AI82" s="152"/>
      <c r="AJ82" s="152"/>
      <c r="AK82" s="152"/>
      <c r="AL82" s="152"/>
      <c r="AM82" s="152"/>
      <c r="AN82" s="152"/>
      <c r="AO82" s="152"/>
      <c r="AP82" s="152"/>
      <c r="AQ82" s="152"/>
      <c r="AR82" s="152"/>
      <c r="AS82" s="152"/>
      <c r="AT82" s="152"/>
      <c r="AU82" s="152"/>
      <c r="AV82" s="152"/>
      <c r="AW82" s="152"/>
      <c r="AX82" s="152"/>
      <c r="AY82" s="152"/>
      <c r="AZ82" s="152"/>
      <c r="BA82" s="152"/>
      <c r="BB82" s="152"/>
      <c r="BC82" s="152"/>
      <c r="BD82" s="152"/>
      <c r="BE82" s="152"/>
      <c r="BF82" s="152"/>
      <c r="BG82" s="152"/>
      <c r="BH82" s="152"/>
    </row>
    <row r="83" spans="1:60" outlineLevel="1" x14ac:dyDescent="0.25">
      <c r="A83" s="159"/>
      <c r="B83" s="160"/>
      <c r="C83" s="196" t="s">
        <v>188</v>
      </c>
      <c r="D83" s="185"/>
      <c r="E83" s="186"/>
      <c r="F83" s="161"/>
      <c r="G83" s="161"/>
      <c r="H83" s="161"/>
      <c r="I83" s="161"/>
      <c r="J83" s="161"/>
      <c r="K83" s="161"/>
      <c r="L83" s="161"/>
      <c r="M83" s="161"/>
      <c r="N83" s="161"/>
      <c r="O83" s="161"/>
      <c r="P83" s="161"/>
      <c r="Q83" s="161"/>
      <c r="R83" s="161"/>
      <c r="S83" s="161"/>
      <c r="T83" s="161"/>
      <c r="U83" s="161"/>
      <c r="V83" s="161"/>
      <c r="W83" s="161"/>
      <c r="X83" s="152"/>
      <c r="Y83" s="152"/>
      <c r="Z83" s="152"/>
      <c r="AA83" s="152"/>
      <c r="AB83" s="152"/>
      <c r="AC83" s="152"/>
      <c r="AD83" s="152"/>
      <c r="AE83" s="152"/>
      <c r="AF83" s="152"/>
      <c r="AG83" s="152" t="s">
        <v>187</v>
      </c>
      <c r="AH83" s="152"/>
      <c r="AI83" s="152"/>
      <c r="AJ83" s="152"/>
      <c r="AK83" s="152"/>
      <c r="AL83" s="152"/>
      <c r="AM83" s="152"/>
      <c r="AN83" s="152"/>
      <c r="AO83" s="152"/>
      <c r="AP83" s="152"/>
      <c r="AQ83" s="152"/>
      <c r="AR83" s="152"/>
      <c r="AS83" s="152"/>
      <c r="AT83" s="152"/>
      <c r="AU83" s="152"/>
      <c r="AV83" s="152"/>
      <c r="AW83" s="152"/>
      <c r="AX83" s="152"/>
      <c r="AY83" s="152"/>
      <c r="AZ83" s="152"/>
      <c r="BA83" s="152"/>
      <c r="BB83" s="152"/>
      <c r="BC83" s="152"/>
      <c r="BD83" s="152"/>
      <c r="BE83" s="152"/>
      <c r="BF83" s="152"/>
      <c r="BG83" s="152"/>
      <c r="BH83" s="152"/>
    </row>
    <row r="84" spans="1:60" outlineLevel="1" x14ac:dyDescent="0.25">
      <c r="A84" s="159"/>
      <c r="B84" s="160"/>
      <c r="C84" s="197" t="s">
        <v>237</v>
      </c>
      <c r="D84" s="185"/>
      <c r="E84" s="186">
        <v>2142.8000000000002</v>
      </c>
      <c r="F84" s="161"/>
      <c r="G84" s="161"/>
      <c r="H84" s="161"/>
      <c r="I84" s="161"/>
      <c r="J84" s="161"/>
      <c r="K84" s="161"/>
      <c r="L84" s="161"/>
      <c r="M84" s="161"/>
      <c r="N84" s="161"/>
      <c r="O84" s="161"/>
      <c r="P84" s="161"/>
      <c r="Q84" s="161"/>
      <c r="R84" s="161"/>
      <c r="S84" s="161"/>
      <c r="T84" s="161"/>
      <c r="U84" s="161"/>
      <c r="V84" s="161"/>
      <c r="W84" s="161"/>
      <c r="X84" s="152"/>
      <c r="Y84" s="152"/>
      <c r="Z84" s="152"/>
      <c r="AA84" s="152"/>
      <c r="AB84" s="152"/>
      <c r="AC84" s="152"/>
      <c r="AD84" s="152"/>
      <c r="AE84" s="152"/>
      <c r="AF84" s="152"/>
      <c r="AG84" s="152" t="s">
        <v>187</v>
      </c>
      <c r="AH84" s="152">
        <v>2</v>
      </c>
      <c r="AI84" s="152"/>
      <c r="AJ84" s="152"/>
      <c r="AK84" s="152"/>
      <c r="AL84" s="152"/>
      <c r="AM84" s="152"/>
      <c r="AN84" s="152"/>
      <c r="AO84" s="152"/>
      <c r="AP84" s="152"/>
      <c r="AQ84" s="152"/>
      <c r="AR84" s="152"/>
      <c r="AS84" s="152"/>
      <c r="AT84" s="152"/>
      <c r="AU84" s="152"/>
      <c r="AV84" s="152"/>
      <c r="AW84" s="152"/>
      <c r="AX84" s="152"/>
      <c r="AY84" s="152"/>
      <c r="AZ84" s="152"/>
      <c r="BA84" s="152"/>
      <c r="BB84" s="152"/>
      <c r="BC84" s="152"/>
      <c r="BD84" s="152"/>
      <c r="BE84" s="152"/>
      <c r="BF84" s="152"/>
      <c r="BG84" s="152"/>
      <c r="BH84" s="152"/>
    </row>
    <row r="85" spans="1:60" outlineLevel="1" x14ac:dyDescent="0.25">
      <c r="A85" s="159"/>
      <c r="B85" s="160"/>
      <c r="C85" s="196" t="s">
        <v>190</v>
      </c>
      <c r="D85" s="185"/>
      <c r="E85" s="186"/>
      <c r="F85" s="161"/>
      <c r="G85" s="161"/>
      <c r="H85" s="161"/>
      <c r="I85" s="161"/>
      <c r="J85" s="161"/>
      <c r="K85" s="161"/>
      <c r="L85" s="161"/>
      <c r="M85" s="161"/>
      <c r="N85" s="161"/>
      <c r="O85" s="161"/>
      <c r="P85" s="161"/>
      <c r="Q85" s="161"/>
      <c r="R85" s="161"/>
      <c r="S85" s="161"/>
      <c r="T85" s="161"/>
      <c r="U85" s="161"/>
      <c r="V85" s="161"/>
      <c r="W85" s="161"/>
      <c r="X85" s="152"/>
      <c r="Y85" s="152"/>
      <c r="Z85" s="152"/>
      <c r="AA85" s="152"/>
      <c r="AB85" s="152"/>
      <c r="AC85" s="152"/>
      <c r="AD85" s="152"/>
      <c r="AE85" s="152"/>
      <c r="AF85" s="152"/>
      <c r="AG85" s="152" t="s">
        <v>187</v>
      </c>
      <c r="AH85" s="152"/>
      <c r="AI85" s="152"/>
      <c r="AJ85" s="152"/>
      <c r="AK85" s="152"/>
      <c r="AL85" s="152"/>
      <c r="AM85" s="152"/>
      <c r="AN85" s="152"/>
      <c r="AO85" s="152"/>
      <c r="AP85" s="152"/>
      <c r="AQ85" s="152"/>
      <c r="AR85" s="152"/>
      <c r="AS85" s="152"/>
      <c r="AT85" s="152"/>
      <c r="AU85" s="152"/>
      <c r="AV85" s="152"/>
      <c r="AW85" s="152"/>
      <c r="AX85" s="152"/>
      <c r="AY85" s="152"/>
      <c r="AZ85" s="152"/>
      <c r="BA85" s="152"/>
      <c r="BB85" s="152"/>
      <c r="BC85" s="152"/>
      <c r="BD85" s="152"/>
      <c r="BE85" s="152"/>
      <c r="BF85" s="152"/>
      <c r="BG85" s="152"/>
      <c r="BH85" s="152"/>
    </row>
    <row r="86" spans="1:60" outlineLevel="1" x14ac:dyDescent="0.25">
      <c r="A86" s="169">
        <v>17</v>
      </c>
      <c r="B86" s="170" t="s">
        <v>234</v>
      </c>
      <c r="C86" s="179" t="s">
        <v>235</v>
      </c>
      <c r="D86" s="171" t="s">
        <v>181</v>
      </c>
      <c r="E86" s="172">
        <v>390.40000000000003</v>
      </c>
      <c r="F86" s="173"/>
      <c r="G86" s="174">
        <f>ROUND(E86*F86,2)</f>
        <v>0</v>
      </c>
      <c r="H86" s="173"/>
      <c r="I86" s="174">
        <f>ROUND(E86*H86,2)</f>
        <v>0</v>
      </c>
      <c r="J86" s="173"/>
      <c r="K86" s="174">
        <f>ROUND(E86*J86,2)</f>
        <v>0</v>
      </c>
      <c r="L86" s="174">
        <v>15</v>
      </c>
      <c r="M86" s="174">
        <f>G86*(1+L86/100)</f>
        <v>0</v>
      </c>
      <c r="N86" s="174">
        <v>0.33075000000000004</v>
      </c>
      <c r="O86" s="174">
        <f>ROUND(E86*N86,2)</f>
        <v>129.12</v>
      </c>
      <c r="P86" s="174">
        <v>0</v>
      </c>
      <c r="Q86" s="174">
        <f>ROUND(E86*P86,2)</f>
        <v>0</v>
      </c>
      <c r="R86" s="174"/>
      <c r="S86" s="174" t="s">
        <v>267</v>
      </c>
      <c r="T86" s="175" t="s">
        <v>157</v>
      </c>
      <c r="U86" s="161">
        <v>2.6000000000000002E-2</v>
      </c>
      <c r="V86" s="161">
        <f>ROUND(E86*U86,2)</f>
        <v>10.15</v>
      </c>
      <c r="W86" s="161"/>
      <c r="X86" s="152"/>
      <c r="Y86" s="152"/>
      <c r="Z86" s="152"/>
      <c r="AA86" s="152"/>
      <c r="AB86" s="152"/>
      <c r="AC86" s="152"/>
      <c r="AD86" s="152"/>
      <c r="AE86" s="152"/>
      <c r="AF86" s="152"/>
      <c r="AG86" s="152" t="s">
        <v>183</v>
      </c>
      <c r="AH86" s="152"/>
      <c r="AI86" s="152"/>
      <c r="AJ86" s="152"/>
      <c r="AK86" s="152"/>
      <c r="AL86" s="152"/>
      <c r="AM86" s="152"/>
      <c r="AN86" s="152"/>
      <c r="AO86" s="152"/>
      <c r="AP86" s="152"/>
      <c r="AQ86" s="152"/>
      <c r="AR86" s="152"/>
      <c r="AS86" s="152"/>
      <c r="AT86" s="152"/>
      <c r="AU86" s="152"/>
      <c r="AV86" s="152"/>
      <c r="AW86" s="152"/>
      <c r="AX86" s="152"/>
      <c r="AY86" s="152"/>
      <c r="AZ86" s="152"/>
      <c r="BA86" s="152"/>
      <c r="BB86" s="152"/>
      <c r="BC86" s="152"/>
      <c r="BD86" s="152"/>
      <c r="BE86" s="152"/>
      <c r="BF86" s="152"/>
      <c r="BG86" s="152"/>
      <c r="BH86" s="152"/>
    </row>
    <row r="87" spans="1:60" outlineLevel="1" x14ac:dyDescent="0.25">
      <c r="A87" s="159"/>
      <c r="B87" s="160"/>
      <c r="C87" s="195" t="s">
        <v>238</v>
      </c>
      <c r="D87" s="183"/>
      <c r="E87" s="184">
        <v>390.40000000000003</v>
      </c>
      <c r="F87" s="161"/>
      <c r="G87" s="161"/>
      <c r="H87" s="161"/>
      <c r="I87" s="161"/>
      <c r="J87" s="161"/>
      <c r="K87" s="161"/>
      <c r="L87" s="161"/>
      <c r="M87" s="161"/>
      <c r="N87" s="161"/>
      <c r="O87" s="161"/>
      <c r="P87" s="161"/>
      <c r="Q87" s="161"/>
      <c r="R87" s="161"/>
      <c r="S87" s="161"/>
      <c r="T87" s="161"/>
      <c r="U87" s="161"/>
      <c r="V87" s="161"/>
      <c r="W87" s="161"/>
      <c r="X87" s="152"/>
      <c r="Y87" s="152"/>
      <c r="Z87" s="152"/>
      <c r="AA87" s="152"/>
      <c r="AB87" s="152"/>
      <c r="AC87" s="152"/>
      <c r="AD87" s="152"/>
      <c r="AE87" s="152"/>
      <c r="AF87" s="152"/>
      <c r="AG87" s="152" t="s">
        <v>187</v>
      </c>
      <c r="AH87" s="152">
        <v>0</v>
      </c>
      <c r="AI87" s="152"/>
      <c r="AJ87" s="152"/>
      <c r="AK87" s="152"/>
      <c r="AL87" s="152"/>
      <c r="AM87" s="152"/>
      <c r="AN87" s="152"/>
      <c r="AO87" s="152"/>
      <c r="AP87" s="152"/>
      <c r="AQ87" s="152"/>
      <c r="AR87" s="152"/>
      <c r="AS87" s="152"/>
      <c r="AT87" s="152"/>
      <c r="AU87" s="152"/>
      <c r="AV87" s="152"/>
      <c r="AW87" s="152"/>
      <c r="AX87" s="152"/>
      <c r="AY87" s="152"/>
      <c r="AZ87" s="152"/>
      <c r="BA87" s="152"/>
      <c r="BB87" s="152"/>
      <c r="BC87" s="152"/>
      <c r="BD87" s="152"/>
      <c r="BE87" s="152"/>
      <c r="BF87" s="152"/>
      <c r="BG87" s="152"/>
      <c r="BH87" s="152"/>
    </row>
    <row r="88" spans="1:60" outlineLevel="1" x14ac:dyDescent="0.25">
      <c r="A88" s="159"/>
      <c r="B88" s="160"/>
      <c r="C88" s="196" t="s">
        <v>188</v>
      </c>
      <c r="D88" s="185"/>
      <c r="E88" s="186"/>
      <c r="F88" s="161"/>
      <c r="G88" s="161"/>
      <c r="H88" s="161"/>
      <c r="I88" s="161"/>
      <c r="J88" s="161"/>
      <c r="K88" s="161"/>
      <c r="L88" s="161"/>
      <c r="M88" s="161"/>
      <c r="N88" s="161"/>
      <c r="O88" s="161"/>
      <c r="P88" s="161"/>
      <c r="Q88" s="161"/>
      <c r="R88" s="161"/>
      <c r="S88" s="161"/>
      <c r="T88" s="161"/>
      <c r="U88" s="161"/>
      <c r="V88" s="161"/>
      <c r="W88" s="161"/>
      <c r="X88" s="152"/>
      <c r="Y88" s="152"/>
      <c r="Z88" s="152"/>
      <c r="AA88" s="152"/>
      <c r="AB88" s="152"/>
      <c r="AC88" s="152"/>
      <c r="AD88" s="152"/>
      <c r="AE88" s="152"/>
      <c r="AF88" s="152"/>
      <c r="AG88" s="152" t="s">
        <v>187</v>
      </c>
      <c r="AH88" s="152"/>
      <c r="AI88" s="152"/>
      <c r="AJ88" s="152"/>
      <c r="AK88" s="152"/>
      <c r="AL88" s="152"/>
      <c r="AM88" s="152"/>
      <c r="AN88" s="152"/>
      <c r="AO88" s="152"/>
      <c r="AP88" s="152"/>
      <c r="AQ88" s="152"/>
      <c r="AR88" s="152"/>
      <c r="AS88" s="152"/>
      <c r="AT88" s="152"/>
      <c r="AU88" s="152"/>
      <c r="AV88" s="152"/>
      <c r="AW88" s="152"/>
      <c r="AX88" s="152"/>
      <c r="AY88" s="152"/>
      <c r="AZ88" s="152"/>
      <c r="BA88" s="152"/>
      <c r="BB88" s="152"/>
      <c r="BC88" s="152"/>
      <c r="BD88" s="152"/>
      <c r="BE88" s="152"/>
      <c r="BF88" s="152"/>
      <c r="BG88" s="152"/>
      <c r="BH88" s="152"/>
    </row>
    <row r="89" spans="1:60" outlineLevel="1" x14ac:dyDescent="0.25">
      <c r="A89" s="159"/>
      <c r="B89" s="160"/>
      <c r="C89" s="197" t="s">
        <v>239</v>
      </c>
      <c r="D89" s="185"/>
      <c r="E89" s="186">
        <v>390.40000000000003</v>
      </c>
      <c r="F89" s="161"/>
      <c r="G89" s="161"/>
      <c r="H89" s="161"/>
      <c r="I89" s="161"/>
      <c r="J89" s="161"/>
      <c r="K89" s="161"/>
      <c r="L89" s="161"/>
      <c r="M89" s="161"/>
      <c r="N89" s="161"/>
      <c r="O89" s="161"/>
      <c r="P89" s="161"/>
      <c r="Q89" s="161"/>
      <c r="R89" s="161"/>
      <c r="S89" s="161"/>
      <c r="T89" s="161"/>
      <c r="U89" s="161"/>
      <c r="V89" s="161"/>
      <c r="W89" s="161"/>
      <c r="X89" s="152"/>
      <c r="Y89" s="152"/>
      <c r="Z89" s="152"/>
      <c r="AA89" s="152"/>
      <c r="AB89" s="152"/>
      <c r="AC89" s="152"/>
      <c r="AD89" s="152"/>
      <c r="AE89" s="152"/>
      <c r="AF89" s="152"/>
      <c r="AG89" s="152" t="s">
        <v>187</v>
      </c>
      <c r="AH89" s="152">
        <v>2</v>
      </c>
      <c r="AI89" s="152"/>
      <c r="AJ89" s="152"/>
      <c r="AK89" s="152"/>
      <c r="AL89" s="152"/>
      <c r="AM89" s="152"/>
      <c r="AN89" s="152"/>
      <c r="AO89" s="152"/>
      <c r="AP89" s="152"/>
      <c r="AQ89" s="152"/>
      <c r="AR89" s="152"/>
      <c r="AS89" s="152"/>
      <c r="AT89" s="152"/>
      <c r="AU89" s="152"/>
      <c r="AV89" s="152"/>
      <c r="AW89" s="152"/>
      <c r="AX89" s="152"/>
      <c r="AY89" s="152"/>
      <c r="AZ89" s="152"/>
      <c r="BA89" s="152"/>
      <c r="BB89" s="152"/>
      <c r="BC89" s="152"/>
      <c r="BD89" s="152"/>
      <c r="BE89" s="152"/>
      <c r="BF89" s="152"/>
      <c r="BG89" s="152"/>
      <c r="BH89" s="152"/>
    </row>
    <row r="90" spans="1:60" outlineLevel="1" x14ac:dyDescent="0.25">
      <c r="A90" s="159"/>
      <c r="B90" s="160"/>
      <c r="C90" s="196" t="s">
        <v>190</v>
      </c>
      <c r="D90" s="185"/>
      <c r="E90" s="186"/>
      <c r="F90" s="161"/>
      <c r="G90" s="161"/>
      <c r="H90" s="161"/>
      <c r="I90" s="161"/>
      <c r="J90" s="161"/>
      <c r="K90" s="161"/>
      <c r="L90" s="161"/>
      <c r="M90" s="161"/>
      <c r="N90" s="161"/>
      <c r="O90" s="161"/>
      <c r="P90" s="161"/>
      <c r="Q90" s="161"/>
      <c r="R90" s="161"/>
      <c r="S90" s="161"/>
      <c r="T90" s="161"/>
      <c r="U90" s="161"/>
      <c r="V90" s="161"/>
      <c r="W90" s="161"/>
      <c r="X90" s="152"/>
      <c r="Y90" s="152"/>
      <c r="Z90" s="152"/>
      <c r="AA90" s="152"/>
      <c r="AB90" s="152"/>
      <c r="AC90" s="152"/>
      <c r="AD90" s="152"/>
      <c r="AE90" s="152"/>
      <c r="AF90" s="152"/>
      <c r="AG90" s="152" t="s">
        <v>187</v>
      </c>
      <c r="AH90" s="152"/>
      <c r="AI90" s="152"/>
      <c r="AJ90" s="152"/>
      <c r="AK90" s="152"/>
      <c r="AL90" s="152"/>
      <c r="AM90" s="152"/>
      <c r="AN90" s="152"/>
      <c r="AO90" s="152"/>
      <c r="AP90" s="152"/>
      <c r="AQ90" s="152"/>
      <c r="AR90" s="152"/>
      <c r="AS90" s="152"/>
      <c r="AT90" s="152"/>
      <c r="AU90" s="152"/>
      <c r="AV90" s="152"/>
      <c r="AW90" s="152"/>
      <c r="AX90" s="152"/>
      <c r="AY90" s="152"/>
      <c r="AZ90" s="152"/>
      <c r="BA90" s="152"/>
      <c r="BB90" s="152"/>
      <c r="BC90" s="152"/>
      <c r="BD90" s="152"/>
      <c r="BE90" s="152"/>
      <c r="BF90" s="152"/>
      <c r="BG90" s="152"/>
      <c r="BH90" s="152"/>
    </row>
    <row r="91" spans="1:60" outlineLevel="1" x14ac:dyDescent="0.25">
      <c r="A91" s="169">
        <v>18</v>
      </c>
      <c r="B91" s="170" t="s">
        <v>240</v>
      </c>
      <c r="C91" s="179" t="s">
        <v>241</v>
      </c>
      <c r="D91" s="171" t="s">
        <v>181</v>
      </c>
      <c r="E91" s="172">
        <v>287.5</v>
      </c>
      <c r="F91" s="173"/>
      <c r="G91" s="174">
        <f>ROUND(E91*F91,2)</f>
        <v>0</v>
      </c>
      <c r="H91" s="173"/>
      <c r="I91" s="174">
        <f>ROUND(E91*H91,2)</f>
        <v>0</v>
      </c>
      <c r="J91" s="173"/>
      <c r="K91" s="174">
        <f>ROUND(E91*J91,2)</f>
        <v>0</v>
      </c>
      <c r="L91" s="174">
        <v>15</v>
      </c>
      <c r="M91" s="174">
        <f>G91*(1+L91/100)</f>
        <v>0</v>
      </c>
      <c r="N91" s="174">
        <v>0.48574000000000001</v>
      </c>
      <c r="O91" s="174">
        <f>ROUND(E91*N91,2)</f>
        <v>139.65</v>
      </c>
      <c r="P91" s="174">
        <v>0</v>
      </c>
      <c r="Q91" s="174">
        <f>ROUND(E91*P91,2)</f>
        <v>0</v>
      </c>
      <c r="R91" s="174"/>
      <c r="S91" s="174" t="s">
        <v>267</v>
      </c>
      <c r="T91" s="175" t="s">
        <v>157</v>
      </c>
      <c r="U91" s="161">
        <v>4.2000000000000003E-2</v>
      </c>
      <c r="V91" s="161">
        <f>ROUND(E91*U91,2)</f>
        <v>12.08</v>
      </c>
      <c r="W91" s="161"/>
      <c r="X91" s="152"/>
      <c r="Y91" s="152"/>
      <c r="Z91" s="152"/>
      <c r="AA91" s="152"/>
      <c r="AB91" s="152"/>
      <c r="AC91" s="152"/>
      <c r="AD91" s="152"/>
      <c r="AE91" s="152"/>
      <c r="AF91" s="152"/>
      <c r="AG91" s="152" t="s">
        <v>183</v>
      </c>
      <c r="AH91" s="152"/>
      <c r="AI91" s="152"/>
      <c r="AJ91" s="152"/>
      <c r="AK91" s="152"/>
      <c r="AL91" s="152"/>
      <c r="AM91" s="152"/>
      <c r="AN91" s="152"/>
      <c r="AO91" s="152"/>
      <c r="AP91" s="152"/>
      <c r="AQ91" s="152"/>
      <c r="AR91" s="152"/>
      <c r="AS91" s="152"/>
      <c r="AT91" s="152"/>
      <c r="AU91" s="152"/>
      <c r="AV91" s="152"/>
      <c r="AW91" s="152"/>
      <c r="AX91" s="152"/>
      <c r="AY91" s="152"/>
      <c r="AZ91" s="152"/>
      <c r="BA91" s="152"/>
      <c r="BB91" s="152"/>
      <c r="BC91" s="152"/>
      <c r="BD91" s="152"/>
      <c r="BE91" s="152"/>
      <c r="BF91" s="152"/>
      <c r="BG91" s="152"/>
      <c r="BH91" s="152"/>
    </row>
    <row r="92" spans="1:60" outlineLevel="1" x14ac:dyDescent="0.25">
      <c r="A92" s="159"/>
      <c r="B92" s="160"/>
      <c r="C92" s="258" t="s">
        <v>242</v>
      </c>
      <c r="D92" s="259"/>
      <c r="E92" s="259"/>
      <c r="F92" s="259"/>
      <c r="G92" s="259"/>
      <c r="H92" s="161"/>
      <c r="I92" s="161"/>
      <c r="J92" s="161"/>
      <c r="K92" s="161"/>
      <c r="L92" s="161"/>
      <c r="M92" s="161"/>
      <c r="N92" s="161"/>
      <c r="O92" s="161"/>
      <c r="P92" s="161"/>
      <c r="Q92" s="161"/>
      <c r="R92" s="161"/>
      <c r="S92" s="161"/>
      <c r="T92" s="161"/>
      <c r="U92" s="161"/>
      <c r="V92" s="161"/>
      <c r="W92" s="161"/>
      <c r="X92" s="152"/>
      <c r="Y92" s="152"/>
      <c r="Z92" s="152"/>
      <c r="AA92" s="152"/>
      <c r="AB92" s="152"/>
      <c r="AC92" s="152"/>
      <c r="AD92" s="152"/>
      <c r="AE92" s="152"/>
      <c r="AF92" s="152"/>
      <c r="AG92" s="152" t="s">
        <v>197</v>
      </c>
      <c r="AH92" s="152"/>
      <c r="AI92" s="152"/>
      <c r="AJ92" s="152"/>
      <c r="AK92" s="152"/>
      <c r="AL92" s="152"/>
      <c r="AM92" s="152"/>
      <c r="AN92" s="152"/>
      <c r="AO92" s="152"/>
      <c r="AP92" s="152"/>
      <c r="AQ92" s="152"/>
      <c r="AR92" s="152"/>
      <c r="AS92" s="152"/>
      <c r="AT92" s="152"/>
      <c r="AU92" s="152"/>
      <c r="AV92" s="152"/>
      <c r="AW92" s="152"/>
      <c r="AX92" s="152"/>
      <c r="AY92" s="152"/>
      <c r="AZ92" s="152"/>
      <c r="BA92" s="152"/>
      <c r="BB92" s="152"/>
      <c r="BC92" s="152"/>
      <c r="BD92" s="152"/>
      <c r="BE92" s="152"/>
      <c r="BF92" s="152"/>
      <c r="BG92" s="152"/>
      <c r="BH92" s="152"/>
    </row>
    <row r="93" spans="1:60" outlineLevel="1" x14ac:dyDescent="0.25">
      <c r="A93" s="159"/>
      <c r="B93" s="160"/>
      <c r="C93" s="195" t="s">
        <v>243</v>
      </c>
      <c r="D93" s="183"/>
      <c r="E93" s="184">
        <v>287.5</v>
      </c>
      <c r="F93" s="161"/>
      <c r="G93" s="161"/>
      <c r="H93" s="161"/>
      <c r="I93" s="161"/>
      <c r="J93" s="161"/>
      <c r="K93" s="161"/>
      <c r="L93" s="161"/>
      <c r="M93" s="161"/>
      <c r="N93" s="161"/>
      <c r="O93" s="161"/>
      <c r="P93" s="161"/>
      <c r="Q93" s="161"/>
      <c r="R93" s="161"/>
      <c r="S93" s="161"/>
      <c r="T93" s="161"/>
      <c r="U93" s="161"/>
      <c r="V93" s="161"/>
      <c r="W93" s="161"/>
      <c r="X93" s="152"/>
      <c r="Y93" s="152"/>
      <c r="Z93" s="152"/>
      <c r="AA93" s="152"/>
      <c r="AB93" s="152"/>
      <c r="AC93" s="152"/>
      <c r="AD93" s="152"/>
      <c r="AE93" s="152"/>
      <c r="AF93" s="152"/>
      <c r="AG93" s="152" t="s">
        <v>187</v>
      </c>
      <c r="AH93" s="152">
        <v>0</v>
      </c>
      <c r="AI93" s="152"/>
      <c r="AJ93" s="152"/>
      <c r="AK93" s="152"/>
      <c r="AL93" s="152"/>
      <c r="AM93" s="152"/>
      <c r="AN93" s="152"/>
      <c r="AO93" s="152"/>
      <c r="AP93" s="152"/>
      <c r="AQ93" s="152"/>
      <c r="AR93" s="152"/>
      <c r="AS93" s="152"/>
      <c r="AT93" s="152"/>
      <c r="AU93" s="152"/>
      <c r="AV93" s="152"/>
      <c r="AW93" s="152"/>
      <c r="AX93" s="152"/>
      <c r="AY93" s="152"/>
      <c r="AZ93" s="152"/>
      <c r="BA93" s="152"/>
      <c r="BB93" s="152"/>
      <c r="BC93" s="152"/>
      <c r="BD93" s="152"/>
      <c r="BE93" s="152"/>
      <c r="BF93" s="152"/>
      <c r="BG93" s="152"/>
      <c r="BH93" s="152"/>
    </row>
    <row r="94" spans="1:60" outlineLevel="1" x14ac:dyDescent="0.25">
      <c r="A94" s="159"/>
      <c r="B94" s="160"/>
      <c r="C94" s="196" t="s">
        <v>188</v>
      </c>
      <c r="D94" s="185"/>
      <c r="E94" s="186"/>
      <c r="F94" s="161"/>
      <c r="G94" s="161"/>
      <c r="H94" s="161"/>
      <c r="I94" s="161"/>
      <c r="J94" s="161"/>
      <c r="K94" s="161"/>
      <c r="L94" s="161"/>
      <c r="M94" s="161"/>
      <c r="N94" s="161"/>
      <c r="O94" s="161"/>
      <c r="P94" s="161"/>
      <c r="Q94" s="161"/>
      <c r="R94" s="161"/>
      <c r="S94" s="161"/>
      <c r="T94" s="161"/>
      <c r="U94" s="161"/>
      <c r="V94" s="161"/>
      <c r="W94" s="161"/>
      <c r="X94" s="152"/>
      <c r="Y94" s="152"/>
      <c r="Z94" s="152"/>
      <c r="AA94" s="152"/>
      <c r="AB94" s="152"/>
      <c r="AC94" s="152"/>
      <c r="AD94" s="152"/>
      <c r="AE94" s="152"/>
      <c r="AF94" s="152"/>
      <c r="AG94" s="152" t="s">
        <v>187</v>
      </c>
      <c r="AH94" s="152"/>
      <c r="AI94" s="152"/>
      <c r="AJ94" s="152"/>
      <c r="AK94" s="152"/>
      <c r="AL94" s="152"/>
      <c r="AM94" s="152"/>
      <c r="AN94" s="152"/>
      <c r="AO94" s="152"/>
      <c r="AP94" s="152"/>
      <c r="AQ94" s="152"/>
      <c r="AR94" s="152"/>
      <c r="AS94" s="152"/>
      <c r="AT94" s="152"/>
      <c r="AU94" s="152"/>
      <c r="AV94" s="152"/>
      <c r="AW94" s="152"/>
      <c r="AX94" s="152"/>
      <c r="AY94" s="152"/>
      <c r="AZ94" s="152"/>
      <c r="BA94" s="152"/>
      <c r="BB94" s="152"/>
      <c r="BC94" s="152"/>
      <c r="BD94" s="152"/>
      <c r="BE94" s="152"/>
      <c r="BF94" s="152"/>
      <c r="BG94" s="152"/>
      <c r="BH94" s="152"/>
    </row>
    <row r="95" spans="1:60" outlineLevel="1" x14ac:dyDescent="0.25">
      <c r="A95" s="159"/>
      <c r="B95" s="160"/>
      <c r="C95" s="197" t="s">
        <v>244</v>
      </c>
      <c r="D95" s="185"/>
      <c r="E95" s="186">
        <v>287.5</v>
      </c>
      <c r="F95" s="161"/>
      <c r="G95" s="161"/>
      <c r="H95" s="161"/>
      <c r="I95" s="161"/>
      <c r="J95" s="161"/>
      <c r="K95" s="161"/>
      <c r="L95" s="161"/>
      <c r="M95" s="161"/>
      <c r="N95" s="161"/>
      <c r="O95" s="161"/>
      <c r="P95" s="161"/>
      <c r="Q95" s="161"/>
      <c r="R95" s="161"/>
      <c r="S95" s="161"/>
      <c r="T95" s="161"/>
      <c r="U95" s="161"/>
      <c r="V95" s="161"/>
      <c r="W95" s="161"/>
      <c r="X95" s="152"/>
      <c r="Y95" s="152"/>
      <c r="Z95" s="152"/>
      <c r="AA95" s="152"/>
      <c r="AB95" s="152"/>
      <c r="AC95" s="152"/>
      <c r="AD95" s="152"/>
      <c r="AE95" s="152"/>
      <c r="AF95" s="152"/>
      <c r="AG95" s="152" t="s">
        <v>187</v>
      </c>
      <c r="AH95" s="152">
        <v>2</v>
      </c>
      <c r="AI95" s="152"/>
      <c r="AJ95" s="152"/>
      <c r="AK95" s="152"/>
      <c r="AL95" s="152"/>
      <c r="AM95" s="152"/>
      <c r="AN95" s="152"/>
      <c r="AO95" s="152"/>
      <c r="AP95" s="152"/>
      <c r="AQ95" s="152"/>
      <c r="AR95" s="152"/>
      <c r="AS95" s="152"/>
      <c r="AT95" s="152"/>
      <c r="AU95" s="152"/>
      <c r="AV95" s="152"/>
      <c r="AW95" s="152"/>
      <c r="AX95" s="152"/>
      <c r="AY95" s="152"/>
      <c r="AZ95" s="152"/>
      <c r="BA95" s="152"/>
      <c r="BB95" s="152"/>
      <c r="BC95" s="152"/>
      <c r="BD95" s="152"/>
      <c r="BE95" s="152"/>
      <c r="BF95" s="152"/>
      <c r="BG95" s="152"/>
      <c r="BH95" s="152"/>
    </row>
    <row r="96" spans="1:60" outlineLevel="1" x14ac:dyDescent="0.25">
      <c r="A96" s="159"/>
      <c r="B96" s="160"/>
      <c r="C96" s="196" t="s">
        <v>190</v>
      </c>
      <c r="D96" s="185"/>
      <c r="E96" s="186"/>
      <c r="F96" s="161"/>
      <c r="G96" s="161"/>
      <c r="H96" s="161"/>
      <c r="I96" s="161"/>
      <c r="J96" s="161"/>
      <c r="K96" s="161"/>
      <c r="L96" s="161"/>
      <c r="M96" s="161"/>
      <c r="N96" s="161"/>
      <c r="O96" s="161"/>
      <c r="P96" s="161"/>
      <c r="Q96" s="161"/>
      <c r="R96" s="161"/>
      <c r="S96" s="161"/>
      <c r="T96" s="161"/>
      <c r="U96" s="161"/>
      <c r="V96" s="161"/>
      <c r="W96" s="161"/>
      <c r="X96" s="152"/>
      <c r="Y96" s="152"/>
      <c r="Z96" s="152"/>
      <c r="AA96" s="152"/>
      <c r="AB96" s="152"/>
      <c r="AC96" s="152"/>
      <c r="AD96" s="152"/>
      <c r="AE96" s="152"/>
      <c r="AF96" s="152"/>
      <c r="AG96" s="152" t="s">
        <v>187</v>
      </c>
      <c r="AH96" s="152"/>
      <c r="AI96" s="152"/>
      <c r="AJ96" s="152"/>
      <c r="AK96" s="152"/>
      <c r="AL96" s="152"/>
      <c r="AM96" s="152"/>
      <c r="AN96" s="152"/>
      <c r="AO96" s="152"/>
      <c r="AP96" s="152"/>
      <c r="AQ96" s="152"/>
      <c r="AR96" s="152"/>
      <c r="AS96" s="152"/>
      <c r="AT96" s="152"/>
      <c r="AU96" s="152"/>
      <c r="AV96" s="152"/>
      <c r="AW96" s="152"/>
      <c r="AX96" s="152"/>
      <c r="AY96" s="152"/>
      <c r="AZ96" s="152"/>
      <c r="BA96" s="152"/>
      <c r="BB96" s="152"/>
      <c r="BC96" s="152"/>
      <c r="BD96" s="152"/>
      <c r="BE96" s="152"/>
      <c r="BF96" s="152"/>
      <c r="BG96" s="152"/>
      <c r="BH96" s="152"/>
    </row>
    <row r="97" spans="1:60" outlineLevel="1" x14ac:dyDescent="0.25">
      <c r="A97" s="169">
        <v>19</v>
      </c>
      <c r="B97" s="170" t="s">
        <v>245</v>
      </c>
      <c r="C97" s="179" t="s">
        <v>246</v>
      </c>
      <c r="D97" s="171" t="s">
        <v>181</v>
      </c>
      <c r="E97" s="172">
        <v>776.80000000000007</v>
      </c>
      <c r="F97" s="173"/>
      <c r="G97" s="174">
        <f>ROUND(E97*F97,2)</f>
        <v>0</v>
      </c>
      <c r="H97" s="173"/>
      <c r="I97" s="174">
        <f>ROUND(E97*H97,2)</f>
        <v>0</v>
      </c>
      <c r="J97" s="173"/>
      <c r="K97" s="174">
        <f>ROUND(E97*J97,2)</f>
        <v>0</v>
      </c>
      <c r="L97" s="174">
        <v>15</v>
      </c>
      <c r="M97" s="174">
        <f>G97*(1+L97/100)</f>
        <v>0</v>
      </c>
      <c r="N97" s="174">
        <v>0.30651</v>
      </c>
      <c r="O97" s="174">
        <f>ROUND(E97*N97,2)</f>
        <v>238.1</v>
      </c>
      <c r="P97" s="174">
        <v>0</v>
      </c>
      <c r="Q97" s="174">
        <f>ROUND(E97*P97,2)</f>
        <v>0</v>
      </c>
      <c r="R97" s="174"/>
      <c r="S97" s="174" t="s">
        <v>267</v>
      </c>
      <c r="T97" s="175" t="s">
        <v>157</v>
      </c>
      <c r="U97" s="161">
        <v>2.5000000000000001E-2</v>
      </c>
      <c r="V97" s="161">
        <f>ROUND(E97*U97,2)</f>
        <v>19.420000000000002</v>
      </c>
      <c r="W97" s="161"/>
      <c r="X97" s="152"/>
      <c r="Y97" s="152"/>
      <c r="Z97" s="152"/>
      <c r="AA97" s="152"/>
      <c r="AB97" s="152"/>
      <c r="AC97" s="152"/>
      <c r="AD97" s="152"/>
      <c r="AE97" s="152"/>
      <c r="AF97" s="152"/>
      <c r="AG97" s="152" t="s">
        <v>183</v>
      </c>
      <c r="AH97" s="152"/>
      <c r="AI97" s="152"/>
      <c r="AJ97" s="152"/>
      <c r="AK97" s="152"/>
      <c r="AL97" s="152"/>
      <c r="AM97" s="152"/>
      <c r="AN97" s="152"/>
      <c r="AO97" s="152"/>
      <c r="AP97" s="152"/>
      <c r="AQ97" s="152"/>
      <c r="AR97" s="152"/>
      <c r="AS97" s="152"/>
      <c r="AT97" s="152"/>
      <c r="AU97" s="152"/>
      <c r="AV97" s="152"/>
      <c r="AW97" s="152"/>
      <c r="AX97" s="152"/>
      <c r="AY97" s="152"/>
      <c r="AZ97" s="152"/>
      <c r="BA97" s="152"/>
      <c r="BB97" s="152"/>
      <c r="BC97" s="152"/>
      <c r="BD97" s="152"/>
      <c r="BE97" s="152"/>
      <c r="BF97" s="152"/>
      <c r="BG97" s="152"/>
      <c r="BH97" s="152"/>
    </row>
    <row r="98" spans="1:60" outlineLevel="1" x14ac:dyDescent="0.25">
      <c r="A98" s="159"/>
      <c r="B98" s="160"/>
      <c r="C98" s="258" t="s">
        <v>247</v>
      </c>
      <c r="D98" s="259"/>
      <c r="E98" s="259"/>
      <c r="F98" s="259"/>
      <c r="G98" s="259"/>
      <c r="H98" s="161"/>
      <c r="I98" s="161"/>
      <c r="J98" s="161"/>
      <c r="K98" s="161"/>
      <c r="L98" s="161"/>
      <c r="M98" s="161"/>
      <c r="N98" s="161"/>
      <c r="O98" s="161"/>
      <c r="P98" s="161"/>
      <c r="Q98" s="161"/>
      <c r="R98" s="161"/>
      <c r="S98" s="161"/>
      <c r="T98" s="161"/>
      <c r="U98" s="161"/>
      <c r="V98" s="161"/>
      <c r="W98" s="161"/>
      <c r="X98" s="152"/>
      <c r="Y98" s="152"/>
      <c r="Z98" s="152"/>
      <c r="AA98" s="152"/>
      <c r="AB98" s="152"/>
      <c r="AC98" s="152"/>
      <c r="AD98" s="152"/>
      <c r="AE98" s="152"/>
      <c r="AF98" s="152"/>
      <c r="AG98" s="152" t="s">
        <v>197</v>
      </c>
      <c r="AH98" s="152"/>
      <c r="AI98" s="152"/>
      <c r="AJ98" s="152"/>
      <c r="AK98" s="152"/>
      <c r="AL98" s="152"/>
      <c r="AM98" s="152"/>
      <c r="AN98" s="152"/>
      <c r="AO98" s="152"/>
      <c r="AP98" s="152"/>
      <c r="AQ98" s="152"/>
      <c r="AR98" s="152"/>
      <c r="AS98" s="152"/>
      <c r="AT98" s="152"/>
      <c r="AU98" s="152"/>
      <c r="AV98" s="152"/>
      <c r="AW98" s="152"/>
      <c r="AX98" s="152"/>
      <c r="AY98" s="152"/>
      <c r="AZ98" s="152"/>
      <c r="BA98" s="152"/>
      <c r="BB98" s="152"/>
      <c r="BC98" s="152"/>
      <c r="BD98" s="152"/>
      <c r="BE98" s="152"/>
      <c r="BF98" s="152"/>
      <c r="BG98" s="152"/>
      <c r="BH98" s="152"/>
    </row>
    <row r="99" spans="1:60" outlineLevel="1" x14ac:dyDescent="0.25">
      <c r="A99" s="159"/>
      <c r="B99" s="160"/>
      <c r="C99" s="195" t="s">
        <v>248</v>
      </c>
      <c r="D99" s="183"/>
      <c r="E99" s="184">
        <v>776.80000000000007</v>
      </c>
      <c r="F99" s="161"/>
      <c r="G99" s="161"/>
      <c r="H99" s="161"/>
      <c r="I99" s="161"/>
      <c r="J99" s="161"/>
      <c r="K99" s="161"/>
      <c r="L99" s="161"/>
      <c r="M99" s="161"/>
      <c r="N99" s="161"/>
      <c r="O99" s="161"/>
      <c r="P99" s="161"/>
      <c r="Q99" s="161"/>
      <c r="R99" s="161"/>
      <c r="S99" s="161"/>
      <c r="T99" s="161"/>
      <c r="U99" s="161"/>
      <c r="V99" s="161"/>
      <c r="W99" s="161"/>
      <c r="X99" s="152"/>
      <c r="Y99" s="152"/>
      <c r="Z99" s="152"/>
      <c r="AA99" s="152"/>
      <c r="AB99" s="152"/>
      <c r="AC99" s="152"/>
      <c r="AD99" s="152"/>
      <c r="AE99" s="152"/>
      <c r="AF99" s="152"/>
      <c r="AG99" s="152" t="s">
        <v>187</v>
      </c>
      <c r="AH99" s="152">
        <v>0</v>
      </c>
      <c r="AI99" s="152"/>
      <c r="AJ99" s="152"/>
      <c r="AK99" s="152"/>
      <c r="AL99" s="152"/>
      <c r="AM99" s="152"/>
      <c r="AN99" s="152"/>
      <c r="AO99" s="152"/>
      <c r="AP99" s="152"/>
      <c r="AQ99" s="152"/>
      <c r="AR99" s="152"/>
      <c r="AS99" s="152"/>
      <c r="AT99" s="152"/>
      <c r="AU99" s="152"/>
      <c r="AV99" s="152"/>
      <c r="AW99" s="152"/>
      <c r="AX99" s="152"/>
      <c r="AY99" s="152"/>
      <c r="AZ99" s="152"/>
      <c r="BA99" s="152"/>
      <c r="BB99" s="152"/>
      <c r="BC99" s="152"/>
      <c r="BD99" s="152"/>
      <c r="BE99" s="152"/>
      <c r="BF99" s="152"/>
      <c r="BG99" s="152"/>
      <c r="BH99" s="152"/>
    </row>
    <row r="100" spans="1:60" outlineLevel="1" x14ac:dyDescent="0.25">
      <c r="A100" s="159"/>
      <c r="B100" s="160"/>
      <c r="C100" s="196" t="s">
        <v>188</v>
      </c>
      <c r="D100" s="185"/>
      <c r="E100" s="186"/>
      <c r="F100" s="161"/>
      <c r="G100" s="161"/>
      <c r="H100" s="161"/>
      <c r="I100" s="161"/>
      <c r="J100" s="161"/>
      <c r="K100" s="161"/>
      <c r="L100" s="161"/>
      <c r="M100" s="161"/>
      <c r="N100" s="161"/>
      <c r="O100" s="161"/>
      <c r="P100" s="161"/>
      <c r="Q100" s="161"/>
      <c r="R100" s="161"/>
      <c r="S100" s="161"/>
      <c r="T100" s="161"/>
      <c r="U100" s="161"/>
      <c r="V100" s="161"/>
      <c r="W100" s="161"/>
      <c r="X100" s="152"/>
      <c r="Y100" s="152"/>
      <c r="Z100" s="152"/>
      <c r="AA100" s="152"/>
      <c r="AB100" s="152"/>
      <c r="AC100" s="152"/>
      <c r="AD100" s="152"/>
      <c r="AE100" s="152"/>
      <c r="AF100" s="152"/>
      <c r="AG100" s="152" t="s">
        <v>187</v>
      </c>
      <c r="AH100" s="152"/>
      <c r="AI100" s="152"/>
      <c r="AJ100" s="152"/>
      <c r="AK100" s="152"/>
      <c r="AL100" s="152"/>
      <c r="AM100" s="152"/>
      <c r="AN100" s="152"/>
      <c r="AO100" s="152"/>
      <c r="AP100" s="152"/>
      <c r="AQ100" s="152"/>
      <c r="AR100" s="152"/>
      <c r="AS100" s="152"/>
      <c r="AT100" s="152"/>
      <c r="AU100" s="152"/>
      <c r="AV100" s="152"/>
      <c r="AW100" s="152"/>
      <c r="AX100" s="152"/>
      <c r="AY100" s="152"/>
      <c r="AZ100" s="152"/>
      <c r="BA100" s="152"/>
      <c r="BB100" s="152"/>
      <c r="BC100" s="152"/>
      <c r="BD100" s="152"/>
      <c r="BE100" s="152"/>
      <c r="BF100" s="152"/>
      <c r="BG100" s="152"/>
      <c r="BH100" s="152"/>
    </row>
    <row r="101" spans="1:60" outlineLevel="1" x14ac:dyDescent="0.25">
      <c r="A101" s="159"/>
      <c r="B101" s="160"/>
      <c r="C101" s="197" t="s">
        <v>249</v>
      </c>
      <c r="D101" s="185"/>
      <c r="E101" s="186">
        <v>776.80000000000007</v>
      </c>
      <c r="F101" s="161"/>
      <c r="G101" s="161"/>
      <c r="H101" s="161"/>
      <c r="I101" s="161"/>
      <c r="J101" s="161"/>
      <c r="K101" s="161"/>
      <c r="L101" s="161"/>
      <c r="M101" s="161"/>
      <c r="N101" s="161"/>
      <c r="O101" s="161"/>
      <c r="P101" s="161"/>
      <c r="Q101" s="161"/>
      <c r="R101" s="161"/>
      <c r="S101" s="161"/>
      <c r="T101" s="161"/>
      <c r="U101" s="161"/>
      <c r="V101" s="161"/>
      <c r="W101" s="161"/>
      <c r="X101" s="152"/>
      <c r="Y101" s="152"/>
      <c r="Z101" s="152"/>
      <c r="AA101" s="152"/>
      <c r="AB101" s="152"/>
      <c r="AC101" s="152"/>
      <c r="AD101" s="152"/>
      <c r="AE101" s="152"/>
      <c r="AF101" s="152"/>
      <c r="AG101" s="152" t="s">
        <v>187</v>
      </c>
      <c r="AH101" s="152">
        <v>2</v>
      </c>
      <c r="AI101" s="152"/>
      <c r="AJ101" s="152"/>
      <c r="AK101" s="152"/>
      <c r="AL101" s="152"/>
      <c r="AM101" s="152"/>
      <c r="AN101" s="152"/>
      <c r="AO101" s="152"/>
      <c r="AP101" s="152"/>
      <c r="AQ101" s="152"/>
      <c r="AR101" s="152"/>
      <c r="AS101" s="152"/>
      <c r="AT101" s="152"/>
      <c r="AU101" s="152"/>
      <c r="AV101" s="152"/>
      <c r="AW101" s="152"/>
      <c r="AX101" s="152"/>
      <c r="AY101" s="152"/>
      <c r="AZ101" s="152"/>
      <c r="BA101" s="152"/>
      <c r="BB101" s="152"/>
      <c r="BC101" s="152"/>
      <c r="BD101" s="152"/>
      <c r="BE101" s="152"/>
      <c r="BF101" s="152"/>
      <c r="BG101" s="152"/>
      <c r="BH101" s="152"/>
    </row>
    <row r="102" spans="1:60" outlineLevel="1" x14ac:dyDescent="0.25">
      <c r="A102" s="159"/>
      <c r="B102" s="160"/>
      <c r="C102" s="196" t="s">
        <v>190</v>
      </c>
      <c r="D102" s="185"/>
      <c r="E102" s="186"/>
      <c r="F102" s="161"/>
      <c r="G102" s="161"/>
      <c r="H102" s="161"/>
      <c r="I102" s="161"/>
      <c r="J102" s="161"/>
      <c r="K102" s="161"/>
      <c r="L102" s="161"/>
      <c r="M102" s="161"/>
      <c r="N102" s="161"/>
      <c r="O102" s="161"/>
      <c r="P102" s="161"/>
      <c r="Q102" s="161"/>
      <c r="R102" s="161"/>
      <c r="S102" s="161"/>
      <c r="T102" s="161"/>
      <c r="U102" s="161"/>
      <c r="V102" s="161"/>
      <c r="W102" s="161"/>
      <c r="X102" s="152"/>
      <c r="Y102" s="152"/>
      <c r="Z102" s="152"/>
      <c r="AA102" s="152"/>
      <c r="AB102" s="152"/>
      <c r="AC102" s="152"/>
      <c r="AD102" s="152"/>
      <c r="AE102" s="152"/>
      <c r="AF102" s="152"/>
      <c r="AG102" s="152" t="s">
        <v>187</v>
      </c>
      <c r="AH102" s="152"/>
      <c r="AI102" s="152"/>
      <c r="AJ102" s="152"/>
      <c r="AK102" s="152"/>
      <c r="AL102" s="152"/>
      <c r="AM102" s="152"/>
      <c r="AN102" s="152"/>
      <c r="AO102" s="152"/>
      <c r="AP102" s="152"/>
      <c r="AQ102" s="152"/>
      <c r="AR102" s="152"/>
      <c r="AS102" s="152"/>
      <c r="AT102" s="152"/>
      <c r="AU102" s="152"/>
      <c r="AV102" s="152"/>
      <c r="AW102" s="152"/>
      <c r="AX102" s="152"/>
      <c r="AY102" s="152"/>
      <c r="AZ102" s="152"/>
      <c r="BA102" s="152"/>
      <c r="BB102" s="152"/>
      <c r="BC102" s="152"/>
      <c r="BD102" s="152"/>
      <c r="BE102" s="152"/>
      <c r="BF102" s="152"/>
      <c r="BG102" s="152"/>
      <c r="BH102" s="152"/>
    </row>
    <row r="103" spans="1:60" ht="20.399999999999999" outlineLevel="1" x14ac:dyDescent="0.25">
      <c r="A103" s="169">
        <v>20</v>
      </c>
      <c r="B103" s="170" t="s">
        <v>250</v>
      </c>
      <c r="C103" s="179" t="s">
        <v>251</v>
      </c>
      <c r="D103" s="171" t="s">
        <v>181</v>
      </c>
      <c r="E103" s="172">
        <v>287.5</v>
      </c>
      <c r="F103" s="173"/>
      <c r="G103" s="174">
        <f>ROUND(E103*F103,2)</f>
        <v>0</v>
      </c>
      <c r="H103" s="173"/>
      <c r="I103" s="174">
        <f>ROUND(E103*H103,2)</f>
        <v>0</v>
      </c>
      <c r="J103" s="173"/>
      <c r="K103" s="174">
        <f>ROUND(E103*J103,2)</f>
        <v>0</v>
      </c>
      <c r="L103" s="174">
        <v>15</v>
      </c>
      <c r="M103" s="174">
        <f>G103*(1+L103/100)</f>
        <v>0</v>
      </c>
      <c r="N103" s="174">
        <v>1.5850000000000003E-2</v>
      </c>
      <c r="O103" s="174">
        <f>ROUND(E103*N103,2)</f>
        <v>4.5599999999999996</v>
      </c>
      <c r="P103" s="174">
        <v>0</v>
      </c>
      <c r="Q103" s="174">
        <f>ROUND(E103*P103,2)</f>
        <v>0</v>
      </c>
      <c r="R103" s="174"/>
      <c r="S103" s="174" t="s">
        <v>267</v>
      </c>
      <c r="T103" s="175" t="s">
        <v>157</v>
      </c>
      <c r="U103" s="161">
        <v>5.0000000000000001E-3</v>
      </c>
      <c r="V103" s="161">
        <f>ROUND(E103*U103,2)</f>
        <v>1.44</v>
      </c>
      <c r="W103" s="161"/>
      <c r="X103" s="152"/>
      <c r="Y103" s="152"/>
      <c r="Z103" s="152"/>
      <c r="AA103" s="152"/>
      <c r="AB103" s="152"/>
      <c r="AC103" s="152"/>
      <c r="AD103" s="152"/>
      <c r="AE103" s="152"/>
      <c r="AF103" s="152"/>
      <c r="AG103" s="152" t="s">
        <v>183</v>
      </c>
      <c r="AH103" s="152"/>
      <c r="AI103" s="152"/>
      <c r="AJ103" s="152"/>
      <c r="AK103" s="152"/>
      <c r="AL103" s="152"/>
      <c r="AM103" s="152"/>
      <c r="AN103" s="152"/>
      <c r="AO103" s="152"/>
      <c r="AP103" s="152"/>
      <c r="AQ103" s="152"/>
      <c r="AR103" s="152"/>
      <c r="AS103" s="152"/>
      <c r="AT103" s="152"/>
      <c r="AU103" s="152"/>
      <c r="AV103" s="152"/>
      <c r="AW103" s="152"/>
      <c r="AX103" s="152"/>
      <c r="AY103" s="152"/>
      <c r="AZ103" s="152"/>
      <c r="BA103" s="152"/>
      <c r="BB103" s="152"/>
      <c r="BC103" s="152"/>
      <c r="BD103" s="152"/>
      <c r="BE103" s="152"/>
      <c r="BF103" s="152"/>
      <c r="BG103" s="152"/>
      <c r="BH103" s="152"/>
    </row>
    <row r="104" spans="1:60" outlineLevel="1" x14ac:dyDescent="0.25">
      <c r="A104" s="159"/>
      <c r="B104" s="160"/>
      <c r="C104" s="195" t="s">
        <v>243</v>
      </c>
      <c r="D104" s="183"/>
      <c r="E104" s="184">
        <v>287.5</v>
      </c>
      <c r="F104" s="161"/>
      <c r="G104" s="161"/>
      <c r="H104" s="161"/>
      <c r="I104" s="161"/>
      <c r="J104" s="161"/>
      <c r="K104" s="161"/>
      <c r="L104" s="161"/>
      <c r="M104" s="161"/>
      <c r="N104" s="161"/>
      <c r="O104" s="161"/>
      <c r="P104" s="161"/>
      <c r="Q104" s="161"/>
      <c r="R104" s="161"/>
      <c r="S104" s="161"/>
      <c r="T104" s="161"/>
      <c r="U104" s="161"/>
      <c r="V104" s="161"/>
      <c r="W104" s="161"/>
      <c r="X104" s="152"/>
      <c r="Y104" s="152"/>
      <c r="Z104" s="152"/>
      <c r="AA104" s="152"/>
      <c r="AB104" s="152"/>
      <c r="AC104" s="152"/>
      <c r="AD104" s="152"/>
      <c r="AE104" s="152"/>
      <c r="AF104" s="152"/>
      <c r="AG104" s="152" t="s">
        <v>187</v>
      </c>
      <c r="AH104" s="152">
        <v>0</v>
      </c>
      <c r="AI104" s="152"/>
      <c r="AJ104" s="152"/>
      <c r="AK104" s="152"/>
      <c r="AL104" s="152"/>
      <c r="AM104" s="152"/>
      <c r="AN104" s="152"/>
      <c r="AO104" s="152"/>
      <c r="AP104" s="152"/>
      <c r="AQ104" s="152"/>
      <c r="AR104" s="152"/>
      <c r="AS104" s="152"/>
      <c r="AT104" s="152"/>
      <c r="AU104" s="152"/>
      <c r="AV104" s="152"/>
      <c r="AW104" s="152"/>
      <c r="AX104" s="152"/>
      <c r="AY104" s="152"/>
      <c r="AZ104" s="152"/>
      <c r="BA104" s="152"/>
      <c r="BB104" s="152"/>
      <c r="BC104" s="152"/>
      <c r="BD104" s="152"/>
      <c r="BE104" s="152"/>
      <c r="BF104" s="152"/>
      <c r="BG104" s="152"/>
      <c r="BH104" s="152"/>
    </row>
    <row r="105" spans="1:60" outlineLevel="1" x14ac:dyDescent="0.25">
      <c r="A105" s="159"/>
      <c r="B105" s="160"/>
      <c r="C105" s="196" t="s">
        <v>188</v>
      </c>
      <c r="D105" s="185"/>
      <c r="E105" s="186"/>
      <c r="F105" s="161"/>
      <c r="G105" s="161"/>
      <c r="H105" s="161"/>
      <c r="I105" s="161"/>
      <c r="J105" s="161"/>
      <c r="K105" s="161"/>
      <c r="L105" s="161"/>
      <c r="M105" s="161"/>
      <c r="N105" s="161"/>
      <c r="O105" s="161"/>
      <c r="P105" s="161"/>
      <c r="Q105" s="161"/>
      <c r="R105" s="161"/>
      <c r="S105" s="161"/>
      <c r="T105" s="161"/>
      <c r="U105" s="161"/>
      <c r="V105" s="161"/>
      <c r="W105" s="161"/>
      <c r="X105" s="152"/>
      <c r="Y105" s="152"/>
      <c r="Z105" s="152"/>
      <c r="AA105" s="152"/>
      <c r="AB105" s="152"/>
      <c r="AC105" s="152"/>
      <c r="AD105" s="152"/>
      <c r="AE105" s="152"/>
      <c r="AF105" s="152"/>
      <c r="AG105" s="152" t="s">
        <v>187</v>
      </c>
      <c r="AH105" s="152"/>
      <c r="AI105" s="152"/>
      <c r="AJ105" s="152"/>
      <c r="AK105" s="152"/>
      <c r="AL105" s="152"/>
      <c r="AM105" s="152"/>
      <c r="AN105" s="152"/>
      <c r="AO105" s="152"/>
      <c r="AP105" s="152"/>
      <c r="AQ105" s="152"/>
      <c r="AR105" s="152"/>
      <c r="AS105" s="152"/>
      <c r="AT105" s="152"/>
      <c r="AU105" s="152"/>
      <c r="AV105" s="152"/>
      <c r="AW105" s="152"/>
      <c r="AX105" s="152"/>
      <c r="AY105" s="152"/>
      <c r="AZ105" s="152"/>
      <c r="BA105" s="152"/>
      <c r="BB105" s="152"/>
      <c r="BC105" s="152"/>
      <c r="BD105" s="152"/>
      <c r="BE105" s="152"/>
      <c r="BF105" s="152"/>
      <c r="BG105" s="152"/>
      <c r="BH105" s="152"/>
    </row>
    <row r="106" spans="1:60" outlineLevel="1" x14ac:dyDescent="0.25">
      <c r="A106" s="159"/>
      <c r="B106" s="160"/>
      <c r="C106" s="197" t="s">
        <v>244</v>
      </c>
      <c r="D106" s="185"/>
      <c r="E106" s="186">
        <v>287.5</v>
      </c>
      <c r="F106" s="161"/>
      <c r="G106" s="161"/>
      <c r="H106" s="161"/>
      <c r="I106" s="161"/>
      <c r="J106" s="161"/>
      <c r="K106" s="161"/>
      <c r="L106" s="161"/>
      <c r="M106" s="161"/>
      <c r="N106" s="161"/>
      <c r="O106" s="161"/>
      <c r="P106" s="161"/>
      <c r="Q106" s="161"/>
      <c r="R106" s="161"/>
      <c r="S106" s="161"/>
      <c r="T106" s="161"/>
      <c r="U106" s="161"/>
      <c r="V106" s="161"/>
      <c r="W106" s="161"/>
      <c r="X106" s="152"/>
      <c r="Y106" s="152"/>
      <c r="Z106" s="152"/>
      <c r="AA106" s="152"/>
      <c r="AB106" s="152"/>
      <c r="AC106" s="152"/>
      <c r="AD106" s="152"/>
      <c r="AE106" s="152"/>
      <c r="AF106" s="152"/>
      <c r="AG106" s="152" t="s">
        <v>187</v>
      </c>
      <c r="AH106" s="152">
        <v>2</v>
      </c>
      <c r="AI106" s="152"/>
      <c r="AJ106" s="152"/>
      <c r="AK106" s="152"/>
      <c r="AL106" s="152"/>
      <c r="AM106" s="152"/>
      <c r="AN106" s="152"/>
      <c r="AO106" s="152"/>
      <c r="AP106" s="152"/>
      <c r="AQ106" s="152"/>
      <c r="AR106" s="152"/>
      <c r="AS106" s="152"/>
      <c r="AT106" s="152"/>
      <c r="AU106" s="152"/>
      <c r="AV106" s="152"/>
      <c r="AW106" s="152"/>
      <c r="AX106" s="152"/>
      <c r="AY106" s="152"/>
      <c r="AZ106" s="152"/>
      <c r="BA106" s="152"/>
      <c r="BB106" s="152"/>
      <c r="BC106" s="152"/>
      <c r="BD106" s="152"/>
      <c r="BE106" s="152"/>
      <c r="BF106" s="152"/>
      <c r="BG106" s="152"/>
      <c r="BH106" s="152"/>
    </row>
    <row r="107" spans="1:60" outlineLevel="1" x14ac:dyDescent="0.25">
      <c r="A107" s="159"/>
      <c r="B107" s="160"/>
      <c r="C107" s="196" t="s">
        <v>190</v>
      </c>
      <c r="D107" s="185"/>
      <c r="E107" s="186"/>
      <c r="F107" s="161"/>
      <c r="G107" s="161"/>
      <c r="H107" s="161"/>
      <c r="I107" s="161"/>
      <c r="J107" s="161"/>
      <c r="K107" s="161"/>
      <c r="L107" s="161"/>
      <c r="M107" s="161"/>
      <c r="N107" s="161"/>
      <c r="O107" s="161"/>
      <c r="P107" s="161"/>
      <c r="Q107" s="161"/>
      <c r="R107" s="161"/>
      <c r="S107" s="161"/>
      <c r="T107" s="161"/>
      <c r="U107" s="161"/>
      <c r="V107" s="161"/>
      <c r="W107" s="161"/>
      <c r="X107" s="152"/>
      <c r="Y107" s="152"/>
      <c r="Z107" s="152"/>
      <c r="AA107" s="152"/>
      <c r="AB107" s="152"/>
      <c r="AC107" s="152"/>
      <c r="AD107" s="152"/>
      <c r="AE107" s="152"/>
      <c r="AF107" s="152"/>
      <c r="AG107" s="152" t="s">
        <v>187</v>
      </c>
      <c r="AH107" s="152"/>
      <c r="AI107" s="152"/>
      <c r="AJ107" s="152"/>
      <c r="AK107" s="152"/>
      <c r="AL107" s="152"/>
      <c r="AM107" s="152"/>
      <c r="AN107" s="152"/>
      <c r="AO107" s="152"/>
      <c r="AP107" s="152"/>
      <c r="AQ107" s="152"/>
      <c r="AR107" s="152"/>
      <c r="AS107" s="152"/>
      <c r="AT107" s="152"/>
      <c r="AU107" s="152"/>
      <c r="AV107" s="152"/>
      <c r="AW107" s="152"/>
      <c r="AX107" s="152"/>
      <c r="AY107" s="152"/>
      <c r="AZ107" s="152"/>
      <c r="BA107" s="152"/>
      <c r="BB107" s="152"/>
      <c r="BC107" s="152"/>
      <c r="BD107" s="152"/>
      <c r="BE107" s="152"/>
      <c r="BF107" s="152"/>
      <c r="BG107" s="152"/>
      <c r="BH107" s="152"/>
    </row>
    <row r="108" spans="1:60" outlineLevel="1" x14ac:dyDescent="0.25">
      <c r="A108" s="169">
        <v>21</v>
      </c>
      <c r="B108" s="170" t="s">
        <v>252</v>
      </c>
      <c r="C108" s="179" t="s">
        <v>253</v>
      </c>
      <c r="D108" s="171" t="s">
        <v>181</v>
      </c>
      <c r="E108" s="172">
        <v>42</v>
      </c>
      <c r="F108" s="173"/>
      <c r="G108" s="174">
        <f>ROUND(E108*F108,2)</f>
        <v>0</v>
      </c>
      <c r="H108" s="173"/>
      <c r="I108" s="174">
        <f>ROUND(E108*H108,2)</f>
        <v>0</v>
      </c>
      <c r="J108" s="173"/>
      <c r="K108" s="174">
        <f>ROUND(E108*J108,2)</f>
        <v>0</v>
      </c>
      <c r="L108" s="174">
        <v>15</v>
      </c>
      <c r="M108" s="174">
        <f>G108*(1+L108/100)</f>
        <v>0</v>
      </c>
      <c r="N108" s="174">
        <v>9.2800000000000007E-2</v>
      </c>
      <c r="O108" s="174">
        <f>ROUND(E108*N108,2)</f>
        <v>3.9</v>
      </c>
      <c r="P108" s="174">
        <v>0</v>
      </c>
      <c r="Q108" s="174">
        <f>ROUND(E108*P108,2)</f>
        <v>0</v>
      </c>
      <c r="R108" s="174"/>
      <c r="S108" s="174" t="s">
        <v>267</v>
      </c>
      <c r="T108" s="175" t="s">
        <v>157</v>
      </c>
      <c r="U108" s="161">
        <v>0.47800000000000004</v>
      </c>
      <c r="V108" s="161">
        <f>ROUND(E108*U108,2)</f>
        <v>20.079999999999998</v>
      </c>
      <c r="W108" s="161"/>
      <c r="X108" s="152"/>
      <c r="Y108" s="152"/>
      <c r="Z108" s="152"/>
      <c r="AA108" s="152"/>
      <c r="AB108" s="152"/>
      <c r="AC108" s="152"/>
      <c r="AD108" s="152"/>
      <c r="AE108" s="152"/>
      <c r="AF108" s="152"/>
      <c r="AG108" s="152" t="s">
        <v>183</v>
      </c>
      <c r="AH108" s="152"/>
      <c r="AI108" s="152"/>
      <c r="AJ108" s="152"/>
      <c r="AK108" s="152"/>
      <c r="AL108" s="152"/>
      <c r="AM108" s="152"/>
      <c r="AN108" s="152"/>
      <c r="AO108" s="152"/>
      <c r="AP108" s="152"/>
      <c r="AQ108" s="152"/>
      <c r="AR108" s="152"/>
      <c r="AS108" s="152"/>
      <c r="AT108" s="152"/>
      <c r="AU108" s="152"/>
      <c r="AV108" s="152"/>
      <c r="AW108" s="152"/>
      <c r="AX108" s="152"/>
      <c r="AY108" s="152"/>
      <c r="AZ108" s="152"/>
      <c r="BA108" s="152"/>
      <c r="BB108" s="152"/>
      <c r="BC108" s="152"/>
      <c r="BD108" s="152"/>
      <c r="BE108" s="152"/>
      <c r="BF108" s="152"/>
      <c r="BG108" s="152"/>
      <c r="BH108" s="152"/>
    </row>
    <row r="109" spans="1:60" ht="21" outlineLevel="1" x14ac:dyDescent="0.25">
      <c r="A109" s="159"/>
      <c r="B109" s="160"/>
      <c r="C109" s="258" t="s">
        <v>254</v>
      </c>
      <c r="D109" s="259"/>
      <c r="E109" s="259"/>
      <c r="F109" s="259"/>
      <c r="G109" s="259"/>
      <c r="H109" s="161"/>
      <c r="I109" s="161"/>
      <c r="J109" s="161"/>
      <c r="K109" s="161"/>
      <c r="L109" s="161"/>
      <c r="M109" s="161"/>
      <c r="N109" s="161"/>
      <c r="O109" s="161"/>
      <c r="P109" s="161"/>
      <c r="Q109" s="161"/>
      <c r="R109" s="161"/>
      <c r="S109" s="161"/>
      <c r="T109" s="161"/>
      <c r="U109" s="161"/>
      <c r="V109" s="161"/>
      <c r="W109" s="161"/>
      <c r="X109" s="152"/>
      <c r="Y109" s="152"/>
      <c r="Z109" s="152"/>
      <c r="AA109" s="152"/>
      <c r="AB109" s="152"/>
      <c r="AC109" s="152"/>
      <c r="AD109" s="152"/>
      <c r="AE109" s="152"/>
      <c r="AF109" s="152"/>
      <c r="AG109" s="152" t="s">
        <v>197</v>
      </c>
      <c r="AH109" s="152"/>
      <c r="AI109" s="152"/>
      <c r="AJ109" s="152"/>
      <c r="AK109" s="152"/>
      <c r="AL109" s="152"/>
      <c r="AM109" s="152"/>
      <c r="AN109" s="152"/>
      <c r="AO109" s="152"/>
      <c r="AP109" s="152"/>
      <c r="AQ109" s="152"/>
      <c r="AR109" s="152"/>
      <c r="AS109" s="152"/>
      <c r="AT109" s="152"/>
      <c r="AU109" s="152"/>
      <c r="AV109" s="152"/>
      <c r="AW109" s="152"/>
      <c r="AX109" s="152"/>
      <c r="AY109" s="152"/>
      <c r="AZ109" s="152"/>
      <c r="BA109" s="176" t="str">
        <f>C109</f>
        <v>s provedením lože z kameniva drceného, s vyplněním spár, s dvojitým hutněním a se smetením přebytečného materiálu na krajnici. S dodáním hmot pro lože a výplň spár.</v>
      </c>
      <c r="BB109" s="152"/>
      <c r="BC109" s="152"/>
      <c r="BD109" s="152"/>
      <c r="BE109" s="152"/>
      <c r="BF109" s="152"/>
      <c r="BG109" s="152"/>
      <c r="BH109" s="152"/>
    </row>
    <row r="110" spans="1:60" outlineLevel="1" x14ac:dyDescent="0.25">
      <c r="A110" s="159"/>
      <c r="B110" s="160"/>
      <c r="C110" s="195" t="s">
        <v>255</v>
      </c>
      <c r="D110" s="183"/>
      <c r="E110" s="184">
        <v>42</v>
      </c>
      <c r="F110" s="161"/>
      <c r="G110" s="161"/>
      <c r="H110" s="161"/>
      <c r="I110" s="161"/>
      <c r="J110" s="161"/>
      <c r="K110" s="161"/>
      <c r="L110" s="161"/>
      <c r="M110" s="161"/>
      <c r="N110" s="161"/>
      <c r="O110" s="161"/>
      <c r="P110" s="161"/>
      <c r="Q110" s="161"/>
      <c r="R110" s="161"/>
      <c r="S110" s="161"/>
      <c r="T110" s="161"/>
      <c r="U110" s="161"/>
      <c r="V110" s="161"/>
      <c r="W110" s="161"/>
      <c r="X110" s="152"/>
      <c r="Y110" s="152"/>
      <c r="Z110" s="152"/>
      <c r="AA110" s="152"/>
      <c r="AB110" s="152"/>
      <c r="AC110" s="152"/>
      <c r="AD110" s="152"/>
      <c r="AE110" s="152"/>
      <c r="AF110" s="152"/>
      <c r="AG110" s="152" t="s">
        <v>187</v>
      </c>
      <c r="AH110" s="152">
        <v>0</v>
      </c>
      <c r="AI110" s="152"/>
      <c r="AJ110" s="152"/>
      <c r="AK110" s="152"/>
      <c r="AL110" s="152"/>
      <c r="AM110" s="152"/>
      <c r="AN110" s="152"/>
      <c r="AO110" s="152"/>
      <c r="AP110" s="152"/>
      <c r="AQ110" s="152"/>
      <c r="AR110" s="152"/>
      <c r="AS110" s="152"/>
      <c r="AT110" s="152"/>
      <c r="AU110" s="152"/>
      <c r="AV110" s="152"/>
      <c r="AW110" s="152"/>
      <c r="AX110" s="152"/>
      <c r="AY110" s="152"/>
      <c r="AZ110" s="152"/>
      <c r="BA110" s="152"/>
      <c r="BB110" s="152"/>
      <c r="BC110" s="152"/>
      <c r="BD110" s="152"/>
      <c r="BE110" s="152"/>
      <c r="BF110" s="152"/>
      <c r="BG110" s="152"/>
      <c r="BH110" s="152"/>
    </row>
    <row r="111" spans="1:60" outlineLevel="1" x14ac:dyDescent="0.25">
      <c r="A111" s="159"/>
      <c r="B111" s="160"/>
      <c r="C111" s="196" t="s">
        <v>188</v>
      </c>
      <c r="D111" s="185"/>
      <c r="E111" s="186"/>
      <c r="F111" s="161"/>
      <c r="G111" s="161"/>
      <c r="H111" s="161"/>
      <c r="I111" s="161"/>
      <c r="J111" s="161"/>
      <c r="K111" s="161"/>
      <c r="L111" s="161"/>
      <c r="M111" s="161"/>
      <c r="N111" s="161"/>
      <c r="O111" s="161"/>
      <c r="P111" s="161"/>
      <c r="Q111" s="161"/>
      <c r="R111" s="161"/>
      <c r="S111" s="161"/>
      <c r="T111" s="161"/>
      <c r="U111" s="161"/>
      <c r="V111" s="161"/>
      <c r="W111" s="161"/>
      <c r="X111" s="152"/>
      <c r="Y111" s="152"/>
      <c r="Z111" s="152"/>
      <c r="AA111" s="152"/>
      <c r="AB111" s="152"/>
      <c r="AC111" s="152"/>
      <c r="AD111" s="152"/>
      <c r="AE111" s="152"/>
      <c r="AF111" s="152"/>
      <c r="AG111" s="152" t="s">
        <v>187</v>
      </c>
      <c r="AH111" s="152"/>
      <c r="AI111" s="152"/>
      <c r="AJ111" s="152"/>
      <c r="AK111" s="152"/>
      <c r="AL111" s="152"/>
      <c r="AM111" s="152"/>
      <c r="AN111" s="152"/>
      <c r="AO111" s="152"/>
      <c r="AP111" s="152"/>
      <c r="AQ111" s="152"/>
      <c r="AR111" s="152"/>
      <c r="AS111" s="152"/>
      <c r="AT111" s="152"/>
      <c r="AU111" s="152"/>
      <c r="AV111" s="152"/>
      <c r="AW111" s="152"/>
      <c r="AX111" s="152"/>
      <c r="AY111" s="152"/>
      <c r="AZ111" s="152"/>
      <c r="BA111" s="152"/>
      <c r="BB111" s="152"/>
      <c r="BC111" s="152"/>
      <c r="BD111" s="152"/>
      <c r="BE111" s="152"/>
      <c r="BF111" s="152"/>
      <c r="BG111" s="152"/>
      <c r="BH111" s="152"/>
    </row>
    <row r="112" spans="1:60" outlineLevel="1" x14ac:dyDescent="0.25">
      <c r="A112" s="159"/>
      <c r="B112" s="160"/>
      <c r="C112" s="197" t="s">
        <v>256</v>
      </c>
      <c r="D112" s="185"/>
      <c r="E112" s="186">
        <v>42</v>
      </c>
      <c r="F112" s="161"/>
      <c r="G112" s="161"/>
      <c r="H112" s="161"/>
      <c r="I112" s="161"/>
      <c r="J112" s="161"/>
      <c r="K112" s="161"/>
      <c r="L112" s="161"/>
      <c r="M112" s="161"/>
      <c r="N112" s="161"/>
      <c r="O112" s="161"/>
      <c r="P112" s="161"/>
      <c r="Q112" s="161"/>
      <c r="R112" s="161"/>
      <c r="S112" s="161"/>
      <c r="T112" s="161"/>
      <c r="U112" s="161"/>
      <c r="V112" s="161"/>
      <c r="W112" s="161"/>
      <c r="X112" s="152"/>
      <c r="Y112" s="152"/>
      <c r="Z112" s="152"/>
      <c r="AA112" s="152"/>
      <c r="AB112" s="152"/>
      <c r="AC112" s="152"/>
      <c r="AD112" s="152"/>
      <c r="AE112" s="152"/>
      <c r="AF112" s="152"/>
      <c r="AG112" s="152" t="s">
        <v>187</v>
      </c>
      <c r="AH112" s="152">
        <v>2</v>
      </c>
      <c r="AI112" s="152"/>
      <c r="AJ112" s="152"/>
      <c r="AK112" s="152"/>
      <c r="AL112" s="152"/>
      <c r="AM112" s="152"/>
      <c r="AN112" s="152"/>
      <c r="AO112" s="152"/>
      <c r="AP112" s="152"/>
      <c r="AQ112" s="152"/>
      <c r="AR112" s="152"/>
      <c r="AS112" s="152"/>
      <c r="AT112" s="152"/>
      <c r="AU112" s="152"/>
      <c r="AV112" s="152"/>
      <c r="AW112" s="152"/>
      <c r="AX112" s="152"/>
      <c r="AY112" s="152"/>
      <c r="AZ112" s="152"/>
      <c r="BA112" s="152"/>
      <c r="BB112" s="152"/>
      <c r="BC112" s="152"/>
      <c r="BD112" s="152"/>
      <c r="BE112" s="152"/>
      <c r="BF112" s="152"/>
      <c r="BG112" s="152"/>
      <c r="BH112" s="152"/>
    </row>
    <row r="113" spans="1:60" outlineLevel="1" x14ac:dyDescent="0.25">
      <c r="A113" s="159"/>
      <c r="B113" s="160"/>
      <c r="C113" s="196" t="s">
        <v>190</v>
      </c>
      <c r="D113" s="185"/>
      <c r="E113" s="186"/>
      <c r="F113" s="161"/>
      <c r="G113" s="161"/>
      <c r="H113" s="161"/>
      <c r="I113" s="161"/>
      <c r="J113" s="161"/>
      <c r="K113" s="161"/>
      <c r="L113" s="161"/>
      <c r="M113" s="161"/>
      <c r="N113" s="161"/>
      <c r="O113" s="161"/>
      <c r="P113" s="161"/>
      <c r="Q113" s="161"/>
      <c r="R113" s="161"/>
      <c r="S113" s="161"/>
      <c r="T113" s="161"/>
      <c r="U113" s="161"/>
      <c r="V113" s="161"/>
      <c r="W113" s="161"/>
      <c r="X113" s="152"/>
      <c r="Y113" s="152"/>
      <c r="Z113" s="152"/>
      <c r="AA113" s="152"/>
      <c r="AB113" s="152"/>
      <c r="AC113" s="152"/>
      <c r="AD113" s="152"/>
      <c r="AE113" s="152"/>
      <c r="AF113" s="152"/>
      <c r="AG113" s="152" t="s">
        <v>187</v>
      </c>
      <c r="AH113" s="152"/>
      <c r="AI113" s="152"/>
      <c r="AJ113" s="152"/>
      <c r="AK113" s="152"/>
      <c r="AL113" s="152"/>
      <c r="AM113" s="152"/>
      <c r="AN113" s="152"/>
      <c r="AO113" s="152"/>
      <c r="AP113" s="152"/>
      <c r="AQ113" s="152"/>
      <c r="AR113" s="152"/>
      <c r="AS113" s="152"/>
      <c r="AT113" s="152"/>
      <c r="AU113" s="152"/>
      <c r="AV113" s="152"/>
      <c r="AW113" s="152"/>
      <c r="AX113" s="152"/>
      <c r="AY113" s="152"/>
      <c r="AZ113" s="152"/>
      <c r="BA113" s="152"/>
      <c r="BB113" s="152"/>
      <c r="BC113" s="152"/>
      <c r="BD113" s="152"/>
      <c r="BE113" s="152"/>
      <c r="BF113" s="152"/>
      <c r="BG113" s="152"/>
      <c r="BH113" s="152"/>
    </row>
    <row r="114" spans="1:60" outlineLevel="1" x14ac:dyDescent="0.25">
      <c r="A114" s="169">
        <v>22</v>
      </c>
      <c r="B114" s="170" t="s">
        <v>257</v>
      </c>
      <c r="C114" s="179" t="s">
        <v>258</v>
      </c>
      <c r="D114" s="171" t="s">
        <v>259</v>
      </c>
      <c r="E114" s="172">
        <v>107</v>
      </c>
      <c r="F114" s="173"/>
      <c r="G114" s="174">
        <f>ROUND(E114*F114,2)</f>
        <v>0</v>
      </c>
      <c r="H114" s="173"/>
      <c r="I114" s="174">
        <f>ROUND(E114*H114,2)</f>
        <v>0</v>
      </c>
      <c r="J114" s="173"/>
      <c r="K114" s="174">
        <f>ROUND(E114*J114,2)</f>
        <v>0</v>
      </c>
      <c r="L114" s="174">
        <v>15</v>
      </c>
      <c r="M114" s="174">
        <f>G114*(1+L114/100)</f>
        <v>0</v>
      </c>
      <c r="N114" s="174">
        <v>0.61608000000000007</v>
      </c>
      <c r="O114" s="174">
        <f>ROUND(E114*N114,2)</f>
        <v>65.92</v>
      </c>
      <c r="P114" s="174">
        <v>0</v>
      </c>
      <c r="Q114" s="174">
        <f>ROUND(E114*P114,2)</f>
        <v>0</v>
      </c>
      <c r="R114" s="174"/>
      <c r="S114" s="174" t="s">
        <v>182</v>
      </c>
      <c r="T114" s="175" t="s">
        <v>157</v>
      </c>
      <c r="U114" s="161">
        <v>0</v>
      </c>
      <c r="V114" s="161">
        <f>ROUND(E114*U114,2)</f>
        <v>0</v>
      </c>
      <c r="W114" s="161"/>
      <c r="X114" s="152"/>
      <c r="Y114" s="152"/>
      <c r="Z114" s="152"/>
      <c r="AA114" s="152"/>
      <c r="AB114" s="152"/>
      <c r="AC114" s="152"/>
      <c r="AD114" s="152"/>
      <c r="AE114" s="152"/>
      <c r="AF114" s="152"/>
      <c r="AG114" s="152" t="s">
        <v>183</v>
      </c>
      <c r="AH114" s="152"/>
      <c r="AI114" s="152"/>
      <c r="AJ114" s="152"/>
      <c r="AK114" s="152"/>
      <c r="AL114" s="152"/>
      <c r="AM114" s="152"/>
      <c r="AN114" s="152"/>
      <c r="AO114" s="152"/>
      <c r="AP114" s="152"/>
      <c r="AQ114" s="152"/>
      <c r="AR114" s="152"/>
      <c r="AS114" s="152"/>
      <c r="AT114" s="152"/>
      <c r="AU114" s="152"/>
      <c r="AV114" s="152"/>
      <c r="AW114" s="152"/>
      <c r="AX114" s="152"/>
      <c r="AY114" s="152"/>
      <c r="AZ114" s="152"/>
      <c r="BA114" s="152"/>
      <c r="BB114" s="152"/>
      <c r="BC114" s="152"/>
      <c r="BD114" s="152"/>
      <c r="BE114" s="152"/>
      <c r="BF114" s="152"/>
      <c r="BG114" s="152"/>
      <c r="BH114" s="152"/>
    </row>
    <row r="115" spans="1:60" outlineLevel="1" x14ac:dyDescent="0.25">
      <c r="A115" s="159"/>
      <c r="B115" s="160"/>
      <c r="C115" s="195" t="s">
        <v>260</v>
      </c>
      <c r="D115" s="183"/>
      <c r="E115" s="184">
        <v>107</v>
      </c>
      <c r="F115" s="161"/>
      <c r="G115" s="161"/>
      <c r="H115" s="161"/>
      <c r="I115" s="161"/>
      <c r="J115" s="161"/>
      <c r="K115" s="161"/>
      <c r="L115" s="161"/>
      <c r="M115" s="161"/>
      <c r="N115" s="161"/>
      <c r="O115" s="161"/>
      <c r="P115" s="161"/>
      <c r="Q115" s="161"/>
      <c r="R115" s="161"/>
      <c r="S115" s="161"/>
      <c r="T115" s="161"/>
      <c r="U115" s="161"/>
      <c r="V115" s="161"/>
      <c r="W115" s="161"/>
      <c r="X115" s="152"/>
      <c r="Y115" s="152"/>
      <c r="Z115" s="152"/>
      <c r="AA115" s="152"/>
      <c r="AB115" s="152"/>
      <c r="AC115" s="152"/>
      <c r="AD115" s="152"/>
      <c r="AE115" s="152"/>
      <c r="AF115" s="152"/>
      <c r="AG115" s="152" t="s">
        <v>187</v>
      </c>
      <c r="AH115" s="152">
        <v>0</v>
      </c>
      <c r="AI115" s="152"/>
      <c r="AJ115" s="152"/>
      <c r="AK115" s="152"/>
      <c r="AL115" s="152"/>
      <c r="AM115" s="152"/>
      <c r="AN115" s="152"/>
      <c r="AO115" s="152"/>
      <c r="AP115" s="152"/>
      <c r="AQ115" s="152"/>
      <c r="AR115" s="152"/>
      <c r="AS115" s="152"/>
      <c r="AT115" s="152"/>
      <c r="AU115" s="152"/>
      <c r="AV115" s="152"/>
      <c r="AW115" s="152"/>
      <c r="AX115" s="152"/>
      <c r="AY115" s="152"/>
      <c r="AZ115" s="152"/>
      <c r="BA115" s="152"/>
      <c r="BB115" s="152"/>
      <c r="BC115" s="152"/>
      <c r="BD115" s="152"/>
      <c r="BE115" s="152"/>
      <c r="BF115" s="152"/>
      <c r="BG115" s="152"/>
      <c r="BH115" s="152"/>
    </row>
    <row r="116" spans="1:60" outlineLevel="1" x14ac:dyDescent="0.25">
      <c r="A116" s="159"/>
      <c r="B116" s="160"/>
      <c r="C116" s="196" t="s">
        <v>188</v>
      </c>
      <c r="D116" s="185"/>
      <c r="E116" s="186"/>
      <c r="F116" s="161"/>
      <c r="G116" s="161"/>
      <c r="H116" s="161"/>
      <c r="I116" s="161"/>
      <c r="J116" s="161"/>
      <c r="K116" s="161"/>
      <c r="L116" s="161"/>
      <c r="M116" s="161"/>
      <c r="N116" s="161"/>
      <c r="O116" s="161"/>
      <c r="P116" s="161"/>
      <c r="Q116" s="161"/>
      <c r="R116" s="161"/>
      <c r="S116" s="161"/>
      <c r="T116" s="161"/>
      <c r="U116" s="161"/>
      <c r="V116" s="161"/>
      <c r="W116" s="161"/>
      <c r="X116" s="152"/>
      <c r="Y116" s="152"/>
      <c r="Z116" s="152"/>
      <c r="AA116" s="152"/>
      <c r="AB116" s="152"/>
      <c r="AC116" s="152"/>
      <c r="AD116" s="152"/>
      <c r="AE116" s="152"/>
      <c r="AF116" s="152"/>
      <c r="AG116" s="152" t="s">
        <v>187</v>
      </c>
      <c r="AH116" s="152"/>
      <c r="AI116" s="152"/>
      <c r="AJ116" s="152"/>
      <c r="AK116" s="152"/>
      <c r="AL116" s="152"/>
      <c r="AM116" s="152"/>
      <c r="AN116" s="152"/>
      <c r="AO116" s="152"/>
      <c r="AP116" s="152"/>
      <c r="AQ116" s="152"/>
      <c r="AR116" s="152"/>
      <c r="AS116" s="152"/>
      <c r="AT116" s="152"/>
      <c r="AU116" s="152"/>
      <c r="AV116" s="152"/>
      <c r="AW116" s="152"/>
      <c r="AX116" s="152"/>
      <c r="AY116" s="152"/>
      <c r="AZ116" s="152"/>
      <c r="BA116" s="152"/>
      <c r="BB116" s="152"/>
      <c r="BC116" s="152"/>
      <c r="BD116" s="152"/>
      <c r="BE116" s="152"/>
      <c r="BF116" s="152"/>
      <c r="BG116" s="152"/>
      <c r="BH116" s="152"/>
    </row>
    <row r="117" spans="1:60" outlineLevel="1" x14ac:dyDescent="0.25">
      <c r="A117" s="159"/>
      <c r="B117" s="160"/>
      <c r="C117" s="197" t="s">
        <v>261</v>
      </c>
      <c r="D117" s="185"/>
      <c r="E117" s="186">
        <v>107</v>
      </c>
      <c r="F117" s="161"/>
      <c r="G117" s="161"/>
      <c r="H117" s="161"/>
      <c r="I117" s="161"/>
      <c r="J117" s="161"/>
      <c r="K117" s="161"/>
      <c r="L117" s="161"/>
      <c r="M117" s="161"/>
      <c r="N117" s="161"/>
      <c r="O117" s="161"/>
      <c r="P117" s="161"/>
      <c r="Q117" s="161"/>
      <c r="R117" s="161"/>
      <c r="S117" s="161"/>
      <c r="T117" s="161"/>
      <c r="U117" s="161"/>
      <c r="V117" s="161"/>
      <c r="W117" s="161"/>
      <c r="X117" s="152"/>
      <c r="Y117" s="152"/>
      <c r="Z117" s="152"/>
      <c r="AA117" s="152"/>
      <c r="AB117" s="152"/>
      <c r="AC117" s="152"/>
      <c r="AD117" s="152"/>
      <c r="AE117" s="152"/>
      <c r="AF117" s="152"/>
      <c r="AG117" s="152" t="s">
        <v>187</v>
      </c>
      <c r="AH117" s="152">
        <v>2</v>
      </c>
      <c r="AI117" s="152"/>
      <c r="AJ117" s="152"/>
      <c r="AK117" s="152"/>
      <c r="AL117" s="152"/>
      <c r="AM117" s="152"/>
      <c r="AN117" s="152"/>
      <c r="AO117" s="152"/>
      <c r="AP117" s="152"/>
      <c r="AQ117" s="152"/>
      <c r="AR117" s="152"/>
      <c r="AS117" s="152"/>
      <c r="AT117" s="152"/>
      <c r="AU117" s="152"/>
      <c r="AV117" s="152"/>
      <c r="AW117" s="152"/>
      <c r="AX117" s="152"/>
      <c r="AY117" s="152"/>
      <c r="AZ117" s="152"/>
      <c r="BA117" s="152"/>
      <c r="BB117" s="152"/>
      <c r="BC117" s="152"/>
      <c r="BD117" s="152"/>
      <c r="BE117" s="152"/>
      <c r="BF117" s="152"/>
      <c r="BG117" s="152"/>
      <c r="BH117" s="152"/>
    </row>
    <row r="118" spans="1:60" outlineLevel="1" x14ac:dyDescent="0.25">
      <c r="A118" s="159"/>
      <c r="B118" s="160"/>
      <c r="C118" s="196" t="s">
        <v>190</v>
      </c>
      <c r="D118" s="185"/>
      <c r="E118" s="186"/>
      <c r="F118" s="161"/>
      <c r="G118" s="161"/>
      <c r="H118" s="161"/>
      <c r="I118" s="161"/>
      <c r="J118" s="161"/>
      <c r="K118" s="161"/>
      <c r="L118" s="161"/>
      <c r="M118" s="161"/>
      <c r="N118" s="161"/>
      <c r="O118" s="161"/>
      <c r="P118" s="161"/>
      <c r="Q118" s="161"/>
      <c r="R118" s="161"/>
      <c r="S118" s="161"/>
      <c r="T118" s="161"/>
      <c r="U118" s="161"/>
      <c r="V118" s="161"/>
      <c r="W118" s="161"/>
      <c r="X118" s="152"/>
      <c r="Y118" s="152"/>
      <c r="Z118" s="152"/>
      <c r="AA118" s="152"/>
      <c r="AB118" s="152"/>
      <c r="AC118" s="152"/>
      <c r="AD118" s="152"/>
      <c r="AE118" s="152"/>
      <c r="AF118" s="152"/>
      <c r="AG118" s="152" t="s">
        <v>187</v>
      </c>
      <c r="AH118" s="152"/>
      <c r="AI118" s="152"/>
      <c r="AJ118" s="152"/>
      <c r="AK118" s="152"/>
      <c r="AL118" s="152"/>
      <c r="AM118" s="152"/>
      <c r="AN118" s="152"/>
      <c r="AO118" s="152"/>
      <c r="AP118" s="152"/>
      <c r="AQ118" s="152"/>
      <c r="AR118" s="152"/>
      <c r="AS118" s="152"/>
      <c r="AT118" s="152"/>
      <c r="AU118" s="152"/>
      <c r="AV118" s="152"/>
      <c r="AW118" s="152"/>
      <c r="AX118" s="152"/>
      <c r="AY118" s="152"/>
      <c r="AZ118" s="152"/>
      <c r="BA118" s="152"/>
      <c r="BB118" s="152"/>
      <c r="BC118" s="152"/>
      <c r="BD118" s="152"/>
      <c r="BE118" s="152"/>
      <c r="BF118" s="152"/>
      <c r="BG118" s="152"/>
      <c r="BH118" s="152"/>
    </row>
    <row r="119" spans="1:60" outlineLevel="1" x14ac:dyDescent="0.25">
      <c r="A119" s="169">
        <v>23</v>
      </c>
      <c r="B119" s="170" t="s">
        <v>262</v>
      </c>
      <c r="C119" s="179" t="s">
        <v>263</v>
      </c>
      <c r="D119" s="171" t="s">
        <v>181</v>
      </c>
      <c r="E119" s="172">
        <v>42</v>
      </c>
      <c r="F119" s="173"/>
      <c r="G119" s="174">
        <f>ROUND(E119*F119,2)</f>
        <v>0</v>
      </c>
      <c r="H119" s="173"/>
      <c r="I119" s="174">
        <f>ROUND(E119*H119,2)</f>
        <v>0</v>
      </c>
      <c r="J119" s="173"/>
      <c r="K119" s="174">
        <f>ROUND(E119*J119,2)</f>
        <v>0</v>
      </c>
      <c r="L119" s="174">
        <v>15</v>
      </c>
      <c r="M119" s="174">
        <f>G119*(1+L119/100)</f>
        <v>0</v>
      </c>
      <c r="N119" s="174">
        <v>0.129</v>
      </c>
      <c r="O119" s="174">
        <f>ROUND(E119*N119,2)</f>
        <v>5.42</v>
      </c>
      <c r="P119" s="174">
        <v>0</v>
      </c>
      <c r="Q119" s="174">
        <f>ROUND(E119*P119,2)</f>
        <v>0</v>
      </c>
      <c r="R119" s="174"/>
      <c r="S119" s="174" t="s">
        <v>267</v>
      </c>
      <c r="T119" s="175" t="s">
        <v>157</v>
      </c>
      <c r="U119" s="161">
        <v>0</v>
      </c>
      <c r="V119" s="161">
        <f>ROUND(E119*U119,2)</f>
        <v>0</v>
      </c>
      <c r="W119" s="161"/>
      <c r="X119" s="152"/>
      <c r="Y119" s="152"/>
      <c r="Z119" s="152"/>
      <c r="AA119" s="152"/>
      <c r="AB119" s="152"/>
      <c r="AC119" s="152"/>
      <c r="AD119" s="152"/>
      <c r="AE119" s="152"/>
      <c r="AF119" s="152"/>
      <c r="AG119" s="152" t="s">
        <v>264</v>
      </c>
      <c r="AH119" s="152"/>
      <c r="AI119" s="152"/>
      <c r="AJ119" s="152"/>
      <c r="AK119" s="152"/>
      <c r="AL119" s="152"/>
      <c r="AM119" s="152"/>
      <c r="AN119" s="152"/>
      <c r="AO119" s="152"/>
      <c r="AP119" s="152"/>
      <c r="AQ119" s="152"/>
      <c r="AR119" s="152"/>
      <c r="AS119" s="152"/>
      <c r="AT119" s="152"/>
      <c r="AU119" s="152"/>
      <c r="AV119" s="152"/>
      <c r="AW119" s="152"/>
      <c r="AX119" s="152"/>
      <c r="AY119" s="152"/>
      <c r="AZ119" s="152"/>
      <c r="BA119" s="152"/>
      <c r="BB119" s="152"/>
      <c r="BC119" s="152"/>
      <c r="BD119" s="152"/>
      <c r="BE119" s="152"/>
      <c r="BF119" s="152"/>
      <c r="BG119" s="152"/>
      <c r="BH119" s="152"/>
    </row>
    <row r="120" spans="1:60" outlineLevel="1" x14ac:dyDescent="0.25">
      <c r="A120" s="159"/>
      <c r="B120" s="160"/>
      <c r="C120" s="195" t="s">
        <v>255</v>
      </c>
      <c r="D120" s="183"/>
      <c r="E120" s="184">
        <v>42</v>
      </c>
      <c r="F120" s="161"/>
      <c r="G120" s="161"/>
      <c r="H120" s="161"/>
      <c r="I120" s="161"/>
      <c r="J120" s="161"/>
      <c r="K120" s="161"/>
      <c r="L120" s="161"/>
      <c r="M120" s="161"/>
      <c r="N120" s="161"/>
      <c r="O120" s="161"/>
      <c r="P120" s="161"/>
      <c r="Q120" s="161"/>
      <c r="R120" s="161"/>
      <c r="S120" s="161"/>
      <c r="T120" s="161"/>
      <c r="U120" s="161"/>
      <c r="V120" s="161"/>
      <c r="W120" s="161"/>
      <c r="X120" s="152"/>
      <c r="Y120" s="152"/>
      <c r="Z120" s="152"/>
      <c r="AA120" s="152"/>
      <c r="AB120" s="152"/>
      <c r="AC120" s="152"/>
      <c r="AD120" s="152"/>
      <c r="AE120" s="152"/>
      <c r="AF120" s="152"/>
      <c r="AG120" s="152" t="s">
        <v>187</v>
      </c>
      <c r="AH120" s="152">
        <v>0</v>
      </c>
      <c r="AI120" s="152"/>
      <c r="AJ120" s="152"/>
      <c r="AK120" s="152"/>
      <c r="AL120" s="152"/>
      <c r="AM120" s="152"/>
      <c r="AN120" s="152"/>
      <c r="AO120" s="152"/>
      <c r="AP120" s="152"/>
      <c r="AQ120" s="152"/>
      <c r="AR120" s="152"/>
      <c r="AS120" s="152"/>
      <c r="AT120" s="152"/>
      <c r="AU120" s="152"/>
      <c r="AV120" s="152"/>
      <c r="AW120" s="152"/>
      <c r="AX120" s="152"/>
      <c r="AY120" s="152"/>
      <c r="AZ120" s="152"/>
      <c r="BA120" s="152"/>
      <c r="BB120" s="152"/>
      <c r="BC120" s="152"/>
      <c r="BD120" s="152"/>
      <c r="BE120" s="152"/>
      <c r="BF120" s="152"/>
      <c r="BG120" s="152"/>
      <c r="BH120" s="152"/>
    </row>
    <row r="121" spans="1:60" outlineLevel="1" x14ac:dyDescent="0.25">
      <c r="A121" s="159"/>
      <c r="B121" s="160"/>
      <c r="C121" s="196" t="s">
        <v>188</v>
      </c>
      <c r="D121" s="185"/>
      <c r="E121" s="186"/>
      <c r="F121" s="161"/>
      <c r="G121" s="161"/>
      <c r="H121" s="161"/>
      <c r="I121" s="161"/>
      <c r="J121" s="161"/>
      <c r="K121" s="161"/>
      <c r="L121" s="161"/>
      <c r="M121" s="161"/>
      <c r="N121" s="161"/>
      <c r="O121" s="161"/>
      <c r="P121" s="161"/>
      <c r="Q121" s="161"/>
      <c r="R121" s="161"/>
      <c r="S121" s="161"/>
      <c r="T121" s="161"/>
      <c r="U121" s="161"/>
      <c r="V121" s="161"/>
      <c r="W121" s="161"/>
      <c r="X121" s="152"/>
      <c r="Y121" s="152"/>
      <c r="Z121" s="152"/>
      <c r="AA121" s="152"/>
      <c r="AB121" s="152"/>
      <c r="AC121" s="152"/>
      <c r="AD121" s="152"/>
      <c r="AE121" s="152"/>
      <c r="AF121" s="152"/>
      <c r="AG121" s="152" t="s">
        <v>187</v>
      </c>
      <c r="AH121" s="152"/>
      <c r="AI121" s="152"/>
      <c r="AJ121" s="152"/>
      <c r="AK121" s="152"/>
      <c r="AL121" s="152"/>
      <c r="AM121" s="152"/>
      <c r="AN121" s="152"/>
      <c r="AO121" s="152"/>
      <c r="AP121" s="152"/>
      <c r="AQ121" s="152"/>
      <c r="AR121" s="152"/>
      <c r="AS121" s="152"/>
      <c r="AT121" s="152"/>
      <c r="AU121" s="152"/>
      <c r="AV121" s="152"/>
      <c r="AW121" s="152"/>
      <c r="AX121" s="152"/>
      <c r="AY121" s="152"/>
      <c r="AZ121" s="152"/>
      <c r="BA121" s="152"/>
      <c r="BB121" s="152"/>
      <c r="BC121" s="152"/>
      <c r="BD121" s="152"/>
      <c r="BE121" s="152"/>
      <c r="BF121" s="152"/>
      <c r="BG121" s="152"/>
      <c r="BH121" s="152"/>
    </row>
    <row r="122" spans="1:60" outlineLevel="1" x14ac:dyDescent="0.25">
      <c r="A122" s="159"/>
      <c r="B122" s="160"/>
      <c r="C122" s="197" t="s">
        <v>256</v>
      </c>
      <c r="D122" s="185"/>
      <c r="E122" s="186">
        <v>42</v>
      </c>
      <c r="F122" s="161"/>
      <c r="G122" s="161"/>
      <c r="H122" s="161"/>
      <c r="I122" s="161"/>
      <c r="J122" s="161"/>
      <c r="K122" s="161"/>
      <c r="L122" s="161"/>
      <c r="M122" s="161"/>
      <c r="N122" s="161"/>
      <c r="O122" s="161"/>
      <c r="P122" s="161"/>
      <c r="Q122" s="161"/>
      <c r="R122" s="161"/>
      <c r="S122" s="161"/>
      <c r="T122" s="161"/>
      <c r="U122" s="161"/>
      <c r="V122" s="161"/>
      <c r="W122" s="161"/>
      <c r="X122" s="152"/>
      <c r="Y122" s="152"/>
      <c r="Z122" s="152"/>
      <c r="AA122" s="152"/>
      <c r="AB122" s="152"/>
      <c r="AC122" s="152"/>
      <c r="AD122" s="152"/>
      <c r="AE122" s="152"/>
      <c r="AF122" s="152"/>
      <c r="AG122" s="152" t="s">
        <v>187</v>
      </c>
      <c r="AH122" s="152">
        <v>2</v>
      </c>
      <c r="AI122" s="152"/>
      <c r="AJ122" s="152"/>
      <c r="AK122" s="152"/>
      <c r="AL122" s="152"/>
      <c r="AM122" s="152"/>
      <c r="AN122" s="152"/>
      <c r="AO122" s="152"/>
      <c r="AP122" s="152"/>
      <c r="AQ122" s="152"/>
      <c r="AR122" s="152"/>
      <c r="AS122" s="152"/>
      <c r="AT122" s="152"/>
      <c r="AU122" s="152"/>
      <c r="AV122" s="152"/>
      <c r="AW122" s="152"/>
      <c r="AX122" s="152"/>
      <c r="AY122" s="152"/>
      <c r="AZ122" s="152"/>
      <c r="BA122" s="152"/>
      <c r="BB122" s="152"/>
      <c r="BC122" s="152"/>
      <c r="BD122" s="152"/>
      <c r="BE122" s="152"/>
      <c r="BF122" s="152"/>
      <c r="BG122" s="152"/>
      <c r="BH122" s="152"/>
    </row>
    <row r="123" spans="1:60" outlineLevel="1" x14ac:dyDescent="0.25">
      <c r="A123" s="159"/>
      <c r="B123" s="160"/>
      <c r="C123" s="196" t="s">
        <v>190</v>
      </c>
      <c r="D123" s="185"/>
      <c r="E123" s="186"/>
      <c r="F123" s="161"/>
      <c r="G123" s="161"/>
      <c r="H123" s="161"/>
      <c r="I123" s="161"/>
      <c r="J123" s="161"/>
      <c r="K123" s="161"/>
      <c r="L123" s="161"/>
      <c r="M123" s="161"/>
      <c r="N123" s="161"/>
      <c r="O123" s="161"/>
      <c r="P123" s="161"/>
      <c r="Q123" s="161"/>
      <c r="R123" s="161"/>
      <c r="S123" s="161"/>
      <c r="T123" s="161"/>
      <c r="U123" s="161"/>
      <c r="V123" s="161"/>
      <c r="W123" s="161"/>
      <c r="X123" s="152"/>
      <c r="Y123" s="152"/>
      <c r="Z123" s="152"/>
      <c r="AA123" s="152"/>
      <c r="AB123" s="152"/>
      <c r="AC123" s="152"/>
      <c r="AD123" s="152"/>
      <c r="AE123" s="152"/>
      <c r="AF123" s="152"/>
      <c r="AG123" s="152" t="s">
        <v>187</v>
      </c>
      <c r="AH123" s="152"/>
      <c r="AI123" s="152"/>
      <c r="AJ123" s="152"/>
      <c r="AK123" s="152"/>
      <c r="AL123" s="152"/>
      <c r="AM123" s="152"/>
      <c r="AN123" s="152"/>
      <c r="AO123" s="152"/>
      <c r="AP123" s="152"/>
      <c r="AQ123" s="152"/>
      <c r="AR123" s="152"/>
      <c r="AS123" s="152"/>
      <c r="AT123" s="152"/>
      <c r="AU123" s="152"/>
      <c r="AV123" s="152"/>
      <c r="AW123" s="152"/>
      <c r="AX123" s="152"/>
      <c r="AY123" s="152"/>
      <c r="AZ123" s="152"/>
      <c r="BA123" s="152"/>
      <c r="BB123" s="152"/>
      <c r="BC123" s="152"/>
      <c r="BD123" s="152"/>
      <c r="BE123" s="152"/>
      <c r="BF123" s="152"/>
      <c r="BG123" s="152"/>
      <c r="BH123" s="152"/>
    </row>
    <row r="124" spans="1:60" ht="30.6" outlineLevel="1" x14ac:dyDescent="0.25">
      <c r="A124" s="260">
        <v>24</v>
      </c>
      <c r="B124" s="261" t="s">
        <v>265</v>
      </c>
      <c r="C124" s="262" t="s">
        <v>266</v>
      </c>
      <c r="D124" s="263" t="s">
        <v>259</v>
      </c>
      <c r="E124" s="264">
        <v>4.5</v>
      </c>
      <c r="F124" s="265"/>
      <c r="G124" s="266">
        <f>ROUND(E124*F124,2)</f>
        <v>0</v>
      </c>
      <c r="H124" s="265"/>
      <c r="I124" s="266">
        <f>ROUND(E124*H124,2)</f>
        <v>0</v>
      </c>
      <c r="J124" s="265"/>
      <c r="K124" s="266">
        <f>ROUND(E124*J124,2)</f>
        <v>0</v>
      </c>
      <c r="L124" s="266">
        <v>15</v>
      </c>
      <c r="M124" s="266">
        <f>G124*(1+L124/100)</f>
        <v>0</v>
      </c>
      <c r="N124" s="266">
        <v>0.19520000000000001</v>
      </c>
      <c r="O124" s="266">
        <f>ROUND(E124*N124,2)</f>
        <v>0.88</v>
      </c>
      <c r="P124" s="266">
        <v>0</v>
      </c>
      <c r="Q124" s="266">
        <f>ROUND(E124*P124,2)</f>
        <v>0</v>
      </c>
      <c r="R124" s="266"/>
      <c r="S124" s="266" t="s">
        <v>267</v>
      </c>
      <c r="T124" s="175" t="s">
        <v>267</v>
      </c>
      <c r="U124" s="161">
        <v>0.27200000000000002</v>
      </c>
      <c r="V124" s="161">
        <f>ROUND(E124*U124,2)</f>
        <v>1.22</v>
      </c>
      <c r="W124" s="161"/>
      <c r="X124" s="152"/>
      <c r="Y124" s="152"/>
      <c r="Z124" s="152"/>
      <c r="AA124" s="152"/>
      <c r="AB124" s="152"/>
      <c r="AC124" s="152"/>
      <c r="AD124" s="152"/>
      <c r="AE124" s="152"/>
      <c r="AF124" s="152"/>
      <c r="AG124" s="152" t="s">
        <v>268</v>
      </c>
      <c r="AH124" s="152"/>
      <c r="AI124" s="152"/>
      <c r="AJ124" s="152"/>
      <c r="AK124" s="152"/>
      <c r="AL124" s="152"/>
      <c r="AM124" s="152"/>
      <c r="AN124" s="152"/>
      <c r="AO124" s="152"/>
      <c r="AP124" s="152"/>
      <c r="AQ124" s="152"/>
      <c r="AR124" s="152"/>
      <c r="AS124" s="152"/>
      <c r="AT124" s="152"/>
      <c r="AU124" s="152"/>
      <c r="AV124" s="152"/>
      <c r="AW124" s="152"/>
      <c r="AX124" s="152"/>
      <c r="AY124" s="152"/>
      <c r="AZ124" s="152"/>
      <c r="BA124" s="152"/>
      <c r="BB124" s="152"/>
      <c r="BC124" s="152"/>
      <c r="BD124" s="152"/>
      <c r="BE124" s="152"/>
      <c r="BF124" s="152"/>
      <c r="BG124" s="152"/>
      <c r="BH124" s="152"/>
    </row>
    <row r="125" spans="1:60" outlineLevel="1" x14ac:dyDescent="0.25">
      <c r="A125" s="159"/>
      <c r="B125" s="160"/>
      <c r="C125" s="258" t="s">
        <v>269</v>
      </c>
      <c r="D125" s="259"/>
      <c r="E125" s="259"/>
      <c r="F125" s="259"/>
      <c r="G125" s="259"/>
      <c r="H125" s="161"/>
      <c r="I125" s="161"/>
      <c r="J125" s="161"/>
      <c r="K125" s="161"/>
      <c r="L125" s="161"/>
      <c r="M125" s="161"/>
      <c r="N125" s="161"/>
      <c r="O125" s="161"/>
      <c r="P125" s="161"/>
      <c r="Q125" s="161"/>
      <c r="R125" s="161"/>
      <c r="S125" s="161"/>
      <c r="T125" s="161"/>
      <c r="U125" s="161"/>
      <c r="V125" s="161"/>
      <c r="W125" s="161"/>
      <c r="X125" s="152"/>
      <c r="Y125" s="152"/>
      <c r="Z125" s="152"/>
      <c r="AA125" s="152"/>
      <c r="AB125" s="152"/>
      <c r="AC125" s="152"/>
      <c r="AD125" s="152"/>
      <c r="AE125" s="152"/>
      <c r="AF125" s="152"/>
      <c r="AG125" s="152" t="s">
        <v>197</v>
      </c>
      <c r="AH125" s="152"/>
      <c r="AI125" s="152"/>
      <c r="AJ125" s="152"/>
      <c r="AK125" s="152"/>
      <c r="AL125" s="152"/>
      <c r="AM125" s="152"/>
      <c r="AN125" s="152"/>
      <c r="AO125" s="152"/>
      <c r="AP125" s="152"/>
      <c r="AQ125" s="152"/>
      <c r="AR125" s="152"/>
      <c r="AS125" s="152"/>
      <c r="AT125" s="152"/>
      <c r="AU125" s="152"/>
      <c r="AV125" s="152"/>
      <c r="AW125" s="152"/>
      <c r="AX125" s="152"/>
      <c r="AY125" s="152"/>
      <c r="AZ125" s="152"/>
      <c r="BA125" s="152"/>
      <c r="BB125" s="152"/>
      <c r="BC125" s="152"/>
      <c r="BD125" s="152"/>
      <c r="BE125" s="152"/>
      <c r="BF125" s="152"/>
      <c r="BG125" s="152"/>
      <c r="BH125" s="152"/>
    </row>
    <row r="126" spans="1:60" x14ac:dyDescent="0.25">
      <c r="A126" s="163" t="s">
        <v>152</v>
      </c>
      <c r="B126" s="164" t="s">
        <v>97</v>
      </c>
      <c r="C126" s="178" t="s">
        <v>98</v>
      </c>
      <c r="D126" s="165"/>
      <c r="E126" s="166"/>
      <c r="F126" s="167"/>
      <c r="G126" s="167">
        <f>SUMIF(AG127:AG142,"&lt;&gt;NOR",G127:G142)</f>
        <v>0</v>
      </c>
      <c r="H126" s="167"/>
      <c r="I126" s="167">
        <f>SUM(I127:I142)</f>
        <v>0</v>
      </c>
      <c r="J126" s="167"/>
      <c r="K126" s="167">
        <f>SUM(K127:K142)</f>
        <v>0</v>
      </c>
      <c r="L126" s="167"/>
      <c r="M126" s="167">
        <f>SUM(M127:M142)</f>
        <v>0</v>
      </c>
      <c r="N126" s="167"/>
      <c r="O126" s="167">
        <f>SUM(O127:O142)</f>
        <v>114.42</v>
      </c>
      <c r="P126" s="167"/>
      <c r="Q126" s="167">
        <f>SUM(Q127:Q142)</f>
        <v>0</v>
      </c>
      <c r="R126" s="167"/>
      <c r="S126" s="167"/>
      <c r="T126" s="168"/>
      <c r="U126" s="162"/>
      <c r="V126" s="162">
        <f>SUM(V127:V142)</f>
        <v>14.43</v>
      </c>
      <c r="W126" s="162"/>
      <c r="AG126" t="s">
        <v>153</v>
      </c>
    </row>
    <row r="127" spans="1:60" outlineLevel="1" x14ac:dyDescent="0.25">
      <c r="A127" s="169">
        <v>25</v>
      </c>
      <c r="B127" s="170" t="s">
        <v>270</v>
      </c>
      <c r="C127" s="179" t="s">
        <v>271</v>
      </c>
      <c r="D127" s="171" t="s">
        <v>259</v>
      </c>
      <c r="E127" s="172">
        <v>458</v>
      </c>
      <c r="F127" s="173"/>
      <c r="G127" s="174">
        <f>ROUND(E127*F127,2)</f>
        <v>0</v>
      </c>
      <c r="H127" s="173"/>
      <c r="I127" s="174">
        <f>ROUND(E127*H127,2)</f>
        <v>0</v>
      </c>
      <c r="J127" s="173"/>
      <c r="K127" s="174">
        <f>ROUND(E127*J127,2)</f>
        <v>0</v>
      </c>
      <c r="L127" s="174">
        <v>15</v>
      </c>
      <c r="M127" s="174">
        <f>G127*(1+L127/100)</f>
        <v>0</v>
      </c>
      <c r="N127" s="174">
        <v>0.14067000000000002</v>
      </c>
      <c r="O127" s="174">
        <f>ROUND(E127*N127,2)</f>
        <v>64.430000000000007</v>
      </c>
      <c r="P127" s="174">
        <v>0</v>
      </c>
      <c r="Q127" s="174">
        <f>ROUND(E127*P127,2)</f>
        <v>0</v>
      </c>
      <c r="R127" s="174"/>
      <c r="S127" s="174" t="s">
        <v>182</v>
      </c>
      <c r="T127" s="175" t="s">
        <v>157</v>
      </c>
      <c r="U127" s="161">
        <v>0</v>
      </c>
      <c r="V127" s="161">
        <f>ROUND(E127*U127,2)</f>
        <v>0</v>
      </c>
      <c r="W127" s="161"/>
      <c r="X127" s="152"/>
      <c r="Y127" s="152"/>
      <c r="Z127" s="152"/>
      <c r="AA127" s="152"/>
      <c r="AB127" s="152"/>
      <c r="AC127" s="152"/>
      <c r="AD127" s="152"/>
      <c r="AE127" s="152"/>
      <c r="AF127" s="152"/>
      <c r="AG127" s="152" t="s">
        <v>183</v>
      </c>
      <c r="AH127" s="152"/>
      <c r="AI127" s="152"/>
      <c r="AJ127" s="152"/>
      <c r="AK127" s="152"/>
      <c r="AL127" s="152"/>
      <c r="AM127" s="152"/>
      <c r="AN127" s="152"/>
      <c r="AO127" s="152"/>
      <c r="AP127" s="152"/>
      <c r="AQ127" s="152"/>
      <c r="AR127" s="152"/>
      <c r="AS127" s="152"/>
      <c r="AT127" s="152"/>
      <c r="AU127" s="152"/>
      <c r="AV127" s="152"/>
      <c r="AW127" s="152"/>
      <c r="AX127" s="152"/>
      <c r="AY127" s="152"/>
      <c r="AZ127" s="152"/>
      <c r="BA127" s="152"/>
      <c r="BB127" s="152"/>
      <c r="BC127" s="152"/>
      <c r="BD127" s="152"/>
      <c r="BE127" s="152"/>
      <c r="BF127" s="152"/>
      <c r="BG127" s="152"/>
      <c r="BH127" s="152"/>
    </row>
    <row r="128" spans="1:60" outlineLevel="1" x14ac:dyDescent="0.25">
      <c r="A128" s="159"/>
      <c r="B128" s="160"/>
      <c r="C128" s="195" t="s">
        <v>272</v>
      </c>
      <c r="D128" s="183"/>
      <c r="E128" s="184">
        <v>458</v>
      </c>
      <c r="F128" s="161"/>
      <c r="G128" s="161"/>
      <c r="H128" s="161"/>
      <c r="I128" s="161"/>
      <c r="J128" s="161"/>
      <c r="K128" s="161"/>
      <c r="L128" s="161"/>
      <c r="M128" s="161"/>
      <c r="N128" s="161"/>
      <c r="O128" s="161"/>
      <c r="P128" s="161"/>
      <c r="Q128" s="161"/>
      <c r="R128" s="161"/>
      <c r="S128" s="161"/>
      <c r="T128" s="161"/>
      <c r="U128" s="161"/>
      <c r="V128" s="161"/>
      <c r="W128" s="161"/>
      <c r="X128" s="152"/>
      <c r="Y128" s="152"/>
      <c r="Z128" s="152"/>
      <c r="AA128" s="152"/>
      <c r="AB128" s="152"/>
      <c r="AC128" s="152"/>
      <c r="AD128" s="152"/>
      <c r="AE128" s="152"/>
      <c r="AF128" s="152"/>
      <c r="AG128" s="152" t="s">
        <v>187</v>
      </c>
      <c r="AH128" s="152">
        <v>0</v>
      </c>
      <c r="AI128" s="152"/>
      <c r="AJ128" s="152"/>
      <c r="AK128" s="152"/>
      <c r="AL128" s="152"/>
      <c r="AM128" s="152"/>
      <c r="AN128" s="152"/>
      <c r="AO128" s="152"/>
      <c r="AP128" s="152"/>
      <c r="AQ128" s="152"/>
      <c r="AR128" s="152"/>
      <c r="AS128" s="152"/>
      <c r="AT128" s="152"/>
      <c r="AU128" s="152"/>
      <c r="AV128" s="152"/>
      <c r="AW128" s="152"/>
      <c r="AX128" s="152"/>
      <c r="AY128" s="152"/>
      <c r="AZ128" s="152"/>
      <c r="BA128" s="152"/>
      <c r="BB128" s="152"/>
      <c r="BC128" s="152"/>
      <c r="BD128" s="152"/>
      <c r="BE128" s="152"/>
      <c r="BF128" s="152"/>
      <c r="BG128" s="152"/>
      <c r="BH128" s="152"/>
    </row>
    <row r="129" spans="1:60" outlineLevel="1" x14ac:dyDescent="0.25">
      <c r="A129" s="159"/>
      <c r="B129" s="160"/>
      <c r="C129" s="196" t="s">
        <v>188</v>
      </c>
      <c r="D129" s="185"/>
      <c r="E129" s="186"/>
      <c r="F129" s="161"/>
      <c r="G129" s="161"/>
      <c r="H129" s="161"/>
      <c r="I129" s="161"/>
      <c r="J129" s="161"/>
      <c r="K129" s="161"/>
      <c r="L129" s="161"/>
      <c r="M129" s="161"/>
      <c r="N129" s="161"/>
      <c r="O129" s="161"/>
      <c r="P129" s="161"/>
      <c r="Q129" s="161"/>
      <c r="R129" s="161"/>
      <c r="S129" s="161"/>
      <c r="T129" s="161"/>
      <c r="U129" s="161"/>
      <c r="V129" s="161"/>
      <c r="W129" s="161"/>
      <c r="X129" s="152"/>
      <c r="Y129" s="152"/>
      <c r="Z129" s="152"/>
      <c r="AA129" s="152"/>
      <c r="AB129" s="152"/>
      <c r="AC129" s="152"/>
      <c r="AD129" s="152"/>
      <c r="AE129" s="152"/>
      <c r="AF129" s="152"/>
      <c r="AG129" s="152" t="s">
        <v>187</v>
      </c>
      <c r="AH129" s="152"/>
      <c r="AI129" s="152"/>
      <c r="AJ129" s="152"/>
      <c r="AK129" s="152"/>
      <c r="AL129" s="152"/>
      <c r="AM129" s="152"/>
      <c r="AN129" s="152"/>
      <c r="AO129" s="152"/>
      <c r="AP129" s="152"/>
      <c r="AQ129" s="152"/>
      <c r="AR129" s="152"/>
      <c r="AS129" s="152"/>
      <c r="AT129" s="152"/>
      <c r="AU129" s="152"/>
      <c r="AV129" s="152"/>
      <c r="AW129" s="152"/>
      <c r="AX129" s="152"/>
      <c r="AY129" s="152"/>
      <c r="AZ129" s="152"/>
      <c r="BA129" s="152"/>
      <c r="BB129" s="152"/>
      <c r="BC129" s="152"/>
      <c r="BD129" s="152"/>
      <c r="BE129" s="152"/>
      <c r="BF129" s="152"/>
      <c r="BG129" s="152"/>
      <c r="BH129" s="152"/>
    </row>
    <row r="130" spans="1:60" outlineLevel="1" x14ac:dyDescent="0.25">
      <c r="A130" s="159"/>
      <c r="B130" s="160"/>
      <c r="C130" s="197" t="s">
        <v>273</v>
      </c>
      <c r="D130" s="185"/>
      <c r="E130" s="186">
        <v>458</v>
      </c>
      <c r="F130" s="161"/>
      <c r="G130" s="161"/>
      <c r="H130" s="161"/>
      <c r="I130" s="161"/>
      <c r="J130" s="161"/>
      <c r="K130" s="161"/>
      <c r="L130" s="161"/>
      <c r="M130" s="161"/>
      <c r="N130" s="161"/>
      <c r="O130" s="161"/>
      <c r="P130" s="161"/>
      <c r="Q130" s="161"/>
      <c r="R130" s="161"/>
      <c r="S130" s="161"/>
      <c r="T130" s="161"/>
      <c r="U130" s="161"/>
      <c r="V130" s="161"/>
      <c r="W130" s="161"/>
      <c r="X130" s="152"/>
      <c r="Y130" s="152"/>
      <c r="Z130" s="152"/>
      <c r="AA130" s="152"/>
      <c r="AB130" s="152"/>
      <c r="AC130" s="152"/>
      <c r="AD130" s="152"/>
      <c r="AE130" s="152"/>
      <c r="AF130" s="152"/>
      <c r="AG130" s="152" t="s">
        <v>187</v>
      </c>
      <c r="AH130" s="152">
        <v>2</v>
      </c>
      <c r="AI130" s="152"/>
      <c r="AJ130" s="152"/>
      <c r="AK130" s="152"/>
      <c r="AL130" s="152"/>
      <c r="AM130" s="152"/>
      <c r="AN130" s="152"/>
      <c r="AO130" s="152"/>
      <c r="AP130" s="152"/>
      <c r="AQ130" s="152"/>
      <c r="AR130" s="152"/>
      <c r="AS130" s="152"/>
      <c r="AT130" s="152"/>
      <c r="AU130" s="152"/>
      <c r="AV130" s="152"/>
      <c r="AW130" s="152"/>
      <c r="AX130" s="152"/>
      <c r="AY130" s="152"/>
      <c r="AZ130" s="152"/>
      <c r="BA130" s="152"/>
      <c r="BB130" s="152"/>
      <c r="BC130" s="152"/>
      <c r="BD130" s="152"/>
      <c r="BE130" s="152"/>
      <c r="BF130" s="152"/>
      <c r="BG130" s="152"/>
      <c r="BH130" s="152"/>
    </row>
    <row r="131" spans="1:60" outlineLevel="1" x14ac:dyDescent="0.25">
      <c r="A131" s="159"/>
      <c r="B131" s="160"/>
      <c r="C131" s="196" t="s">
        <v>190</v>
      </c>
      <c r="D131" s="185"/>
      <c r="E131" s="186"/>
      <c r="F131" s="161"/>
      <c r="G131" s="161"/>
      <c r="H131" s="161"/>
      <c r="I131" s="161"/>
      <c r="J131" s="161"/>
      <c r="K131" s="161"/>
      <c r="L131" s="161"/>
      <c r="M131" s="161"/>
      <c r="N131" s="161"/>
      <c r="O131" s="161"/>
      <c r="P131" s="161"/>
      <c r="Q131" s="161"/>
      <c r="R131" s="161"/>
      <c r="S131" s="161"/>
      <c r="T131" s="161"/>
      <c r="U131" s="161"/>
      <c r="V131" s="161"/>
      <c r="W131" s="161"/>
      <c r="X131" s="152"/>
      <c r="Y131" s="152"/>
      <c r="Z131" s="152"/>
      <c r="AA131" s="152"/>
      <c r="AB131" s="152"/>
      <c r="AC131" s="152"/>
      <c r="AD131" s="152"/>
      <c r="AE131" s="152"/>
      <c r="AF131" s="152"/>
      <c r="AG131" s="152" t="s">
        <v>187</v>
      </c>
      <c r="AH131" s="152"/>
      <c r="AI131" s="152"/>
      <c r="AJ131" s="152"/>
      <c r="AK131" s="152"/>
      <c r="AL131" s="152"/>
      <c r="AM131" s="152"/>
      <c r="AN131" s="152"/>
      <c r="AO131" s="152"/>
      <c r="AP131" s="152"/>
      <c r="AQ131" s="152"/>
      <c r="AR131" s="152"/>
      <c r="AS131" s="152"/>
      <c r="AT131" s="152"/>
      <c r="AU131" s="152"/>
      <c r="AV131" s="152"/>
      <c r="AW131" s="152"/>
      <c r="AX131" s="152"/>
      <c r="AY131" s="152"/>
      <c r="AZ131" s="152"/>
      <c r="BA131" s="152"/>
      <c r="BB131" s="152"/>
      <c r="BC131" s="152"/>
      <c r="BD131" s="152"/>
      <c r="BE131" s="152"/>
      <c r="BF131" s="152"/>
      <c r="BG131" s="152"/>
      <c r="BH131" s="152"/>
    </row>
    <row r="132" spans="1:60" outlineLevel="1" x14ac:dyDescent="0.25">
      <c r="A132" s="169">
        <v>26</v>
      </c>
      <c r="B132" s="170" t="s">
        <v>274</v>
      </c>
      <c r="C132" s="179" t="s">
        <v>275</v>
      </c>
      <c r="D132" s="171" t="s">
        <v>259</v>
      </c>
      <c r="E132" s="172">
        <v>503.8</v>
      </c>
      <c r="F132" s="173"/>
      <c r="G132" s="174">
        <f>ROUND(E132*F132,2)</f>
        <v>0</v>
      </c>
      <c r="H132" s="173"/>
      <c r="I132" s="174">
        <f>ROUND(E132*H132,2)</f>
        <v>0</v>
      </c>
      <c r="J132" s="173"/>
      <c r="K132" s="174">
        <f>ROUND(E132*J132,2)</f>
        <v>0</v>
      </c>
      <c r="L132" s="174">
        <v>15</v>
      </c>
      <c r="M132" s="174">
        <f>G132*(1+L132/100)</f>
        <v>0</v>
      </c>
      <c r="N132" s="174">
        <v>6.5000000000000002E-2</v>
      </c>
      <c r="O132" s="174">
        <f>ROUND(E132*N132,2)</f>
        <v>32.75</v>
      </c>
      <c r="P132" s="174">
        <v>0</v>
      </c>
      <c r="Q132" s="174">
        <f>ROUND(E132*P132,2)</f>
        <v>0</v>
      </c>
      <c r="R132" s="174"/>
      <c r="S132" s="174" t="s">
        <v>182</v>
      </c>
      <c r="T132" s="175" t="s">
        <v>157</v>
      </c>
      <c r="U132" s="161">
        <v>0</v>
      </c>
      <c r="V132" s="161">
        <f>ROUND(E132*U132,2)</f>
        <v>0</v>
      </c>
      <c r="W132" s="161"/>
      <c r="X132" s="152"/>
      <c r="Y132" s="152"/>
      <c r="Z132" s="152"/>
      <c r="AA132" s="152"/>
      <c r="AB132" s="152"/>
      <c r="AC132" s="152"/>
      <c r="AD132" s="152"/>
      <c r="AE132" s="152"/>
      <c r="AF132" s="152"/>
      <c r="AG132" s="152" t="s">
        <v>264</v>
      </c>
      <c r="AH132" s="152"/>
      <c r="AI132" s="152"/>
      <c r="AJ132" s="152"/>
      <c r="AK132" s="152"/>
      <c r="AL132" s="152"/>
      <c r="AM132" s="152"/>
      <c r="AN132" s="152"/>
      <c r="AO132" s="152"/>
      <c r="AP132" s="152"/>
      <c r="AQ132" s="152"/>
      <c r="AR132" s="152"/>
      <c r="AS132" s="152"/>
      <c r="AT132" s="152"/>
      <c r="AU132" s="152"/>
      <c r="AV132" s="152"/>
      <c r="AW132" s="152"/>
      <c r="AX132" s="152"/>
      <c r="AY132" s="152"/>
      <c r="AZ132" s="152"/>
      <c r="BA132" s="152"/>
      <c r="BB132" s="152"/>
      <c r="BC132" s="152"/>
      <c r="BD132" s="152"/>
      <c r="BE132" s="152"/>
      <c r="BF132" s="152"/>
      <c r="BG132" s="152"/>
      <c r="BH132" s="152"/>
    </row>
    <row r="133" spans="1:60" outlineLevel="1" x14ac:dyDescent="0.25">
      <c r="A133" s="159"/>
      <c r="B133" s="160"/>
      <c r="C133" s="195" t="s">
        <v>276</v>
      </c>
      <c r="D133" s="183"/>
      <c r="E133" s="184">
        <v>503.8</v>
      </c>
      <c r="F133" s="161"/>
      <c r="G133" s="161"/>
      <c r="H133" s="161"/>
      <c r="I133" s="161"/>
      <c r="J133" s="161"/>
      <c r="K133" s="161"/>
      <c r="L133" s="161"/>
      <c r="M133" s="161"/>
      <c r="N133" s="161"/>
      <c r="O133" s="161"/>
      <c r="P133" s="161"/>
      <c r="Q133" s="161"/>
      <c r="R133" s="161"/>
      <c r="S133" s="161"/>
      <c r="T133" s="161"/>
      <c r="U133" s="161"/>
      <c r="V133" s="161"/>
      <c r="W133" s="161"/>
      <c r="X133" s="152"/>
      <c r="Y133" s="152"/>
      <c r="Z133" s="152"/>
      <c r="AA133" s="152"/>
      <c r="AB133" s="152"/>
      <c r="AC133" s="152"/>
      <c r="AD133" s="152"/>
      <c r="AE133" s="152"/>
      <c r="AF133" s="152"/>
      <c r="AG133" s="152" t="s">
        <v>187</v>
      </c>
      <c r="AH133" s="152">
        <v>0</v>
      </c>
      <c r="AI133" s="152"/>
      <c r="AJ133" s="152"/>
      <c r="AK133" s="152"/>
      <c r="AL133" s="152"/>
      <c r="AM133" s="152"/>
      <c r="AN133" s="152"/>
      <c r="AO133" s="152"/>
      <c r="AP133" s="152"/>
      <c r="AQ133" s="152"/>
      <c r="AR133" s="152"/>
      <c r="AS133" s="152"/>
      <c r="AT133" s="152"/>
      <c r="AU133" s="152"/>
      <c r="AV133" s="152"/>
      <c r="AW133" s="152"/>
      <c r="AX133" s="152"/>
      <c r="AY133" s="152"/>
      <c r="AZ133" s="152"/>
      <c r="BA133" s="152"/>
      <c r="BB133" s="152"/>
      <c r="BC133" s="152"/>
      <c r="BD133" s="152"/>
      <c r="BE133" s="152"/>
      <c r="BF133" s="152"/>
      <c r="BG133" s="152"/>
      <c r="BH133" s="152"/>
    </row>
    <row r="134" spans="1:60" outlineLevel="1" x14ac:dyDescent="0.25">
      <c r="A134" s="159"/>
      <c r="B134" s="160"/>
      <c r="C134" s="196" t="s">
        <v>188</v>
      </c>
      <c r="D134" s="185"/>
      <c r="E134" s="186"/>
      <c r="F134" s="161"/>
      <c r="G134" s="161"/>
      <c r="H134" s="161"/>
      <c r="I134" s="161"/>
      <c r="J134" s="161"/>
      <c r="K134" s="161"/>
      <c r="L134" s="161"/>
      <c r="M134" s="161"/>
      <c r="N134" s="161"/>
      <c r="O134" s="161"/>
      <c r="P134" s="161"/>
      <c r="Q134" s="161"/>
      <c r="R134" s="161"/>
      <c r="S134" s="161"/>
      <c r="T134" s="161"/>
      <c r="U134" s="161"/>
      <c r="V134" s="161"/>
      <c r="W134" s="161"/>
      <c r="X134" s="152"/>
      <c r="Y134" s="152"/>
      <c r="Z134" s="152"/>
      <c r="AA134" s="152"/>
      <c r="AB134" s="152"/>
      <c r="AC134" s="152"/>
      <c r="AD134" s="152"/>
      <c r="AE134" s="152"/>
      <c r="AF134" s="152"/>
      <c r="AG134" s="152" t="s">
        <v>187</v>
      </c>
      <c r="AH134" s="152"/>
      <c r="AI134" s="152"/>
      <c r="AJ134" s="152"/>
      <c r="AK134" s="152"/>
      <c r="AL134" s="152"/>
      <c r="AM134" s="152"/>
      <c r="AN134" s="152"/>
      <c r="AO134" s="152"/>
      <c r="AP134" s="152"/>
      <c r="AQ134" s="152"/>
      <c r="AR134" s="152"/>
      <c r="AS134" s="152"/>
      <c r="AT134" s="152"/>
      <c r="AU134" s="152"/>
      <c r="AV134" s="152"/>
      <c r="AW134" s="152"/>
      <c r="AX134" s="152"/>
      <c r="AY134" s="152"/>
      <c r="AZ134" s="152"/>
      <c r="BA134" s="152"/>
      <c r="BB134" s="152"/>
      <c r="BC134" s="152"/>
      <c r="BD134" s="152"/>
      <c r="BE134" s="152"/>
      <c r="BF134" s="152"/>
      <c r="BG134" s="152"/>
      <c r="BH134" s="152"/>
    </row>
    <row r="135" spans="1:60" outlineLevel="1" x14ac:dyDescent="0.25">
      <c r="A135" s="159"/>
      <c r="B135" s="160"/>
      <c r="C135" s="197" t="s">
        <v>277</v>
      </c>
      <c r="D135" s="185"/>
      <c r="E135" s="186">
        <v>503.8</v>
      </c>
      <c r="F135" s="161"/>
      <c r="G135" s="161"/>
      <c r="H135" s="161"/>
      <c r="I135" s="161"/>
      <c r="J135" s="161"/>
      <c r="K135" s="161"/>
      <c r="L135" s="161"/>
      <c r="M135" s="161"/>
      <c r="N135" s="161"/>
      <c r="O135" s="161"/>
      <c r="P135" s="161"/>
      <c r="Q135" s="161"/>
      <c r="R135" s="161"/>
      <c r="S135" s="161"/>
      <c r="T135" s="161"/>
      <c r="U135" s="161"/>
      <c r="V135" s="161"/>
      <c r="W135" s="161"/>
      <c r="X135" s="152"/>
      <c r="Y135" s="152"/>
      <c r="Z135" s="152"/>
      <c r="AA135" s="152"/>
      <c r="AB135" s="152"/>
      <c r="AC135" s="152"/>
      <c r="AD135" s="152"/>
      <c r="AE135" s="152"/>
      <c r="AF135" s="152"/>
      <c r="AG135" s="152" t="s">
        <v>187</v>
      </c>
      <c r="AH135" s="152">
        <v>2</v>
      </c>
      <c r="AI135" s="152"/>
      <c r="AJ135" s="152"/>
      <c r="AK135" s="152"/>
      <c r="AL135" s="152"/>
      <c r="AM135" s="152"/>
      <c r="AN135" s="152"/>
      <c r="AO135" s="152"/>
      <c r="AP135" s="152"/>
      <c r="AQ135" s="152"/>
      <c r="AR135" s="152"/>
      <c r="AS135" s="152"/>
      <c r="AT135" s="152"/>
      <c r="AU135" s="152"/>
      <c r="AV135" s="152"/>
      <c r="AW135" s="152"/>
      <c r="AX135" s="152"/>
      <c r="AY135" s="152"/>
      <c r="AZ135" s="152"/>
      <c r="BA135" s="152"/>
      <c r="BB135" s="152"/>
      <c r="BC135" s="152"/>
      <c r="BD135" s="152"/>
      <c r="BE135" s="152"/>
      <c r="BF135" s="152"/>
      <c r="BG135" s="152"/>
      <c r="BH135" s="152"/>
    </row>
    <row r="136" spans="1:60" outlineLevel="1" x14ac:dyDescent="0.25">
      <c r="A136" s="159"/>
      <c r="B136" s="160"/>
      <c r="C136" s="196" t="s">
        <v>190</v>
      </c>
      <c r="D136" s="185"/>
      <c r="E136" s="186"/>
      <c r="F136" s="161"/>
      <c r="G136" s="161"/>
      <c r="H136" s="161"/>
      <c r="I136" s="161"/>
      <c r="J136" s="161"/>
      <c r="K136" s="161"/>
      <c r="L136" s="161"/>
      <c r="M136" s="161"/>
      <c r="N136" s="161"/>
      <c r="O136" s="161"/>
      <c r="P136" s="161"/>
      <c r="Q136" s="161"/>
      <c r="R136" s="161"/>
      <c r="S136" s="161"/>
      <c r="T136" s="161"/>
      <c r="U136" s="161"/>
      <c r="V136" s="161"/>
      <c r="W136" s="161"/>
      <c r="X136" s="152"/>
      <c r="Y136" s="152"/>
      <c r="Z136" s="152"/>
      <c r="AA136" s="152"/>
      <c r="AB136" s="152"/>
      <c r="AC136" s="152"/>
      <c r="AD136" s="152"/>
      <c r="AE136" s="152"/>
      <c r="AF136" s="152"/>
      <c r="AG136" s="152" t="s">
        <v>187</v>
      </c>
      <c r="AH136" s="152"/>
      <c r="AI136" s="152"/>
      <c r="AJ136" s="152"/>
      <c r="AK136" s="152"/>
      <c r="AL136" s="152"/>
      <c r="AM136" s="152"/>
      <c r="AN136" s="152"/>
      <c r="AO136" s="152"/>
      <c r="AP136" s="152"/>
      <c r="AQ136" s="152"/>
      <c r="AR136" s="152"/>
      <c r="AS136" s="152"/>
      <c r="AT136" s="152"/>
      <c r="AU136" s="152"/>
      <c r="AV136" s="152"/>
      <c r="AW136" s="152"/>
      <c r="AX136" s="152"/>
      <c r="AY136" s="152"/>
      <c r="AZ136" s="152"/>
      <c r="BA136" s="152"/>
      <c r="BB136" s="152"/>
      <c r="BC136" s="152"/>
      <c r="BD136" s="152"/>
      <c r="BE136" s="152"/>
      <c r="BF136" s="152"/>
      <c r="BG136" s="152"/>
      <c r="BH136" s="152"/>
    </row>
    <row r="137" spans="1:60" outlineLevel="1" x14ac:dyDescent="0.25">
      <c r="A137" s="169">
        <v>27</v>
      </c>
      <c r="B137" s="170" t="s">
        <v>278</v>
      </c>
      <c r="C137" s="179" t="s">
        <v>279</v>
      </c>
      <c r="D137" s="171" t="s">
        <v>181</v>
      </c>
      <c r="E137" s="172">
        <v>1244.9100000000001</v>
      </c>
      <c r="F137" s="173"/>
      <c r="G137" s="174">
        <f>ROUND(E137*F137,2)</f>
        <v>0</v>
      </c>
      <c r="H137" s="173"/>
      <c r="I137" s="174">
        <f>ROUND(E137*H137,2)</f>
        <v>0</v>
      </c>
      <c r="J137" s="173"/>
      <c r="K137" s="174">
        <f>ROUND(E137*J137,2)</f>
        <v>0</v>
      </c>
      <c r="L137" s="174">
        <v>15</v>
      </c>
      <c r="M137" s="174">
        <f>G137*(1+L137/100)</f>
        <v>0</v>
      </c>
      <c r="N137" s="174">
        <v>6.9000000000000008E-4</v>
      </c>
      <c r="O137" s="174">
        <f>ROUND(E137*N137,2)</f>
        <v>0.86</v>
      </c>
      <c r="P137" s="174">
        <v>0</v>
      </c>
      <c r="Q137" s="174">
        <f>ROUND(E137*P137,2)</f>
        <v>0</v>
      </c>
      <c r="R137" s="174"/>
      <c r="S137" s="174" t="s">
        <v>182</v>
      </c>
      <c r="T137" s="175" t="s">
        <v>157</v>
      </c>
      <c r="U137" s="161">
        <v>0</v>
      </c>
      <c r="V137" s="161">
        <f>ROUND(E137*U137,2)</f>
        <v>0</v>
      </c>
      <c r="W137" s="161"/>
      <c r="X137" s="152"/>
      <c r="Y137" s="152"/>
      <c r="Z137" s="152"/>
      <c r="AA137" s="152"/>
      <c r="AB137" s="152"/>
      <c r="AC137" s="152"/>
      <c r="AD137" s="152"/>
      <c r="AE137" s="152"/>
      <c r="AF137" s="152"/>
      <c r="AG137" s="152" t="s">
        <v>183</v>
      </c>
      <c r="AH137" s="152"/>
      <c r="AI137" s="152"/>
      <c r="AJ137" s="152"/>
      <c r="AK137" s="152"/>
      <c r="AL137" s="152"/>
      <c r="AM137" s="152"/>
      <c r="AN137" s="152"/>
      <c r="AO137" s="152"/>
      <c r="AP137" s="152"/>
      <c r="AQ137" s="152"/>
      <c r="AR137" s="152"/>
      <c r="AS137" s="152"/>
      <c r="AT137" s="152"/>
      <c r="AU137" s="152"/>
      <c r="AV137" s="152"/>
      <c r="AW137" s="152"/>
      <c r="AX137" s="152"/>
      <c r="AY137" s="152"/>
      <c r="AZ137" s="152"/>
      <c r="BA137" s="152"/>
      <c r="BB137" s="152"/>
      <c r="BC137" s="152"/>
      <c r="BD137" s="152"/>
      <c r="BE137" s="152"/>
      <c r="BF137" s="152"/>
      <c r="BG137" s="152"/>
      <c r="BH137" s="152"/>
    </row>
    <row r="138" spans="1:60" outlineLevel="1" x14ac:dyDescent="0.25">
      <c r="A138" s="159"/>
      <c r="B138" s="160"/>
      <c r="C138" s="195" t="s">
        <v>280</v>
      </c>
      <c r="D138" s="183"/>
      <c r="E138" s="184">
        <v>1244.9100000000001</v>
      </c>
      <c r="F138" s="161"/>
      <c r="G138" s="161"/>
      <c r="H138" s="161"/>
      <c r="I138" s="161"/>
      <c r="J138" s="161"/>
      <c r="K138" s="161"/>
      <c r="L138" s="161"/>
      <c r="M138" s="161"/>
      <c r="N138" s="161"/>
      <c r="O138" s="161"/>
      <c r="P138" s="161"/>
      <c r="Q138" s="161"/>
      <c r="R138" s="161"/>
      <c r="S138" s="161"/>
      <c r="T138" s="161"/>
      <c r="U138" s="161"/>
      <c r="V138" s="161"/>
      <c r="W138" s="161"/>
      <c r="X138" s="152"/>
      <c r="Y138" s="152"/>
      <c r="Z138" s="152"/>
      <c r="AA138" s="152"/>
      <c r="AB138" s="152"/>
      <c r="AC138" s="152"/>
      <c r="AD138" s="152"/>
      <c r="AE138" s="152"/>
      <c r="AF138" s="152"/>
      <c r="AG138" s="152" t="s">
        <v>187</v>
      </c>
      <c r="AH138" s="152">
        <v>0</v>
      </c>
      <c r="AI138" s="152"/>
      <c r="AJ138" s="152"/>
      <c r="AK138" s="152"/>
      <c r="AL138" s="152"/>
      <c r="AM138" s="152"/>
      <c r="AN138" s="152"/>
      <c r="AO138" s="152"/>
      <c r="AP138" s="152"/>
      <c r="AQ138" s="152"/>
      <c r="AR138" s="152"/>
      <c r="AS138" s="152"/>
      <c r="AT138" s="152"/>
      <c r="AU138" s="152"/>
      <c r="AV138" s="152"/>
      <c r="AW138" s="152"/>
      <c r="AX138" s="152"/>
      <c r="AY138" s="152"/>
      <c r="AZ138" s="152"/>
      <c r="BA138" s="152"/>
      <c r="BB138" s="152"/>
      <c r="BC138" s="152"/>
      <c r="BD138" s="152"/>
      <c r="BE138" s="152"/>
      <c r="BF138" s="152"/>
      <c r="BG138" s="152"/>
      <c r="BH138" s="152"/>
    </row>
    <row r="139" spans="1:60" outlineLevel="1" x14ac:dyDescent="0.25">
      <c r="A139" s="159"/>
      <c r="B139" s="160"/>
      <c r="C139" s="196" t="s">
        <v>188</v>
      </c>
      <c r="D139" s="185"/>
      <c r="E139" s="186"/>
      <c r="F139" s="161"/>
      <c r="G139" s="161"/>
      <c r="H139" s="161"/>
      <c r="I139" s="161"/>
      <c r="J139" s="161"/>
      <c r="K139" s="161"/>
      <c r="L139" s="161"/>
      <c r="M139" s="161"/>
      <c r="N139" s="161"/>
      <c r="O139" s="161"/>
      <c r="P139" s="161"/>
      <c r="Q139" s="161"/>
      <c r="R139" s="161"/>
      <c r="S139" s="161"/>
      <c r="T139" s="161"/>
      <c r="U139" s="161"/>
      <c r="V139" s="161"/>
      <c r="W139" s="161"/>
      <c r="X139" s="152"/>
      <c r="Y139" s="152"/>
      <c r="Z139" s="152"/>
      <c r="AA139" s="152"/>
      <c r="AB139" s="152"/>
      <c r="AC139" s="152"/>
      <c r="AD139" s="152"/>
      <c r="AE139" s="152"/>
      <c r="AF139" s="152"/>
      <c r="AG139" s="152" t="s">
        <v>187</v>
      </c>
      <c r="AH139" s="152"/>
      <c r="AI139" s="152"/>
      <c r="AJ139" s="152"/>
      <c r="AK139" s="152"/>
      <c r="AL139" s="152"/>
      <c r="AM139" s="152"/>
      <c r="AN139" s="152"/>
      <c r="AO139" s="152"/>
      <c r="AP139" s="152"/>
      <c r="AQ139" s="152"/>
      <c r="AR139" s="152"/>
      <c r="AS139" s="152"/>
      <c r="AT139" s="152"/>
      <c r="AU139" s="152"/>
      <c r="AV139" s="152"/>
      <c r="AW139" s="152"/>
      <c r="AX139" s="152"/>
      <c r="AY139" s="152"/>
      <c r="AZ139" s="152"/>
      <c r="BA139" s="152"/>
      <c r="BB139" s="152"/>
      <c r="BC139" s="152"/>
      <c r="BD139" s="152"/>
      <c r="BE139" s="152"/>
      <c r="BF139" s="152"/>
      <c r="BG139" s="152"/>
      <c r="BH139" s="152"/>
    </row>
    <row r="140" spans="1:60" outlineLevel="1" x14ac:dyDescent="0.25">
      <c r="A140" s="159"/>
      <c r="B140" s="160"/>
      <c r="C140" s="197" t="s">
        <v>281</v>
      </c>
      <c r="D140" s="185"/>
      <c r="E140" s="186">
        <v>1244.9100000000001</v>
      </c>
      <c r="F140" s="161"/>
      <c r="G140" s="161"/>
      <c r="H140" s="161"/>
      <c r="I140" s="161"/>
      <c r="J140" s="161"/>
      <c r="K140" s="161"/>
      <c r="L140" s="161"/>
      <c r="M140" s="161"/>
      <c r="N140" s="161"/>
      <c r="O140" s="161"/>
      <c r="P140" s="161"/>
      <c r="Q140" s="161"/>
      <c r="R140" s="161"/>
      <c r="S140" s="161"/>
      <c r="T140" s="161"/>
      <c r="U140" s="161"/>
      <c r="V140" s="161"/>
      <c r="W140" s="161"/>
      <c r="X140" s="152"/>
      <c r="Y140" s="152"/>
      <c r="Z140" s="152"/>
      <c r="AA140" s="152"/>
      <c r="AB140" s="152"/>
      <c r="AC140" s="152"/>
      <c r="AD140" s="152"/>
      <c r="AE140" s="152"/>
      <c r="AF140" s="152"/>
      <c r="AG140" s="152" t="s">
        <v>187</v>
      </c>
      <c r="AH140" s="152">
        <v>2</v>
      </c>
      <c r="AI140" s="152"/>
      <c r="AJ140" s="152"/>
      <c r="AK140" s="152"/>
      <c r="AL140" s="152"/>
      <c r="AM140" s="152"/>
      <c r="AN140" s="152"/>
      <c r="AO140" s="152"/>
      <c r="AP140" s="152"/>
      <c r="AQ140" s="152"/>
      <c r="AR140" s="152"/>
      <c r="AS140" s="152"/>
      <c r="AT140" s="152"/>
      <c r="AU140" s="152"/>
      <c r="AV140" s="152"/>
      <c r="AW140" s="152"/>
      <c r="AX140" s="152"/>
      <c r="AY140" s="152"/>
      <c r="AZ140" s="152"/>
      <c r="BA140" s="152"/>
      <c r="BB140" s="152"/>
      <c r="BC140" s="152"/>
      <c r="BD140" s="152"/>
      <c r="BE140" s="152"/>
      <c r="BF140" s="152"/>
      <c r="BG140" s="152"/>
      <c r="BH140" s="152"/>
    </row>
    <row r="141" spans="1:60" outlineLevel="1" x14ac:dyDescent="0.25">
      <c r="A141" s="159"/>
      <c r="B141" s="160"/>
      <c r="C141" s="196" t="s">
        <v>190</v>
      </c>
      <c r="D141" s="185"/>
      <c r="E141" s="186"/>
      <c r="F141" s="161"/>
      <c r="G141" s="161"/>
      <c r="H141" s="161"/>
      <c r="I141" s="161"/>
      <c r="J141" s="161"/>
      <c r="K141" s="161"/>
      <c r="L141" s="161"/>
      <c r="M141" s="161"/>
      <c r="N141" s="161"/>
      <c r="O141" s="161"/>
      <c r="P141" s="161"/>
      <c r="Q141" s="161"/>
      <c r="R141" s="161"/>
      <c r="S141" s="161"/>
      <c r="T141" s="161"/>
      <c r="U141" s="161"/>
      <c r="V141" s="161"/>
      <c r="W141" s="161"/>
      <c r="X141" s="152"/>
      <c r="Y141" s="152"/>
      <c r="Z141" s="152"/>
      <c r="AA141" s="152"/>
      <c r="AB141" s="152"/>
      <c r="AC141" s="152"/>
      <c r="AD141" s="152"/>
      <c r="AE141" s="152"/>
      <c r="AF141" s="152"/>
      <c r="AG141" s="152" t="s">
        <v>187</v>
      </c>
      <c r="AH141" s="152"/>
      <c r="AI141" s="152"/>
      <c r="AJ141" s="152"/>
      <c r="AK141" s="152"/>
      <c r="AL141" s="152"/>
      <c r="AM141" s="152"/>
      <c r="AN141" s="152"/>
      <c r="AO141" s="152"/>
      <c r="AP141" s="152"/>
      <c r="AQ141" s="152"/>
      <c r="AR141" s="152"/>
      <c r="AS141" s="152"/>
      <c r="AT141" s="152"/>
      <c r="AU141" s="152"/>
      <c r="AV141" s="152"/>
      <c r="AW141" s="152"/>
      <c r="AX141" s="152"/>
      <c r="AY141" s="152"/>
      <c r="AZ141" s="152"/>
      <c r="BA141" s="152"/>
      <c r="BB141" s="152"/>
      <c r="BC141" s="152"/>
      <c r="BD141" s="152"/>
      <c r="BE141" s="152"/>
      <c r="BF141" s="152"/>
      <c r="BG141" s="152"/>
      <c r="BH141" s="152"/>
    </row>
    <row r="142" spans="1:60" ht="20.399999999999999" outlineLevel="1" x14ac:dyDescent="0.25">
      <c r="A142" s="187">
        <v>28</v>
      </c>
      <c r="B142" s="188" t="s">
        <v>282</v>
      </c>
      <c r="C142" s="194" t="s">
        <v>283</v>
      </c>
      <c r="D142" s="189" t="s">
        <v>259</v>
      </c>
      <c r="E142" s="190">
        <v>39</v>
      </c>
      <c r="F142" s="191"/>
      <c r="G142" s="192">
        <f>ROUND(E142*F142,2)</f>
        <v>0</v>
      </c>
      <c r="H142" s="191"/>
      <c r="I142" s="192">
        <f>ROUND(E142*H142,2)</f>
        <v>0</v>
      </c>
      <c r="J142" s="191"/>
      <c r="K142" s="192">
        <f>ROUND(E142*J142,2)</f>
        <v>0</v>
      </c>
      <c r="L142" s="192">
        <v>15</v>
      </c>
      <c r="M142" s="192">
        <f>G142*(1+L142/100)</f>
        <v>0</v>
      </c>
      <c r="N142" s="192">
        <v>0.42000000000000004</v>
      </c>
      <c r="O142" s="192">
        <f>ROUND(E142*N142,2)</f>
        <v>16.38</v>
      </c>
      <c r="P142" s="192">
        <v>0</v>
      </c>
      <c r="Q142" s="192">
        <f>ROUND(E142*P142,2)</f>
        <v>0</v>
      </c>
      <c r="R142" s="192"/>
      <c r="S142" s="192" t="s">
        <v>267</v>
      </c>
      <c r="T142" s="193" t="s">
        <v>267</v>
      </c>
      <c r="U142" s="161">
        <v>0.37000000000000005</v>
      </c>
      <c r="V142" s="161">
        <f>ROUND(E142*U142,2)</f>
        <v>14.43</v>
      </c>
      <c r="W142" s="161"/>
      <c r="X142" s="152"/>
      <c r="Y142" s="152"/>
      <c r="Z142" s="152"/>
      <c r="AA142" s="152"/>
      <c r="AB142" s="152"/>
      <c r="AC142" s="152"/>
      <c r="AD142" s="152"/>
      <c r="AE142" s="152"/>
      <c r="AF142" s="152"/>
      <c r="AG142" s="152" t="s">
        <v>268</v>
      </c>
      <c r="AH142" s="152"/>
      <c r="AI142" s="152"/>
      <c r="AJ142" s="152"/>
      <c r="AK142" s="152"/>
      <c r="AL142" s="152"/>
      <c r="AM142" s="152"/>
      <c r="AN142" s="152"/>
      <c r="AO142" s="152"/>
      <c r="AP142" s="152"/>
      <c r="AQ142" s="152"/>
      <c r="AR142" s="152"/>
      <c r="AS142" s="152"/>
      <c r="AT142" s="152"/>
      <c r="AU142" s="152"/>
      <c r="AV142" s="152"/>
      <c r="AW142" s="152"/>
      <c r="AX142" s="152"/>
      <c r="AY142" s="152"/>
      <c r="AZ142" s="152"/>
      <c r="BA142" s="152"/>
      <c r="BB142" s="152"/>
      <c r="BC142" s="152"/>
      <c r="BD142" s="152"/>
      <c r="BE142" s="152"/>
      <c r="BF142" s="152"/>
      <c r="BG142" s="152"/>
      <c r="BH142" s="152"/>
    </row>
    <row r="143" spans="1:60" x14ac:dyDescent="0.25">
      <c r="A143" s="163" t="s">
        <v>152</v>
      </c>
      <c r="B143" s="164" t="s">
        <v>99</v>
      </c>
      <c r="C143" s="178" t="s">
        <v>100</v>
      </c>
      <c r="D143" s="165"/>
      <c r="E143" s="166"/>
      <c r="F143" s="167"/>
      <c r="G143" s="167">
        <f>SUMIF(AG144:AG145,"&lt;&gt;NOR",G144:G145)</f>
        <v>0</v>
      </c>
      <c r="H143" s="167"/>
      <c r="I143" s="167">
        <f>SUM(I144:I145)</f>
        <v>0</v>
      </c>
      <c r="J143" s="167"/>
      <c r="K143" s="167">
        <f>SUM(K144:K145)</f>
        <v>0</v>
      </c>
      <c r="L143" s="167"/>
      <c r="M143" s="167">
        <f>SUM(M144:M145)</f>
        <v>0</v>
      </c>
      <c r="N143" s="167"/>
      <c r="O143" s="167">
        <f>SUM(O144:O145)</f>
        <v>7.03</v>
      </c>
      <c r="P143" s="167"/>
      <c r="Q143" s="167">
        <f>SUM(Q144:Q145)</f>
        <v>0</v>
      </c>
      <c r="R143" s="167"/>
      <c r="S143" s="167"/>
      <c r="T143" s="168"/>
      <c r="U143" s="162"/>
      <c r="V143" s="162">
        <f>SUM(V144:V145)</f>
        <v>21.21</v>
      </c>
      <c r="W143" s="162"/>
      <c r="AG143" t="s">
        <v>153</v>
      </c>
    </row>
    <row r="144" spans="1:60" outlineLevel="1" x14ac:dyDescent="0.25">
      <c r="A144" s="169">
        <v>29</v>
      </c>
      <c r="B144" s="170" t="s">
        <v>284</v>
      </c>
      <c r="C144" s="179" t="s">
        <v>285</v>
      </c>
      <c r="D144" s="171" t="s">
        <v>286</v>
      </c>
      <c r="E144" s="172">
        <v>1</v>
      </c>
      <c r="F144" s="173"/>
      <c r="G144" s="174">
        <f>ROUND(E144*F144,2)</f>
        <v>0</v>
      </c>
      <c r="H144" s="173"/>
      <c r="I144" s="174">
        <f>ROUND(E144*H144,2)</f>
        <v>0</v>
      </c>
      <c r="J144" s="173"/>
      <c r="K144" s="174">
        <f>ROUND(E144*J144,2)</f>
        <v>0</v>
      </c>
      <c r="L144" s="174">
        <v>15</v>
      </c>
      <c r="M144" s="174">
        <f>G144*(1+L144/100)</f>
        <v>0</v>
      </c>
      <c r="N144" s="174">
        <v>7.0275000000000007</v>
      </c>
      <c r="O144" s="174">
        <f>ROUND(E144*N144,2)</f>
        <v>7.03</v>
      </c>
      <c r="P144" s="174">
        <v>0</v>
      </c>
      <c r="Q144" s="174">
        <f>ROUND(E144*P144,2)</f>
        <v>0</v>
      </c>
      <c r="R144" s="174"/>
      <c r="S144" s="174" t="s">
        <v>267</v>
      </c>
      <c r="T144" s="175" t="s">
        <v>157</v>
      </c>
      <c r="U144" s="161">
        <v>21.214000000000002</v>
      </c>
      <c r="V144" s="161">
        <f>ROUND(E144*U144,2)</f>
        <v>21.21</v>
      </c>
      <c r="W144" s="161"/>
      <c r="X144" s="152"/>
      <c r="Y144" s="152"/>
      <c r="Z144" s="152"/>
      <c r="AA144" s="152"/>
      <c r="AB144" s="152"/>
      <c r="AC144" s="152"/>
      <c r="AD144" s="152"/>
      <c r="AE144" s="152"/>
      <c r="AF144" s="152"/>
      <c r="AG144" s="152" t="s">
        <v>183</v>
      </c>
      <c r="AH144" s="152"/>
      <c r="AI144" s="152"/>
      <c r="AJ144" s="152"/>
      <c r="AK144" s="152"/>
      <c r="AL144" s="152"/>
      <c r="AM144" s="152"/>
      <c r="AN144" s="152"/>
      <c r="AO144" s="152"/>
      <c r="AP144" s="152"/>
      <c r="AQ144" s="152"/>
      <c r="AR144" s="152"/>
      <c r="AS144" s="152"/>
      <c r="AT144" s="152"/>
      <c r="AU144" s="152"/>
      <c r="AV144" s="152"/>
      <c r="AW144" s="152"/>
      <c r="AX144" s="152"/>
      <c r="AY144" s="152"/>
      <c r="AZ144" s="152"/>
      <c r="BA144" s="152"/>
      <c r="BB144" s="152"/>
      <c r="BC144" s="152"/>
      <c r="BD144" s="152"/>
      <c r="BE144" s="152"/>
      <c r="BF144" s="152"/>
      <c r="BG144" s="152"/>
      <c r="BH144" s="152"/>
    </row>
    <row r="145" spans="1:60" outlineLevel="1" x14ac:dyDescent="0.25">
      <c r="A145" s="159"/>
      <c r="B145" s="160"/>
      <c r="C145" s="258" t="s">
        <v>287</v>
      </c>
      <c r="D145" s="259"/>
      <c r="E145" s="259"/>
      <c r="F145" s="259"/>
      <c r="G145" s="259"/>
      <c r="H145" s="161"/>
      <c r="I145" s="161"/>
      <c r="J145" s="161"/>
      <c r="K145" s="161"/>
      <c r="L145" s="161"/>
      <c r="M145" s="161"/>
      <c r="N145" s="161"/>
      <c r="O145" s="161"/>
      <c r="P145" s="161"/>
      <c r="Q145" s="161"/>
      <c r="R145" s="161"/>
      <c r="S145" s="161"/>
      <c r="T145" s="161"/>
      <c r="U145" s="161"/>
      <c r="V145" s="161"/>
      <c r="W145" s="161"/>
      <c r="X145" s="152"/>
      <c r="Y145" s="152"/>
      <c r="Z145" s="152"/>
      <c r="AA145" s="152"/>
      <c r="AB145" s="152"/>
      <c r="AC145" s="152"/>
      <c r="AD145" s="152"/>
      <c r="AE145" s="152"/>
      <c r="AF145" s="152"/>
      <c r="AG145" s="152" t="s">
        <v>197</v>
      </c>
      <c r="AH145" s="152"/>
      <c r="AI145" s="152"/>
      <c r="AJ145" s="152"/>
      <c r="AK145" s="152"/>
      <c r="AL145" s="152"/>
      <c r="AM145" s="152"/>
      <c r="AN145" s="152"/>
      <c r="AO145" s="152"/>
      <c r="AP145" s="152"/>
      <c r="AQ145" s="152"/>
      <c r="AR145" s="152"/>
      <c r="AS145" s="152"/>
      <c r="AT145" s="152"/>
      <c r="AU145" s="152"/>
      <c r="AV145" s="152"/>
      <c r="AW145" s="152"/>
      <c r="AX145" s="152"/>
      <c r="AY145" s="152"/>
      <c r="AZ145" s="152"/>
      <c r="BA145" s="176" t="str">
        <f>C145</f>
        <v>do malty cementové, spárování zdiva maltou cementovou, římsy z betonu železového B 12,5, zřízení bednění a jeho odstranění,</v>
      </c>
      <c r="BB145" s="152"/>
      <c r="BC145" s="152"/>
      <c r="BD145" s="152"/>
      <c r="BE145" s="152"/>
      <c r="BF145" s="152"/>
      <c r="BG145" s="152"/>
      <c r="BH145" s="152"/>
    </row>
    <row r="146" spans="1:60" x14ac:dyDescent="0.25">
      <c r="A146" s="163" t="s">
        <v>152</v>
      </c>
      <c r="B146" s="164" t="s">
        <v>101</v>
      </c>
      <c r="C146" s="178" t="s">
        <v>102</v>
      </c>
      <c r="D146" s="165"/>
      <c r="E146" s="166"/>
      <c r="F146" s="167"/>
      <c r="G146" s="167">
        <f>SUMIF(AG147:AG149,"&lt;&gt;NOR",G147:G149)</f>
        <v>0</v>
      </c>
      <c r="H146" s="167"/>
      <c r="I146" s="167">
        <f>SUM(I147:I149)</f>
        <v>0</v>
      </c>
      <c r="J146" s="167"/>
      <c r="K146" s="167">
        <f>SUM(K147:K149)</f>
        <v>0</v>
      </c>
      <c r="L146" s="167"/>
      <c r="M146" s="167">
        <f>SUM(M147:M149)</f>
        <v>0</v>
      </c>
      <c r="N146" s="167"/>
      <c r="O146" s="167">
        <f>SUM(O147:O149)</f>
        <v>80.11</v>
      </c>
      <c r="P146" s="167"/>
      <c r="Q146" s="167">
        <f>SUM(Q147:Q149)</f>
        <v>0</v>
      </c>
      <c r="R146" s="167"/>
      <c r="S146" s="167"/>
      <c r="T146" s="168"/>
      <c r="U146" s="162"/>
      <c r="V146" s="162">
        <f>SUM(V147:V149)</f>
        <v>63.49</v>
      </c>
      <c r="W146" s="162"/>
      <c r="AG146" t="s">
        <v>153</v>
      </c>
    </row>
    <row r="147" spans="1:60" outlineLevel="1" x14ac:dyDescent="0.25">
      <c r="A147" s="187">
        <v>30</v>
      </c>
      <c r="B147" s="188" t="s">
        <v>288</v>
      </c>
      <c r="C147" s="194" t="s">
        <v>289</v>
      </c>
      <c r="D147" s="189" t="s">
        <v>286</v>
      </c>
      <c r="E147" s="190">
        <v>859</v>
      </c>
      <c r="F147" s="191"/>
      <c r="G147" s="192">
        <f>ROUND(E147*F147,2)</f>
        <v>0</v>
      </c>
      <c r="H147" s="191"/>
      <c r="I147" s="192">
        <f>ROUND(E147*H147,2)</f>
        <v>0</v>
      </c>
      <c r="J147" s="191"/>
      <c r="K147" s="192">
        <f>ROUND(E147*J147,2)</f>
        <v>0</v>
      </c>
      <c r="L147" s="192">
        <v>15</v>
      </c>
      <c r="M147" s="192">
        <f>G147*(1+L147/100)</f>
        <v>0</v>
      </c>
      <c r="N147" s="192">
        <v>3.9000000000000007E-2</v>
      </c>
      <c r="O147" s="192">
        <f>ROUND(E147*N147,2)</f>
        <v>33.5</v>
      </c>
      <c r="P147" s="192">
        <v>0</v>
      </c>
      <c r="Q147" s="192">
        <f>ROUND(E147*P147,2)</f>
        <v>0</v>
      </c>
      <c r="R147" s="192"/>
      <c r="S147" s="192" t="s">
        <v>267</v>
      </c>
      <c r="T147" s="193" t="s">
        <v>157</v>
      </c>
      <c r="U147" s="161">
        <v>0</v>
      </c>
      <c r="V147" s="161">
        <f>ROUND(E147*U147,2)</f>
        <v>0</v>
      </c>
      <c r="W147" s="161"/>
      <c r="X147" s="152"/>
      <c r="Y147" s="152"/>
      <c r="Z147" s="152"/>
      <c r="AA147" s="152"/>
      <c r="AB147" s="152"/>
      <c r="AC147" s="152"/>
      <c r="AD147" s="152"/>
      <c r="AE147" s="152"/>
      <c r="AF147" s="152"/>
      <c r="AG147" s="152" t="s">
        <v>264</v>
      </c>
      <c r="AH147" s="152"/>
      <c r="AI147" s="152"/>
      <c r="AJ147" s="152"/>
      <c r="AK147" s="152"/>
      <c r="AL147" s="152"/>
      <c r="AM147" s="152"/>
      <c r="AN147" s="152"/>
      <c r="AO147" s="152"/>
      <c r="AP147" s="152"/>
      <c r="AQ147" s="152"/>
      <c r="AR147" s="152"/>
      <c r="AS147" s="152"/>
      <c r="AT147" s="152"/>
      <c r="AU147" s="152"/>
      <c r="AV147" s="152"/>
      <c r="AW147" s="152"/>
      <c r="AX147" s="152"/>
      <c r="AY147" s="152"/>
      <c r="AZ147" s="152"/>
      <c r="BA147" s="152"/>
      <c r="BB147" s="152"/>
      <c r="BC147" s="152"/>
      <c r="BD147" s="152"/>
      <c r="BE147" s="152"/>
      <c r="BF147" s="152"/>
      <c r="BG147" s="152"/>
      <c r="BH147" s="152"/>
    </row>
    <row r="148" spans="1:60" ht="20.399999999999999" outlineLevel="1" x14ac:dyDescent="0.25">
      <c r="A148" s="169">
        <v>31</v>
      </c>
      <c r="B148" s="170" t="s">
        <v>290</v>
      </c>
      <c r="C148" s="179" t="s">
        <v>291</v>
      </c>
      <c r="D148" s="171" t="s">
        <v>259</v>
      </c>
      <c r="E148" s="172">
        <v>256</v>
      </c>
      <c r="F148" s="173"/>
      <c r="G148" s="174">
        <f>ROUND(E148*F148,2)</f>
        <v>0</v>
      </c>
      <c r="H148" s="173"/>
      <c r="I148" s="174">
        <f>ROUND(E148*H148,2)</f>
        <v>0</v>
      </c>
      <c r="J148" s="173"/>
      <c r="K148" s="174">
        <f>ROUND(E148*J148,2)</f>
        <v>0</v>
      </c>
      <c r="L148" s="174">
        <v>15</v>
      </c>
      <c r="M148" s="174">
        <f>G148*(1+L148/100)</f>
        <v>0</v>
      </c>
      <c r="N148" s="174">
        <v>0.18207000000000001</v>
      </c>
      <c r="O148" s="174">
        <f>ROUND(E148*N148,2)</f>
        <v>46.61</v>
      </c>
      <c r="P148" s="174">
        <v>0</v>
      </c>
      <c r="Q148" s="174">
        <f>ROUND(E148*P148,2)</f>
        <v>0</v>
      </c>
      <c r="R148" s="174"/>
      <c r="S148" s="174" t="s">
        <v>267</v>
      </c>
      <c r="T148" s="175" t="s">
        <v>157</v>
      </c>
      <c r="U148" s="161">
        <v>0.24800000000000003</v>
      </c>
      <c r="V148" s="161">
        <f>ROUND(E148*U148,2)</f>
        <v>63.49</v>
      </c>
      <c r="W148" s="161"/>
      <c r="X148" s="152"/>
      <c r="Y148" s="152"/>
      <c r="Z148" s="152"/>
      <c r="AA148" s="152"/>
      <c r="AB148" s="152"/>
      <c r="AC148" s="152"/>
      <c r="AD148" s="152"/>
      <c r="AE148" s="152"/>
      <c r="AF148" s="152"/>
      <c r="AG148" s="152" t="s">
        <v>183</v>
      </c>
      <c r="AH148" s="152"/>
      <c r="AI148" s="152"/>
      <c r="AJ148" s="152"/>
      <c r="AK148" s="152"/>
      <c r="AL148" s="152"/>
      <c r="AM148" s="152"/>
      <c r="AN148" s="152"/>
      <c r="AO148" s="152"/>
      <c r="AP148" s="152"/>
      <c r="AQ148" s="152"/>
      <c r="AR148" s="152"/>
      <c r="AS148" s="152"/>
      <c r="AT148" s="152"/>
      <c r="AU148" s="152"/>
      <c r="AV148" s="152"/>
      <c r="AW148" s="152"/>
      <c r="AX148" s="152"/>
      <c r="AY148" s="152"/>
      <c r="AZ148" s="152"/>
      <c r="BA148" s="152"/>
      <c r="BB148" s="152"/>
      <c r="BC148" s="152"/>
      <c r="BD148" s="152"/>
      <c r="BE148" s="152"/>
      <c r="BF148" s="152"/>
      <c r="BG148" s="152"/>
      <c r="BH148" s="152"/>
    </row>
    <row r="149" spans="1:60" outlineLevel="1" x14ac:dyDescent="0.25">
      <c r="A149" s="159"/>
      <c r="B149" s="160"/>
      <c r="C149" s="258" t="s">
        <v>292</v>
      </c>
      <c r="D149" s="259"/>
      <c r="E149" s="259"/>
      <c r="F149" s="259"/>
      <c r="G149" s="259"/>
      <c r="H149" s="161"/>
      <c r="I149" s="161"/>
      <c r="J149" s="161"/>
      <c r="K149" s="161"/>
      <c r="L149" s="161"/>
      <c r="M149" s="161"/>
      <c r="N149" s="161"/>
      <c r="O149" s="161"/>
      <c r="P149" s="161"/>
      <c r="Q149" s="161"/>
      <c r="R149" s="161"/>
      <c r="S149" s="161"/>
      <c r="T149" s="161"/>
      <c r="U149" s="161"/>
      <c r="V149" s="161"/>
      <c r="W149" s="161"/>
      <c r="X149" s="152"/>
      <c r="Y149" s="152"/>
      <c r="Z149" s="152"/>
      <c r="AA149" s="152"/>
      <c r="AB149" s="152"/>
      <c r="AC149" s="152"/>
      <c r="AD149" s="152"/>
      <c r="AE149" s="152"/>
      <c r="AF149" s="152"/>
      <c r="AG149" s="152" t="s">
        <v>197</v>
      </c>
      <c r="AH149" s="152"/>
      <c r="AI149" s="152"/>
      <c r="AJ149" s="152"/>
      <c r="AK149" s="152"/>
      <c r="AL149" s="152"/>
      <c r="AM149" s="152"/>
      <c r="AN149" s="152"/>
      <c r="AO149" s="152"/>
      <c r="AP149" s="152"/>
      <c r="AQ149" s="152"/>
      <c r="AR149" s="152"/>
      <c r="AS149" s="152"/>
      <c r="AT149" s="152"/>
      <c r="AU149" s="152"/>
      <c r="AV149" s="152"/>
      <c r="AW149" s="152"/>
      <c r="AX149" s="152"/>
      <c r="AY149" s="152"/>
      <c r="AZ149" s="152"/>
      <c r="BA149" s="152"/>
      <c r="BB149" s="152"/>
      <c r="BC149" s="152"/>
      <c r="BD149" s="152"/>
      <c r="BE149" s="152"/>
      <c r="BF149" s="152"/>
      <c r="BG149" s="152"/>
      <c r="BH149" s="152"/>
    </row>
    <row r="150" spans="1:60" x14ac:dyDescent="0.25">
      <c r="A150" s="163" t="s">
        <v>152</v>
      </c>
      <c r="B150" s="164" t="s">
        <v>105</v>
      </c>
      <c r="C150" s="178" t="s">
        <v>106</v>
      </c>
      <c r="D150" s="165"/>
      <c r="E150" s="166"/>
      <c r="F150" s="167"/>
      <c r="G150" s="167">
        <f>SUMIF(AG151:AG152,"&lt;&gt;NOR",G151:G152)</f>
        <v>0</v>
      </c>
      <c r="H150" s="167"/>
      <c r="I150" s="167">
        <f>SUM(I151:I152)</f>
        <v>0</v>
      </c>
      <c r="J150" s="167"/>
      <c r="K150" s="167">
        <f>SUM(K151:K152)</f>
        <v>0</v>
      </c>
      <c r="L150" s="167"/>
      <c r="M150" s="167">
        <f>SUM(M151:M152)</f>
        <v>0</v>
      </c>
      <c r="N150" s="167"/>
      <c r="O150" s="167">
        <f>SUM(O151:O152)</f>
        <v>0</v>
      </c>
      <c r="P150" s="167"/>
      <c r="Q150" s="167">
        <f>SUM(Q151:Q152)</f>
        <v>0</v>
      </c>
      <c r="R150" s="167"/>
      <c r="S150" s="167"/>
      <c r="T150" s="168"/>
      <c r="U150" s="162"/>
      <c r="V150" s="162">
        <f>SUM(V151:V152)</f>
        <v>589.28</v>
      </c>
      <c r="W150" s="162"/>
      <c r="AG150" t="s">
        <v>153</v>
      </c>
    </row>
    <row r="151" spans="1:60" outlineLevel="1" x14ac:dyDescent="0.25">
      <c r="A151" s="169">
        <v>32</v>
      </c>
      <c r="B151" s="170" t="s">
        <v>293</v>
      </c>
      <c r="C151" s="179" t="s">
        <v>294</v>
      </c>
      <c r="D151" s="171" t="s">
        <v>224</v>
      </c>
      <c r="E151" s="172">
        <v>1510.9738500000001</v>
      </c>
      <c r="F151" s="173"/>
      <c r="G151" s="174">
        <f>ROUND(E151*F151,2)</f>
        <v>0</v>
      </c>
      <c r="H151" s="173"/>
      <c r="I151" s="174">
        <f>ROUND(E151*H151,2)</f>
        <v>0</v>
      </c>
      <c r="J151" s="173"/>
      <c r="K151" s="174">
        <f>ROUND(E151*J151,2)</f>
        <v>0</v>
      </c>
      <c r="L151" s="174">
        <v>15</v>
      </c>
      <c r="M151" s="174">
        <f>G151*(1+L151/100)</f>
        <v>0</v>
      </c>
      <c r="N151" s="174">
        <v>0</v>
      </c>
      <c r="O151" s="174">
        <f>ROUND(E151*N151,2)</f>
        <v>0</v>
      </c>
      <c r="P151" s="174">
        <v>0</v>
      </c>
      <c r="Q151" s="174">
        <f>ROUND(E151*P151,2)</f>
        <v>0</v>
      </c>
      <c r="R151" s="174"/>
      <c r="S151" s="174" t="s">
        <v>267</v>
      </c>
      <c r="T151" s="175" t="s">
        <v>157</v>
      </c>
      <c r="U151" s="161">
        <v>0.39</v>
      </c>
      <c r="V151" s="161">
        <f>ROUND(E151*U151,2)</f>
        <v>589.28</v>
      </c>
      <c r="W151" s="161"/>
      <c r="X151" s="152"/>
      <c r="Y151" s="152"/>
      <c r="Z151" s="152"/>
      <c r="AA151" s="152"/>
      <c r="AB151" s="152"/>
      <c r="AC151" s="152"/>
      <c r="AD151" s="152"/>
      <c r="AE151" s="152"/>
      <c r="AF151" s="152"/>
      <c r="AG151" s="152" t="s">
        <v>183</v>
      </c>
      <c r="AH151" s="152"/>
      <c r="AI151" s="152"/>
      <c r="AJ151" s="152"/>
      <c r="AK151" s="152"/>
      <c r="AL151" s="152"/>
      <c r="AM151" s="152"/>
      <c r="AN151" s="152"/>
      <c r="AO151" s="152"/>
      <c r="AP151" s="152"/>
      <c r="AQ151" s="152"/>
      <c r="AR151" s="152"/>
      <c r="AS151" s="152"/>
      <c r="AT151" s="152"/>
      <c r="AU151" s="152"/>
      <c r="AV151" s="152"/>
      <c r="AW151" s="152"/>
      <c r="AX151" s="152"/>
      <c r="AY151" s="152"/>
      <c r="AZ151" s="152"/>
      <c r="BA151" s="152"/>
      <c r="BB151" s="152"/>
      <c r="BC151" s="152"/>
      <c r="BD151" s="152"/>
      <c r="BE151" s="152"/>
      <c r="BF151" s="152"/>
      <c r="BG151" s="152"/>
      <c r="BH151" s="152"/>
    </row>
    <row r="152" spans="1:60" outlineLevel="1" x14ac:dyDescent="0.25">
      <c r="A152" s="159"/>
      <c r="B152" s="160"/>
      <c r="C152" s="258" t="s">
        <v>295</v>
      </c>
      <c r="D152" s="259"/>
      <c r="E152" s="259"/>
      <c r="F152" s="259"/>
      <c r="G152" s="259"/>
      <c r="H152" s="161"/>
      <c r="I152" s="161"/>
      <c r="J152" s="161"/>
      <c r="K152" s="161"/>
      <c r="L152" s="161"/>
      <c r="M152" s="161"/>
      <c r="N152" s="161"/>
      <c r="O152" s="161"/>
      <c r="P152" s="161"/>
      <c r="Q152" s="161"/>
      <c r="R152" s="161"/>
      <c r="S152" s="161"/>
      <c r="T152" s="161"/>
      <c r="U152" s="161"/>
      <c r="V152" s="161"/>
      <c r="W152" s="161"/>
      <c r="X152" s="152"/>
      <c r="Y152" s="152"/>
      <c r="Z152" s="152"/>
      <c r="AA152" s="152"/>
      <c r="AB152" s="152"/>
      <c r="AC152" s="152"/>
      <c r="AD152" s="152"/>
      <c r="AE152" s="152"/>
      <c r="AF152" s="152"/>
      <c r="AG152" s="152" t="s">
        <v>197</v>
      </c>
      <c r="AH152" s="152"/>
      <c r="AI152" s="152"/>
      <c r="AJ152" s="152"/>
      <c r="AK152" s="152"/>
      <c r="AL152" s="152"/>
      <c r="AM152" s="152"/>
      <c r="AN152" s="152"/>
      <c r="AO152" s="152"/>
      <c r="AP152" s="152"/>
      <c r="AQ152" s="152"/>
      <c r="AR152" s="152"/>
      <c r="AS152" s="152"/>
      <c r="AT152" s="152"/>
      <c r="AU152" s="152"/>
      <c r="AV152" s="152"/>
      <c r="AW152" s="152"/>
      <c r="AX152" s="152"/>
      <c r="AY152" s="152"/>
      <c r="AZ152" s="152"/>
      <c r="BA152" s="152"/>
      <c r="BB152" s="152"/>
      <c r="BC152" s="152"/>
      <c r="BD152" s="152"/>
      <c r="BE152" s="152"/>
      <c r="BF152" s="152"/>
      <c r="BG152" s="152"/>
      <c r="BH152" s="152"/>
    </row>
    <row r="153" spans="1:60" x14ac:dyDescent="0.25">
      <c r="A153" s="5"/>
      <c r="B153" s="6"/>
      <c r="C153" s="180"/>
      <c r="D153" s="8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AE153">
        <v>15</v>
      </c>
      <c r="AF153">
        <v>21</v>
      </c>
    </row>
    <row r="154" spans="1:60" x14ac:dyDescent="0.25">
      <c r="A154" s="155"/>
      <c r="B154" s="156" t="s">
        <v>29</v>
      </c>
      <c r="C154" s="181"/>
      <c r="D154" s="157"/>
      <c r="E154" s="158"/>
      <c r="F154" s="158"/>
      <c r="G154" s="177">
        <f>G8+G74+G80+G126+G143+G146+G150</f>
        <v>0</v>
      </c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AE154">
        <f>SUMIF(L7:L152,AE153,G7:G152)</f>
        <v>0</v>
      </c>
      <c r="AF154">
        <f>SUMIF(L7:L152,AF153,G7:G152)</f>
        <v>0</v>
      </c>
      <c r="AG154" t="s">
        <v>176</v>
      </c>
    </row>
    <row r="155" spans="1:60" x14ac:dyDescent="0.25">
      <c r="C155" s="182"/>
      <c r="D155" s="143"/>
      <c r="AG155" t="s">
        <v>178</v>
      </c>
    </row>
    <row r="156" spans="1:60" x14ac:dyDescent="0.25">
      <c r="D156" s="143"/>
    </row>
    <row r="157" spans="1:60" x14ac:dyDescent="0.25">
      <c r="D157" s="143"/>
    </row>
    <row r="158" spans="1:60" x14ac:dyDescent="0.25">
      <c r="D158" s="143"/>
    </row>
    <row r="159" spans="1:60" x14ac:dyDescent="0.25">
      <c r="D159" s="143"/>
    </row>
    <row r="160" spans="1:60" x14ac:dyDescent="0.25">
      <c r="D160" s="143"/>
    </row>
    <row r="161" spans="4:4" x14ac:dyDescent="0.25">
      <c r="D161" s="143"/>
    </row>
    <row r="162" spans="4:4" x14ac:dyDescent="0.25">
      <c r="D162" s="143"/>
    </row>
    <row r="163" spans="4:4" x14ac:dyDescent="0.25">
      <c r="D163" s="143"/>
    </row>
    <row r="164" spans="4:4" x14ac:dyDescent="0.25">
      <c r="D164" s="143"/>
    </row>
    <row r="165" spans="4:4" x14ac:dyDescent="0.25">
      <c r="D165" s="143"/>
    </row>
    <row r="166" spans="4:4" x14ac:dyDescent="0.25">
      <c r="D166" s="143"/>
    </row>
    <row r="167" spans="4:4" x14ac:dyDescent="0.25">
      <c r="D167" s="143"/>
    </row>
    <row r="168" spans="4:4" x14ac:dyDescent="0.25">
      <c r="D168" s="143"/>
    </row>
    <row r="169" spans="4:4" x14ac:dyDescent="0.25">
      <c r="D169" s="143"/>
    </row>
    <row r="170" spans="4:4" x14ac:dyDescent="0.25">
      <c r="D170" s="143"/>
    </row>
    <row r="171" spans="4:4" x14ac:dyDescent="0.25">
      <c r="D171" s="143"/>
    </row>
    <row r="172" spans="4:4" x14ac:dyDescent="0.25">
      <c r="D172" s="143"/>
    </row>
    <row r="173" spans="4:4" x14ac:dyDescent="0.25">
      <c r="D173" s="143"/>
    </row>
    <row r="174" spans="4:4" x14ac:dyDescent="0.25">
      <c r="D174" s="143"/>
    </row>
    <row r="175" spans="4:4" x14ac:dyDescent="0.25">
      <c r="D175" s="143"/>
    </row>
    <row r="176" spans="4:4" x14ac:dyDescent="0.25">
      <c r="D176" s="143"/>
    </row>
    <row r="177" spans="4:4" x14ac:dyDescent="0.25">
      <c r="D177" s="143"/>
    </row>
    <row r="178" spans="4:4" x14ac:dyDescent="0.25">
      <c r="D178" s="143"/>
    </row>
    <row r="179" spans="4:4" x14ac:dyDescent="0.25">
      <c r="D179" s="143"/>
    </row>
    <row r="180" spans="4:4" x14ac:dyDescent="0.25">
      <c r="D180" s="143"/>
    </row>
    <row r="181" spans="4:4" x14ac:dyDescent="0.25">
      <c r="D181" s="143"/>
    </row>
    <row r="182" spans="4:4" x14ac:dyDescent="0.25">
      <c r="D182" s="143"/>
    </row>
    <row r="183" spans="4:4" x14ac:dyDescent="0.25">
      <c r="D183" s="143"/>
    </row>
    <row r="184" spans="4:4" x14ac:dyDescent="0.25">
      <c r="D184" s="143"/>
    </row>
    <row r="185" spans="4:4" x14ac:dyDescent="0.25">
      <c r="D185" s="143"/>
    </row>
    <row r="186" spans="4:4" x14ac:dyDescent="0.25">
      <c r="D186" s="143"/>
    </row>
    <row r="187" spans="4:4" x14ac:dyDescent="0.25">
      <c r="D187" s="143"/>
    </row>
    <row r="188" spans="4:4" x14ac:dyDescent="0.25">
      <c r="D188" s="143"/>
    </row>
    <row r="189" spans="4:4" x14ac:dyDescent="0.25">
      <c r="D189" s="143"/>
    </row>
    <row r="190" spans="4:4" x14ac:dyDescent="0.25">
      <c r="D190" s="143"/>
    </row>
    <row r="191" spans="4:4" x14ac:dyDescent="0.25">
      <c r="D191" s="143"/>
    </row>
    <row r="192" spans="4:4" x14ac:dyDescent="0.25">
      <c r="D192" s="143"/>
    </row>
    <row r="193" spans="4:4" x14ac:dyDescent="0.25">
      <c r="D193" s="143"/>
    </row>
    <row r="194" spans="4:4" x14ac:dyDescent="0.25">
      <c r="D194" s="143"/>
    </row>
    <row r="195" spans="4:4" x14ac:dyDescent="0.25">
      <c r="D195" s="143"/>
    </row>
    <row r="196" spans="4:4" x14ac:dyDescent="0.25">
      <c r="D196" s="143"/>
    </row>
    <row r="197" spans="4:4" x14ac:dyDescent="0.25">
      <c r="D197" s="143"/>
    </row>
    <row r="198" spans="4:4" x14ac:dyDescent="0.25">
      <c r="D198" s="143"/>
    </row>
    <row r="199" spans="4:4" x14ac:dyDescent="0.25">
      <c r="D199" s="143"/>
    </row>
    <row r="200" spans="4:4" x14ac:dyDescent="0.25">
      <c r="D200" s="143"/>
    </row>
    <row r="201" spans="4:4" x14ac:dyDescent="0.25">
      <c r="D201" s="143"/>
    </row>
    <row r="202" spans="4:4" x14ac:dyDescent="0.25">
      <c r="D202" s="143"/>
    </row>
    <row r="203" spans="4:4" x14ac:dyDescent="0.25">
      <c r="D203" s="143"/>
    </row>
    <row r="204" spans="4:4" x14ac:dyDescent="0.25">
      <c r="D204" s="143"/>
    </row>
    <row r="205" spans="4:4" x14ac:dyDescent="0.25">
      <c r="D205" s="143"/>
    </row>
    <row r="206" spans="4:4" x14ac:dyDescent="0.25">
      <c r="D206" s="143"/>
    </row>
    <row r="207" spans="4:4" x14ac:dyDescent="0.25">
      <c r="D207" s="143"/>
    </row>
    <row r="208" spans="4:4" x14ac:dyDescent="0.25">
      <c r="D208" s="143"/>
    </row>
    <row r="209" spans="4:4" x14ac:dyDescent="0.25">
      <c r="D209" s="143"/>
    </row>
    <row r="210" spans="4:4" x14ac:dyDescent="0.25">
      <c r="D210" s="143"/>
    </row>
    <row r="211" spans="4:4" x14ac:dyDescent="0.25">
      <c r="D211" s="143"/>
    </row>
    <row r="212" spans="4:4" x14ac:dyDescent="0.25">
      <c r="D212" s="143"/>
    </row>
    <row r="213" spans="4:4" x14ac:dyDescent="0.25">
      <c r="D213" s="143"/>
    </row>
    <row r="214" spans="4:4" x14ac:dyDescent="0.25">
      <c r="D214" s="143"/>
    </row>
    <row r="215" spans="4:4" x14ac:dyDescent="0.25">
      <c r="D215" s="143"/>
    </row>
    <row r="216" spans="4:4" x14ac:dyDescent="0.25">
      <c r="D216" s="143"/>
    </row>
    <row r="217" spans="4:4" x14ac:dyDescent="0.25">
      <c r="D217" s="143"/>
    </row>
    <row r="218" spans="4:4" x14ac:dyDescent="0.25">
      <c r="D218" s="143"/>
    </row>
    <row r="219" spans="4:4" x14ac:dyDescent="0.25">
      <c r="D219" s="143"/>
    </row>
    <row r="220" spans="4:4" x14ac:dyDescent="0.25">
      <c r="D220" s="143"/>
    </row>
    <row r="221" spans="4:4" x14ac:dyDescent="0.25">
      <c r="D221" s="143"/>
    </row>
    <row r="222" spans="4:4" x14ac:dyDescent="0.25">
      <c r="D222" s="143"/>
    </row>
    <row r="223" spans="4:4" x14ac:dyDescent="0.25">
      <c r="D223" s="143"/>
    </row>
    <row r="224" spans="4:4" x14ac:dyDescent="0.25">
      <c r="D224" s="143"/>
    </row>
    <row r="225" spans="4:4" x14ac:dyDescent="0.25">
      <c r="D225" s="143"/>
    </row>
    <row r="226" spans="4:4" x14ac:dyDescent="0.25">
      <c r="D226" s="143"/>
    </row>
    <row r="227" spans="4:4" x14ac:dyDescent="0.25">
      <c r="D227" s="143"/>
    </row>
    <row r="228" spans="4:4" x14ac:dyDescent="0.25">
      <c r="D228" s="143"/>
    </row>
    <row r="229" spans="4:4" x14ac:dyDescent="0.25">
      <c r="D229" s="143"/>
    </row>
    <row r="230" spans="4:4" x14ac:dyDescent="0.25">
      <c r="D230" s="143"/>
    </row>
    <row r="231" spans="4:4" x14ac:dyDescent="0.25">
      <c r="D231" s="143"/>
    </row>
    <row r="232" spans="4:4" x14ac:dyDescent="0.25">
      <c r="D232" s="143"/>
    </row>
    <row r="233" spans="4:4" x14ac:dyDescent="0.25">
      <c r="D233" s="143"/>
    </row>
    <row r="234" spans="4:4" x14ac:dyDescent="0.25">
      <c r="D234" s="143"/>
    </row>
    <row r="235" spans="4:4" x14ac:dyDescent="0.25">
      <c r="D235" s="143"/>
    </row>
    <row r="236" spans="4:4" x14ac:dyDescent="0.25">
      <c r="D236" s="143"/>
    </row>
    <row r="237" spans="4:4" x14ac:dyDescent="0.25">
      <c r="D237" s="143"/>
    </row>
    <row r="238" spans="4:4" x14ac:dyDescent="0.25">
      <c r="D238" s="143"/>
    </row>
    <row r="239" spans="4:4" x14ac:dyDescent="0.25">
      <c r="D239" s="143"/>
    </row>
    <row r="240" spans="4:4" x14ac:dyDescent="0.25">
      <c r="D240" s="143"/>
    </row>
    <row r="241" spans="4:4" x14ac:dyDescent="0.25">
      <c r="D241" s="143"/>
    </row>
    <row r="242" spans="4:4" x14ac:dyDescent="0.25">
      <c r="D242" s="143"/>
    </row>
    <row r="243" spans="4:4" x14ac:dyDescent="0.25">
      <c r="D243" s="143"/>
    </row>
    <row r="244" spans="4:4" x14ac:dyDescent="0.25">
      <c r="D244" s="143"/>
    </row>
    <row r="245" spans="4:4" x14ac:dyDescent="0.25">
      <c r="D245" s="143"/>
    </row>
    <row r="246" spans="4:4" x14ac:dyDescent="0.25">
      <c r="D246" s="143"/>
    </row>
    <row r="247" spans="4:4" x14ac:dyDescent="0.25">
      <c r="D247" s="143"/>
    </row>
    <row r="248" spans="4:4" x14ac:dyDescent="0.25">
      <c r="D248" s="143"/>
    </row>
    <row r="249" spans="4:4" x14ac:dyDescent="0.25">
      <c r="D249" s="143"/>
    </row>
    <row r="250" spans="4:4" x14ac:dyDescent="0.25">
      <c r="D250" s="143"/>
    </row>
    <row r="251" spans="4:4" x14ac:dyDescent="0.25">
      <c r="D251" s="143"/>
    </row>
    <row r="252" spans="4:4" x14ac:dyDescent="0.25">
      <c r="D252" s="143"/>
    </row>
    <row r="253" spans="4:4" x14ac:dyDescent="0.25">
      <c r="D253" s="143"/>
    </row>
    <row r="254" spans="4:4" x14ac:dyDescent="0.25">
      <c r="D254" s="143"/>
    </row>
    <row r="255" spans="4:4" x14ac:dyDescent="0.25">
      <c r="D255" s="143"/>
    </row>
    <row r="256" spans="4:4" x14ac:dyDescent="0.25">
      <c r="D256" s="143"/>
    </row>
    <row r="257" spans="4:4" x14ac:dyDescent="0.25">
      <c r="D257" s="143"/>
    </row>
    <row r="258" spans="4:4" x14ac:dyDescent="0.25">
      <c r="D258" s="143"/>
    </row>
    <row r="259" spans="4:4" x14ac:dyDescent="0.25">
      <c r="D259" s="143"/>
    </row>
    <row r="260" spans="4:4" x14ac:dyDescent="0.25">
      <c r="D260" s="143"/>
    </row>
    <row r="261" spans="4:4" x14ac:dyDescent="0.25">
      <c r="D261" s="143"/>
    </row>
    <row r="262" spans="4:4" x14ac:dyDescent="0.25">
      <c r="D262" s="143"/>
    </row>
    <row r="263" spans="4:4" x14ac:dyDescent="0.25">
      <c r="D263" s="143"/>
    </row>
    <row r="264" spans="4:4" x14ac:dyDescent="0.25">
      <c r="D264" s="143"/>
    </row>
    <row r="265" spans="4:4" x14ac:dyDescent="0.25">
      <c r="D265" s="143"/>
    </row>
    <row r="266" spans="4:4" x14ac:dyDescent="0.25">
      <c r="D266" s="143"/>
    </row>
    <row r="267" spans="4:4" x14ac:dyDescent="0.25">
      <c r="D267" s="143"/>
    </row>
    <row r="268" spans="4:4" x14ac:dyDescent="0.25">
      <c r="D268" s="143"/>
    </row>
    <row r="269" spans="4:4" x14ac:dyDescent="0.25">
      <c r="D269" s="143"/>
    </row>
    <row r="270" spans="4:4" x14ac:dyDescent="0.25">
      <c r="D270" s="143"/>
    </row>
    <row r="271" spans="4:4" x14ac:dyDescent="0.25">
      <c r="D271" s="143"/>
    </row>
    <row r="272" spans="4:4" x14ac:dyDescent="0.25">
      <c r="D272" s="143"/>
    </row>
    <row r="273" spans="4:4" x14ac:dyDescent="0.25">
      <c r="D273" s="143"/>
    </row>
    <row r="274" spans="4:4" x14ac:dyDescent="0.25">
      <c r="D274" s="143"/>
    </row>
    <row r="275" spans="4:4" x14ac:dyDescent="0.25">
      <c r="D275" s="143"/>
    </row>
    <row r="276" spans="4:4" x14ac:dyDescent="0.25">
      <c r="D276" s="143"/>
    </row>
    <row r="277" spans="4:4" x14ac:dyDescent="0.25">
      <c r="D277" s="143"/>
    </row>
    <row r="278" spans="4:4" x14ac:dyDescent="0.25">
      <c r="D278" s="143"/>
    </row>
    <row r="279" spans="4:4" x14ac:dyDescent="0.25">
      <c r="D279" s="143"/>
    </row>
    <row r="280" spans="4:4" x14ac:dyDescent="0.25">
      <c r="D280" s="143"/>
    </row>
    <row r="281" spans="4:4" x14ac:dyDescent="0.25">
      <c r="D281" s="143"/>
    </row>
    <row r="282" spans="4:4" x14ac:dyDescent="0.25">
      <c r="D282" s="143"/>
    </row>
    <row r="283" spans="4:4" x14ac:dyDescent="0.25">
      <c r="D283" s="143"/>
    </row>
    <row r="284" spans="4:4" x14ac:dyDescent="0.25">
      <c r="D284" s="143"/>
    </row>
    <row r="285" spans="4:4" x14ac:dyDescent="0.25">
      <c r="D285" s="143"/>
    </row>
    <row r="286" spans="4:4" x14ac:dyDescent="0.25">
      <c r="D286" s="143"/>
    </row>
    <row r="287" spans="4:4" x14ac:dyDescent="0.25">
      <c r="D287" s="143"/>
    </row>
    <row r="288" spans="4:4" x14ac:dyDescent="0.25">
      <c r="D288" s="143"/>
    </row>
    <row r="289" spans="4:4" x14ac:dyDescent="0.25">
      <c r="D289" s="143"/>
    </row>
    <row r="290" spans="4:4" x14ac:dyDescent="0.25">
      <c r="D290" s="143"/>
    </row>
    <row r="291" spans="4:4" x14ac:dyDescent="0.25">
      <c r="D291" s="143"/>
    </row>
    <row r="292" spans="4:4" x14ac:dyDescent="0.25">
      <c r="D292" s="143"/>
    </row>
    <row r="293" spans="4:4" x14ac:dyDescent="0.25">
      <c r="D293" s="143"/>
    </row>
    <row r="294" spans="4:4" x14ac:dyDescent="0.25">
      <c r="D294" s="143"/>
    </row>
    <row r="295" spans="4:4" x14ac:dyDescent="0.25">
      <c r="D295" s="143"/>
    </row>
    <row r="296" spans="4:4" x14ac:dyDescent="0.25">
      <c r="D296" s="143"/>
    </row>
    <row r="297" spans="4:4" x14ac:dyDescent="0.25">
      <c r="D297" s="143"/>
    </row>
    <row r="298" spans="4:4" x14ac:dyDescent="0.25">
      <c r="D298" s="143"/>
    </row>
    <row r="299" spans="4:4" x14ac:dyDescent="0.25">
      <c r="D299" s="143"/>
    </row>
    <row r="300" spans="4:4" x14ac:dyDescent="0.25">
      <c r="D300" s="143"/>
    </row>
    <row r="301" spans="4:4" x14ac:dyDescent="0.25">
      <c r="D301" s="143"/>
    </row>
    <row r="302" spans="4:4" x14ac:dyDescent="0.25">
      <c r="D302" s="143"/>
    </row>
    <row r="303" spans="4:4" x14ac:dyDescent="0.25">
      <c r="D303" s="143"/>
    </row>
    <row r="304" spans="4:4" x14ac:dyDescent="0.25">
      <c r="D304" s="143"/>
    </row>
    <row r="305" spans="4:4" x14ac:dyDescent="0.25">
      <c r="D305" s="143"/>
    </row>
    <row r="306" spans="4:4" x14ac:dyDescent="0.25">
      <c r="D306" s="143"/>
    </row>
    <row r="307" spans="4:4" x14ac:dyDescent="0.25">
      <c r="D307" s="143"/>
    </row>
    <row r="308" spans="4:4" x14ac:dyDescent="0.25">
      <c r="D308" s="143"/>
    </row>
    <row r="309" spans="4:4" x14ac:dyDescent="0.25">
      <c r="D309" s="143"/>
    </row>
    <row r="310" spans="4:4" x14ac:dyDescent="0.25">
      <c r="D310" s="143"/>
    </row>
    <row r="311" spans="4:4" x14ac:dyDescent="0.25">
      <c r="D311" s="143"/>
    </row>
    <row r="312" spans="4:4" x14ac:dyDescent="0.25">
      <c r="D312" s="143"/>
    </row>
    <row r="313" spans="4:4" x14ac:dyDescent="0.25">
      <c r="D313" s="143"/>
    </row>
    <row r="314" spans="4:4" x14ac:dyDescent="0.25">
      <c r="D314" s="143"/>
    </row>
    <row r="315" spans="4:4" x14ac:dyDescent="0.25">
      <c r="D315" s="143"/>
    </row>
    <row r="316" spans="4:4" x14ac:dyDescent="0.25">
      <c r="D316" s="143"/>
    </row>
    <row r="317" spans="4:4" x14ac:dyDescent="0.25">
      <c r="D317" s="143"/>
    </row>
    <row r="318" spans="4:4" x14ac:dyDescent="0.25">
      <c r="D318" s="143"/>
    </row>
    <row r="319" spans="4:4" x14ac:dyDescent="0.25">
      <c r="D319" s="143"/>
    </row>
    <row r="320" spans="4:4" x14ac:dyDescent="0.25">
      <c r="D320" s="143"/>
    </row>
    <row r="321" spans="4:4" x14ac:dyDescent="0.25">
      <c r="D321" s="143"/>
    </row>
    <row r="322" spans="4:4" x14ac:dyDescent="0.25">
      <c r="D322" s="143"/>
    </row>
    <row r="323" spans="4:4" x14ac:dyDescent="0.25">
      <c r="D323" s="143"/>
    </row>
    <row r="324" spans="4:4" x14ac:dyDescent="0.25">
      <c r="D324" s="143"/>
    </row>
    <row r="325" spans="4:4" x14ac:dyDescent="0.25">
      <c r="D325" s="143"/>
    </row>
    <row r="326" spans="4:4" x14ac:dyDescent="0.25">
      <c r="D326" s="143"/>
    </row>
    <row r="327" spans="4:4" x14ac:dyDescent="0.25">
      <c r="D327" s="143"/>
    </row>
    <row r="328" spans="4:4" x14ac:dyDescent="0.25">
      <c r="D328" s="143"/>
    </row>
    <row r="329" spans="4:4" x14ac:dyDescent="0.25">
      <c r="D329" s="143"/>
    </row>
    <row r="330" spans="4:4" x14ac:dyDescent="0.25">
      <c r="D330" s="143"/>
    </row>
    <row r="331" spans="4:4" x14ac:dyDescent="0.25">
      <c r="D331" s="143"/>
    </row>
    <row r="332" spans="4:4" x14ac:dyDescent="0.25">
      <c r="D332" s="143"/>
    </row>
    <row r="333" spans="4:4" x14ac:dyDescent="0.25">
      <c r="D333" s="143"/>
    </row>
    <row r="334" spans="4:4" x14ac:dyDescent="0.25">
      <c r="D334" s="143"/>
    </row>
    <row r="335" spans="4:4" x14ac:dyDescent="0.25">
      <c r="D335" s="143"/>
    </row>
    <row r="336" spans="4:4" x14ac:dyDescent="0.25">
      <c r="D336" s="143"/>
    </row>
    <row r="337" spans="4:4" x14ac:dyDescent="0.25">
      <c r="D337" s="143"/>
    </row>
    <row r="338" spans="4:4" x14ac:dyDescent="0.25">
      <c r="D338" s="143"/>
    </row>
    <row r="339" spans="4:4" x14ac:dyDescent="0.25">
      <c r="D339" s="143"/>
    </row>
    <row r="340" spans="4:4" x14ac:dyDescent="0.25">
      <c r="D340" s="143"/>
    </row>
    <row r="341" spans="4:4" x14ac:dyDescent="0.25">
      <c r="D341" s="143"/>
    </row>
    <row r="342" spans="4:4" x14ac:dyDescent="0.25">
      <c r="D342" s="143"/>
    </row>
    <row r="343" spans="4:4" x14ac:dyDescent="0.25">
      <c r="D343" s="143"/>
    </row>
    <row r="344" spans="4:4" x14ac:dyDescent="0.25">
      <c r="D344" s="143"/>
    </row>
    <row r="345" spans="4:4" x14ac:dyDescent="0.25">
      <c r="D345" s="143"/>
    </row>
    <row r="346" spans="4:4" x14ac:dyDescent="0.25">
      <c r="D346" s="143"/>
    </row>
    <row r="347" spans="4:4" x14ac:dyDescent="0.25">
      <c r="D347" s="143"/>
    </row>
    <row r="348" spans="4:4" x14ac:dyDescent="0.25">
      <c r="D348" s="143"/>
    </row>
    <row r="349" spans="4:4" x14ac:dyDescent="0.25">
      <c r="D349" s="143"/>
    </row>
    <row r="350" spans="4:4" x14ac:dyDescent="0.25">
      <c r="D350" s="143"/>
    </row>
    <row r="351" spans="4:4" x14ac:dyDescent="0.25">
      <c r="D351" s="143"/>
    </row>
    <row r="352" spans="4:4" x14ac:dyDescent="0.25">
      <c r="D352" s="143"/>
    </row>
    <row r="353" spans="4:4" x14ac:dyDescent="0.25">
      <c r="D353" s="143"/>
    </row>
    <row r="354" spans="4:4" x14ac:dyDescent="0.25">
      <c r="D354" s="143"/>
    </row>
    <row r="355" spans="4:4" x14ac:dyDescent="0.25">
      <c r="D355" s="143"/>
    </row>
    <row r="356" spans="4:4" x14ac:dyDescent="0.25">
      <c r="D356" s="143"/>
    </row>
    <row r="357" spans="4:4" x14ac:dyDescent="0.25">
      <c r="D357" s="143"/>
    </row>
    <row r="358" spans="4:4" x14ac:dyDescent="0.25">
      <c r="D358" s="143"/>
    </row>
    <row r="359" spans="4:4" x14ac:dyDescent="0.25">
      <c r="D359" s="143"/>
    </row>
    <row r="360" spans="4:4" x14ac:dyDescent="0.25">
      <c r="D360" s="143"/>
    </row>
    <row r="361" spans="4:4" x14ac:dyDescent="0.25">
      <c r="D361" s="143"/>
    </row>
    <row r="362" spans="4:4" x14ac:dyDescent="0.25">
      <c r="D362" s="143"/>
    </row>
    <row r="363" spans="4:4" x14ac:dyDescent="0.25">
      <c r="D363" s="143"/>
    </row>
    <row r="364" spans="4:4" x14ac:dyDescent="0.25">
      <c r="D364" s="143"/>
    </row>
    <row r="365" spans="4:4" x14ac:dyDescent="0.25">
      <c r="D365" s="143"/>
    </row>
    <row r="366" spans="4:4" x14ac:dyDescent="0.25">
      <c r="D366" s="143"/>
    </row>
    <row r="367" spans="4:4" x14ac:dyDescent="0.25">
      <c r="D367" s="143"/>
    </row>
    <row r="368" spans="4:4" x14ac:dyDescent="0.25">
      <c r="D368" s="143"/>
    </row>
    <row r="369" spans="4:4" x14ac:dyDescent="0.25">
      <c r="D369" s="143"/>
    </row>
    <row r="370" spans="4:4" x14ac:dyDescent="0.25">
      <c r="D370" s="143"/>
    </row>
    <row r="371" spans="4:4" x14ac:dyDescent="0.25">
      <c r="D371" s="143"/>
    </row>
    <row r="372" spans="4:4" x14ac:dyDescent="0.25">
      <c r="D372" s="143"/>
    </row>
    <row r="373" spans="4:4" x14ac:dyDescent="0.25">
      <c r="D373" s="143"/>
    </row>
    <row r="374" spans="4:4" x14ac:dyDescent="0.25">
      <c r="D374" s="143"/>
    </row>
    <row r="375" spans="4:4" x14ac:dyDescent="0.25">
      <c r="D375" s="143"/>
    </row>
    <row r="376" spans="4:4" x14ac:dyDescent="0.25">
      <c r="D376" s="143"/>
    </row>
    <row r="377" spans="4:4" x14ac:dyDescent="0.25">
      <c r="D377" s="143"/>
    </row>
    <row r="378" spans="4:4" x14ac:dyDescent="0.25">
      <c r="D378" s="143"/>
    </row>
    <row r="379" spans="4:4" x14ac:dyDescent="0.25">
      <c r="D379" s="143"/>
    </row>
    <row r="380" spans="4:4" x14ac:dyDescent="0.25">
      <c r="D380" s="143"/>
    </row>
    <row r="381" spans="4:4" x14ac:dyDescent="0.25">
      <c r="D381" s="143"/>
    </row>
    <row r="382" spans="4:4" x14ac:dyDescent="0.25">
      <c r="D382" s="143"/>
    </row>
    <row r="383" spans="4:4" x14ac:dyDescent="0.25">
      <c r="D383" s="143"/>
    </row>
    <row r="384" spans="4:4" x14ac:dyDescent="0.25">
      <c r="D384" s="143"/>
    </row>
    <row r="385" spans="4:4" x14ac:dyDescent="0.25">
      <c r="D385" s="143"/>
    </row>
    <row r="386" spans="4:4" x14ac:dyDescent="0.25">
      <c r="D386" s="143"/>
    </row>
    <row r="387" spans="4:4" x14ac:dyDescent="0.25">
      <c r="D387" s="143"/>
    </row>
    <row r="388" spans="4:4" x14ac:dyDescent="0.25">
      <c r="D388" s="143"/>
    </row>
    <row r="389" spans="4:4" x14ac:dyDescent="0.25">
      <c r="D389" s="143"/>
    </row>
    <row r="390" spans="4:4" x14ac:dyDescent="0.25">
      <c r="D390" s="143"/>
    </row>
    <row r="391" spans="4:4" x14ac:dyDescent="0.25">
      <c r="D391" s="143"/>
    </row>
    <row r="392" spans="4:4" x14ac:dyDescent="0.25">
      <c r="D392" s="143"/>
    </row>
    <row r="393" spans="4:4" x14ac:dyDescent="0.25">
      <c r="D393" s="143"/>
    </row>
    <row r="394" spans="4:4" x14ac:dyDescent="0.25">
      <c r="D394" s="143"/>
    </row>
    <row r="395" spans="4:4" x14ac:dyDescent="0.25">
      <c r="D395" s="143"/>
    </row>
    <row r="396" spans="4:4" x14ac:dyDescent="0.25">
      <c r="D396" s="143"/>
    </row>
    <row r="397" spans="4:4" x14ac:dyDescent="0.25">
      <c r="D397" s="143"/>
    </row>
    <row r="398" spans="4:4" x14ac:dyDescent="0.25">
      <c r="D398" s="143"/>
    </row>
    <row r="399" spans="4:4" x14ac:dyDescent="0.25">
      <c r="D399" s="143"/>
    </row>
    <row r="400" spans="4:4" x14ac:dyDescent="0.25">
      <c r="D400" s="143"/>
    </row>
    <row r="401" spans="4:4" x14ac:dyDescent="0.25">
      <c r="D401" s="143"/>
    </row>
    <row r="402" spans="4:4" x14ac:dyDescent="0.25">
      <c r="D402" s="143"/>
    </row>
    <row r="403" spans="4:4" x14ac:dyDescent="0.25">
      <c r="D403" s="143"/>
    </row>
    <row r="404" spans="4:4" x14ac:dyDescent="0.25">
      <c r="D404" s="143"/>
    </row>
    <row r="405" spans="4:4" x14ac:dyDescent="0.25">
      <c r="D405" s="143"/>
    </row>
    <row r="406" spans="4:4" x14ac:dyDescent="0.25">
      <c r="D406" s="143"/>
    </row>
    <row r="407" spans="4:4" x14ac:dyDescent="0.25">
      <c r="D407" s="143"/>
    </row>
    <row r="408" spans="4:4" x14ac:dyDescent="0.25">
      <c r="D408" s="143"/>
    </row>
    <row r="409" spans="4:4" x14ac:dyDescent="0.25">
      <c r="D409" s="143"/>
    </row>
    <row r="410" spans="4:4" x14ac:dyDescent="0.25">
      <c r="D410" s="143"/>
    </row>
    <row r="411" spans="4:4" x14ac:dyDescent="0.25">
      <c r="D411" s="143"/>
    </row>
    <row r="412" spans="4:4" x14ac:dyDescent="0.25">
      <c r="D412" s="143"/>
    </row>
    <row r="413" spans="4:4" x14ac:dyDescent="0.25">
      <c r="D413" s="143"/>
    </row>
    <row r="414" spans="4:4" x14ac:dyDescent="0.25">
      <c r="D414" s="143"/>
    </row>
    <row r="415" spans="4:4" x14ac:dyDescent="0.25">
      <c r="D415" s="143"/>
    </row>
    <row r="416" spans="4:4" x14ac:dyDescent="0.25">
      <c r="D416" s="143"/>
    </row>
    <row r="417" spans="4:4" x14ac:dyDescent="0.25">
      <c r="D417" s="143"/>
    </row>
    <row r="418" spans="4:4" x14ac:dyDescent="0.25">
      <c r="D418" s="143"/>
    </row>
    <row r="419" spans="4:4" x14ac:dyDescent="0.25">
      <c r="D419" s="143"/>
    </row>
    <row r="420" spans="4:4" x14ac:dyDescent="0.25">
      <c r="D420" s="143"/>
    </row>
    <row r="421" spans="4:4" x14ac:dyDescent="0.25">
      <c r="D421" s="143"/>
    </row>
    <row r="422" spans="4:4" x14ac:dyDescent="0.25">
      <c r="D422" s="143"/>
    </row>
    <row r="423" spans="4:4" x14ac:dyDescent="0.25">
      <c r="D423" s="143"/>
    </row>
    <row r="424" spans="4:4" x14ac:dyDescent="0.25">
      <c r="D424" s="143"/>
    </row>
    <row r="425" spans="4:4" x14ac:dyDescent="0.25">
      <c r="D425" s="143"/>
    </row>
    <row r="426" spans="4:4" x14ac:dyDescent="0.25">
      <c r="D426" s="143"/>
    </row>
    <row r="427" spans="4:4" x14ac:dyDescent="0.25">
      <c r="D427" s="143"/>
    </row>
    <row r="428" spans="4:4" x14ac:dyDescent="0.25">
      <c r="D428" s="143"/>
    </row>
    <row r="429" spans="4:4" x14ac:dyDescent="0.25">
      <c r="D429" s="143"/>
    </row>
    <row r="430" spans="4:4" x14ac:dyDescent="0.25">
      <c r="D430" s="143"/>
    </row>
    <row r="431" spans="4:4" x14ac:dyDescent="0.25">
      <c r="D431" s="143"/>
    </row>
    <row r="432" spans="4:4" x14ac:dyDescent="0.25">
      <c r="D432" s="143"/>
    </row>
    <row r="433" spans="4:4" x14ac:dyDescent="0.25">
      <c r="D433" s="143"/>
    </row>
    <row r="434" spans="4:4" x14ac:dyDescent="0.25">
      <c r="D434" s="143"/>
    </row>
    <row r="435" spans="4:4" x14ac:dyDescent="0.25">
      <c r="D435" s="143"/>
    </row>
    <row r="436" spans="4:4" x14ac:dyDescent="0.25">
      <c r="D436" s="143"/>
    </row>
    <row r="437" spans="4:4" x14ac:dyDescent="0.25">
      <c r="D437" s="143"/>
    </row>
    <row r="438" spans="4:4" x14ac:dyDescent="0.25">
      <c r="D438" s="143"/>
    </row>
    <row r="439" spans="4:4" x14ac:dyDescent="0.25">
      <c r="D439" s="143"/>
    </row>
    <row r="440" spans="4:4" x14ac:dyDescent="0.25">
      <c r="D440" s="143"/>
    </row>
    <row r="441" spans="4:4" x14ac:dyDescent="0.25">
      <c r="D441" s="143"/>
    </row>
    <row r="442" spans="4:4" x14ac:dyDescent="0.25">
      <c r="D442" s="143"/>
    </row>
    <row r="443" spans="4:4" x14ac:dyDescent="0.25">
      <c r="D443" s="143"/>
    </row>
    <row r="444" spans="4:4" x14ac:dyDescent="0.25">
      <c r="D444" s="143"/>
    </row>
    <row r="445" spans="4:4" x14ac:dyDescent="0.25">
      <c r="D445" s="143"/>
    </row>
    <row r="446" spans="4:4" x14ac:dyDescent="0.25">
      <c r="D446" s="143"/>
    </row>
    <row r="447" spans="4:4" x14ac:dyDescent="0.25">
      <c r="D447" s="143"/>
    </row>
    <row r="448" spans="4:4" x14ac:dyDescent="0.25">
      <c r="D448" s="143"/>
    </row>
    <row r="449" spans="4:4" x14ac:dyDescent="0.25">
      <c r="D449" s="143"/>
    </row>
    <row r="450" spans="4:4" x14ac:dyDescent="0.25">
      <c r="D450" s="143"/>
    </row>
    <row r="451" spans="4:4" x14ac:dyDescent="0.25">
      <c r="D451" s="143"/>
    </row>
    <row r="452" spans="4:4" x14ac:dyDescent="0.25">
      <c r="D452" s="143"/>
    </row>
    <row r="453" spans="4:4" x14ac:dyDescent="0.25">
      <c r="D453" s="143"/>
    </row>
    <row r="454" spans="4:4" x14ac:dyDescent="0.25">
      <c r="D454" s="143"/>
    </row>
    <row r="455" spans="4:4" x14ac:dyDescent="0.25">
      <c r="D455" s="143"/>
    </row>
    <row r="456" spans="4:4" x14ac:dyDescent="0.25">
      <c r="D456" s="143"/>
    </row>
    <row r="457" spans="4:4" x14ac:dyDescent="0.25">
      <c r="D457" s="143"/>
    </row>
    <row r="458" spans="4:4" x14ac:dyDescent="0.25">
      <c r="D458" s="143"/>
    </row>
    <row r="459" spans="4:4" x14ac:dyDescent="0.25">
      <c r="D459" s="143"/>
    </row>
    <row r="460" spans="4:4" x14ac:dyDescent="0.25">
      <c r="D460" s="143"/>
    </row>
    <row r="461" spans="4:4" x14ac:dyDescent="0.25">
      <c r="D461" s="143"/>
    </row>
    <row r="462" spans="4:4" x14ac:dyDescent="0.25">
      <c r="D462" s="143"/>
    </row>
    <row r="463" spans="4:4" x14ac:dyDescent="0.25">
      <c r="D463" s="143"/>
    </row>
    <row r="464" spans="4:4" x14ac:dyDescent="0.25">
      <c r="D464" s="143"/>
    </row>
    <row r="465" spans="4:4" x14ac:dyDescent="0.25">
      <c r="D465" s="143"/>
    </row>
    <row r="466" spans="4:4" x14ac:dyDescent="0.25">
      <c r="D466" s="143"/>
    </row>
    <row r="467" spans="4:4" x14ac:dyDescent="0.25">
      <c r="D467" s="143"/>
    </row>
    <row r="468" spans="4:4" x14ac:dyDescent="0.25">
      <c r="D468" s="143"/>
    </row>
    <row r="469" spans="4:4" x14ac:dyDescent="0.25">
      <c r="D469" s="143"/>
    </row>
    <row r="470" spans="4:4" x14ac:dyDescent="0.25">
      <c r="D470" s="143"/>
    </row>
    <row r="471" spans="4:4" x14ac:dyDescent="0.25">
      <c r="D471" s="143"/>
    </row>
    <row r="472" spans="4:4" x14ac:dyDescent="0.25">
      <c r="D472" s="143"/>
    </row>
    <row r="473" spans="4:4" x14ac:dyDescent="0.25">
      <c r="D473" s="143"/>
    </row>
    <row r="474" spans="4:4" x14ac:dyDescent="0.25">
      <c r="D474" s="143"/>
    </row>
    <row r="475" spans="4:4" x14ac:dyDescent="0.25">
      <c r="D475" s="143"/>
    </row>
    <row r="476" spans="4:4" x14ac:dyDescent="0.25">
      <c r="D476" s="143"/>
    </row>
    <row r="477" spans="4:4" x14ac:dyDescent="0.25">
      <c r="D477" s="143"/>
    </row>
    <row r="478" spans="4:4" x14ac:dyDescent="0.25">
      <c r="D478" s="143"/>
    </row>
    <row r="479" spans="4:4" x14ac:dyDescent="0.25">
      <c r="D479" s="143"/>
    </row>
    <row r="480" spans="4:4" x14ac:dyDescent="0.25">
      <c r="D480" s="143"/>
    </row>
    <row r="481" spans="4:4" x14ac:dyDescent="0.25">
      <c r="D481" s="143"/>
    </row>
    <row r="482" spans="4:4" x14ac:dyDescent="0.25">
      <c r="D482" s="143"/>
    </row>
    <row r="483" spans="4:4" x14ac:dyDescent="0.25">
      <c r="D483" s="143"/>
    </row>
    <row r="484" spans="4:4" x14ac:dyDescent="0.25">
      <c r="D484" s="143"/>
    </row>
    <row r="485" spans="4:4" x14ac:dyDescent="0.25">
      <c r="D485" s="143"/>
    </row>
    <row r="486" spans="4:4" x14ac:dyDescent="0.25">
      <c r="D486" s="143"/>
    </row>
    <row r="487" spans="4:4" x14ac:dyDescent="0.25">
      <c r="D487" s="143"/>
    </row>
    <row r="488" spans="4:4" x14ac:dyDescent="0.25">
      <c r="D488" s="143"/>
    </row>
    <row r="489" spans="4:4" x14ac:dyDescent="0.25">
      <c r="D489" s="143"/>
    </row>
    <row r="490" spans="4:4" x14ac:dyDescent="0.25">
      <c r="D490" s="143"/>
    </row>
    <row r="491" spans="4:4" x14ac:dyDescent="0.25">
      <c r="D491" s="143"/>
    </row>
    <row r="492" spans="4:4" x14ac:dyDescent="0.25">
      <c r="D492" s="143"/>
    </row>
    <row r="493" spans="4:4" x14ac:dyDescent="0.25">
      <c r="D493" s="143"/>
    </row>
    <row r="494" spans="4:4" x14ac:dyDescent="0.25">
      <c r="D494" s="143"/>
    </row>
    <row r="495" spans="4:4" x14ac:dyDescent="0.25">
      <c r="D495" s="143"/>
    </row>
    <row r="496" spans="4:4" x14ac:dyDescent="0.25">
      <c r="D496" s="143"/>
    </row>
    <row r="497" spans="4:4" x14ac:dyDescent="0.25">
      <c r="D497" s="143"/>
    </row>
    <row r="498" spans="4:4" x14ac:dyDescent="0.25">
      <c r="D498" s="143"/>
    </row>
    <row r="499" spans="4:4" x14ac:dyDescent="0.25">
      <c r="D499" s="143"/>
    </row>
    <row r="500" spans="4:4" x14ac:dyDescent="0.25">
      <c r="D500" s="143"/>
    </row>
    <row r="501" spans="4:4" x14ac:dyDescent="0.25">
      <c r="D501" s="143"/>
    </row>
    <row r="502" spans="4:4" x14ac:dyDescent="0.25">
      <c r="D502" s="143"/>
    </row>
    <row r="503" spans="4:4" x14ac:dyDescent="0.25">
      <c r="D503" s="143"/>
    </row>
    <row r="504" spans="4:4" x14ac:dyDescent="0.25">
      <c r="D504" s="143"/>
    </row>
    <row r="505" spans="4:4" x14ac:dyDescent="0.25">
      <c r="D505" s="143"/>
    </row>
    <row r="506" spans="4:4" x14ac:dyDescent="0.25">
      <c r="D506" s="143"/>
    </row>
    <row r="507" spans="4:4" x14ac:dyDescent="0.25">
      <c r="D507" s="143"/>
    </row>
    <row r="508" spans="4:4" x14ac:dyDescent="0.25">
      <c r="D508" s="143"/>
    </row>
    <row r="509" spans="4:4" x14ac:dyDescent="0.25">
      <c r="D509" s="143"/>
    </row>
    <row r="510" spans="4:4" x14ac:dyDescent="0.25">
      <c r="D510" s="143"/>
    </row>
    <row r="511" spans="4:4" x14ac:dyDescent="0.25">
      <c r="D511" s="143"/>
    </row>
    <row r="512" spans="4:4" x14ac:dyDescent="0.25">
      <c r="D512" s="143"/>
    </row>
    <row r="513" spans="4:4" x14ac:dyDescent="0.25">
      <c r="D513" s="143"/>
    </row>
    <row r="514" spans="4:4" x14ac:dyDescent="0.25">
      <c r="D514" s="143"/>
    </row>
    <row r="515" spans="4:4" x14ac:dyDescent="0.25">
      <c r="D515" s="143"/>
    </row>
    <row r="516" spans="4:4" x14ac:dyDescent="0.25">
      <c r="D516" s="143"/>
    </row>
    <row r="517" spans="4:4" x14ac:dyDescent="0.25">
      <c r="D517" s="143"/>
    </row>
    <row r="518" spans="4:4" x14ac:dyDescent="0.25">
      <c r="D518" s="143"/>
    </row>
    <row r="519" spans="4:4" x14ac:dyDescent="0.25">
      <c r="D519" s="143"/>
    </row>
    <row r="520" spans="4:4" x14ac:dyDescent="0.25">
      <c r="D520" s="143"/>
    </row>
    <row r="521" spans="4:4" x14ac:dyDescent="0.25">
      <c r="D521" s="143"/>
    </row>
    <row r="522" spans="4:4" x14ac:dyDescent="0.25">
      <c r="D522" s="143"/>
    </row>
    <row r="523" spans="4:4" x14ac:dyDescent="0.25">
      <c r="D523" s="143"/>
    </row>
    <row r="524" spans="4:4" x14ac:dyDescent="0.25">
      <c r="D524" s="143"/>
    </row>
    <row r="525" spans="4:4" x14ac:dyDescent="0.25">
      <c r="D525" s="143"/>
    </row>
    <row r="526" spans="4:4" x14ac:dyDescent="0.25">
      <c r="D526" s="143"/>
    </row>
    <row r="527" spans="4:4" x14ac:dyDescent="0.25">
      <c r="D527" s="143"/>
    </row>
    <row r="528" spans="4:4" x14ac:dyDescent="0.25">
      <c r="D528" s="143"/>
    </row>
    <row r="529" spans="4:4" x14ac:dyDescent="0.25">
      <c r="D529" s="143"/>
    </row>
    <row r="530" spans="4:4" x14ac:dyDescent="0.25">
      <c r="D530" s="143"/>
    </row>
    <row r="531" spans="4:4" x14ac:dyDescent="0.25">
      <c r="D531" s="143"/>
    </row>
    <row r="532" spans="4:4" x14ac:dyDescent="0.25">
      <c r="D532" s="143"/>
    </row>
    <row r="533" spans="4:4" x14ac:dyDescent="0.25">
      <c r="D533" s="143"/>
    </row>
    <row r="534" spans="4:4" x14ac:dyDescent="0.25">
      <c r="D534" s="143"/>
    </row>
    <row r="535" spans="4:4" x14ac:dyDescent="0.25">
      <c r="D535" s="143"/>
    </row>
    <row r="536" spans="4:4" x14ac:dyDescent="0.25">
      <c r="D536" s="143"/>
    </row>
    <row r="537" spans="4:4" x14ac:dyDescent="0.25">
      <c r="D537" s="143"/>
    </row>
    <row r="538" spans="4:4" x14ac:dyDescent="0.25">
      <c r="D538" s="143"/>
    </row>
    <row r="539" spans="4:4" x14ac:dyDescent="0.25">
      <c r="D539" s="143"/>
    </row>
    <row r="540" spans="4:4" x14ac:dyDescent="0.25">
      <c r="D540" s="143"/>
    </row>
    <row r="541" spans="4:4" x14ac:dyDescent="0.25">
      <c r="D541" s="143"/>
    </row>
    <row r="542" spans="4:4" x14ac:dyDescent="0.25">
      <c r="D542" s="143"/>
    </row>
    <row r="543" spans="4:4" x14ac:dyDescent="0.25">
      <c r="D543" s="143"/>
    </row>
    <row r="544" spans="4:4" x14ac:dyDescent="0.25">
      <c r="D544" s="143"/>
    </row>
    <row r="545" spans="4:4" x14ac:dyDescent="0.25">
      <c r="D545" s="143"/>
    </row>
    <row r="546" spans="4:4" x14ac:dyDescent="0.25">
      <c r="D546" s="143"/>
    </row>
    <row r="547" spans="4:4" x14ac:dyDescent="0.25">
      <c r="D547" s="143"/>
    </row>
    <row r="548" spans="4:4" x14ac:dyDescent="0.25">
      <c r="D548" s="143"/>
    </row>
    <row r="549" spans="4:4" x14ac:dyDescent="0.25">
      <c r="D549" s="143"/>
    </row>
    <row r="550" spans="4:4" x14ac:dyDescent="0.25">
      <c r="D550" s="143"/>
    </row>
    <row r="551" spans="4:4" x14ac:dyDescent="0.25">
      <c r="D551" s="143"/>
    </row>
    <row r="552" spans="4:4" x14ac:dyDescent="0.25">
      <c r="D552" s="143"/>
    </row>
    <row r="553" spans="4:4" x14ac:dyDescent="0.25">
      <c r="D553" s="143"/>
    </row>
    <row r="554" spans="4:4" x14ac:dyDescent="0.25">
      <c r="D554" s="143"/>
    </row>
    <row r="555" spans="4:4" x14ac:dyDescent="0.25">
      <c r="D555" s="143"/>
    </row>
    <row r="556" spans="4:4" x14ac:dyDescent="0.25">
      <c r="D556" s="143"/>
    </row>
    <row r="557" spans="4:4" x14ac:dyDescent="0.25">
      <c r="D557" s="143"/>
    </row>
    <row r="558" spans="4:4" x14ac:dyDescent="0.25">
      <c r="D558" s="143"/>
    </row>
    <row r="559" spans="4:4" x14ac:dyDescent="0.25">
      <c r="D559" s="143"/>
    </row>
    <row r="560" spans="4:4" x14ac:dyDescent="0.25">
      <c r="D560" s="143"/>
    </row>
    <row r="561" spans="4:4" x14ac:dyDescent="0.25">
      <c r="D561" s="143"/>
    </row>
    <row r="562" spans="4:4" x14ac:dyDescent="0.25">
      <c r="D562" s="143"/>
    </row>
    <row r="563" spans="4:4" x14ac:dyDescent="0.25">
      <c r="D563" s="143"/>
    </row>
    <row r="564" spans="4:4" x14ac:dyDescent="0.25">
      <c r="D564" s="143"/>
    </row>
    <row r="565" spans="4:4" x14ac:dyDescent="0.25">
      <c r="D565" s="143"/>
    </row>
    <row r="566" spans="4:4" x14ac:dyDescent="0.25">
      <c r="D566" s="143"/>
    </row>
    <row r="567" spans="4:4" x14ac:dyDescent="0.25">
      <c r="D567" s="143"/>
    </row>
    <row r="568" spans="4:4" x14ac:dyDescent="0.25">
      <c r="D568" s="143"/>
    </row>
    <row r="569" spans="4:4" x14ac:dyDescent="0.25">
      <c r="D569" s="143"/>
    </row>
    <row r="570" spans="4:4" x14ac:dyDescent="0.25">
      <c r="D570" s="143"/>
    </row>
    <row r="571" spans="4:4" x14ac:dyDescent="0.25">
      <c r="D571" s="143"/>
    </row>
    <row r="572" spans="4:4" x14ac:dyDescent="0.25">
      <c r="D572" s="143"/>
    </row>
    <row r="573" spans="4:4" x14ac:dyDescent="0.25">
      <c r="D573" s="143"/>
    </row>
    <row r="574" spans="4:4" x14ac:dyDescent="0.25">
      <c r="D574" s="143"/>
    </row>
    <row r="575" spans="4:4" x14ac:dyDescent="0.25">
      <c r="D575" s="143"/>
    </row>
    <row r="576" spans="4:4" x14ac:dyDescent="0.25">
      <c r="D576" s="143"/>
    </row>
    <row r="577" spans="4:4" x14ac:dyDescent="0.25">
      <c r="D577" s="143"/>
    </row>
    <row r="578" spans="4:4" x14ac:dyDescent="0.25">
      <c r="D578" s="143"/>
    </row>
    <row r="579" spans="4:4" x14ac:dyDescent="0.25">
      <c r="D579" s="143"/>
    </row>
    <row r="580" spans="4:4" x14ac:dyDescent="0.25">
      <c r="D580" s="143"/>
    </row>
    <row r="581" spans="4:4" x14ac:dyDescent="0.25">
      <c r="D581" s="143"/>
    </row>
    <row r="582" spans="4:4" x14ac:dyDescent="0.25">
      <c r="D582" s="143"/>
    </row>
    <row r="583" spans="4:4" x14ac:dyDescent="0.25">
      <c r="D583" s="143"/>
    </row>
    <row r="584" spans="4:4" x14ac:dyDescent="0.25">
      <c r="D584" s="143"/>
    </row>
    <row r="585" spans="4:4" x14ac:dyDescent="0.25">
      <c r="D585" s="143"/>
    </row>
    <row r="586" spans="4:4" x14ac:dyDescent="0.25">
      <c r="D586" s="143"/>
    </row>
    <row r="587" spans="4:4" x14ac:dyDescent="0.25">
      <c r="D587" s="143"/>
    </row>
    <row r="588" spans="4:4" x14ac:dyDescent="0.25">
      <c r="D588" s="143"/>
    </row>
    <row r="589" spans="4:4" x14ac:dyDescent="0.25">
      <c r="D589" s="143"/>
    </row>
    <row r="590" spans="4:4" x14ac:dyDescent="0.25">
      <c r="D590" s="143"/>
    </row>
    <row r="591" spans="4:4" x14ac:dyDescent="0.25">
      <c r="D591" s="143"/>
    </row>
    <row r="592" spans="4:4" x14ac:dyDescent="0.25">
      <c r="D592" s="143"/>
    </row>
    <row r="593" spans="4:4" x14ac:dyDescent="0.25">
      <c r="D593" s="143"/>
    </row>
    <row r="594" spans="4:4" x14ac:dyDescent="0.25">
      <c r="D594" s="143"/>
    </row>
    <row r="595" spans="4:4" x14ac:dyDescent="0.25">
      <c r="D595" s="143"/>
    </row>
    <row r="596" spans="4:4" x14ac:dyDescent="0.25">
      <c r="D596" s="143"/>
    </row>
    <row r="597" spans="4:4" x14ac:dyDescent="0.25">
      <c r="D597" s="143"/>
    </row>
    <row r="598" spans="4:4" x14ac:dyDescent="0.25">
      <c r="D598" s="143"/>
    </row>
    <row r="599" spans="4:4" x14ac:dyDescent="0.25">
      <c r="D599" s="143"/>
    </row>
    <row r="600" spans="4:4" x14ac:dyDescent="0.25">
      <c r="D600" s="143"/>
    </row>
    <row r="601" spans="4:4" x14ac:dyDescent="0.25">
      <c r="D601" s="143"/>
    </row>
    <row r="602" spans="4:4" x14ac:dyDescent="0.25">
      <c r="D602" s="143"/>
    </row>
    <row r="603" spans="4:4" x14ac:dyDescent="0.25">
      <c r="D603" s="143"/>
    </row>
    <row r="604" spans="4:4" x14ac:dyDescent="0.25">
      <c r="D604" s="143"/>
    </row>
    <row r="605" spans="4:4" x14ac:dyDescent="0.25">
      <c r="D605" s="143"/>
    </row>
    <row r="606" spans="4:4" x14ac:dyDescent="0.25">
      <c r="D606" s="143"/>
    </row>
    <row r="607" spans="4:4" x14ac:dyDescent="0.25">
      <c r="D607" s="143"/>
    </row>
    <row r="608" spans="4:4" x14ac:dyDescent="0.25">
      <c r="D608" s="143"/>
    </row>
    <row r="609" spans="4:4" x14ac:dyDescent="0.25">
      <c r="D609" s="143"/>
    </row>
    <row r="610" spans="4:4" x14ac:dyDescent="0.25">
      <c r="D610" s="143"/>
    </row>
    <row r="611" spans="4:4" x14ac:dyDescent="0.25">
      <c r="D611" s="143"/>
    </row>
    <row r="612" spans="4:4" x14ac:dyDescent="0.25">
      <c r="D612" s="143"/>
    </row>
    <row r="613" spans="4:4" x14ac:dyDescent="0.25">
      <c r="D613" s="143"/>
    </row>
    <row r="614" spans="4:4" x14ac:dyDescent="0.25">
      <c r="D614" s="143"/>
    </row>
    <row r="615" spans="4:4" x14ac:dyDescent="0.25">
      <c r="D615" s="143"/>
    </row>
    <row r="616" spans="4:4" x14ac:dyDescent="0.25">
      <c r="D616" s="143"/>
    </row>
    <row r="617" spans="4:4" x14ac:dyDescent="0.25">
      <c r="D617" s="143"/>
    </row>
    <row r="618" spans="4:4" x14ac:dyDescent="0.25">
      <c r="D618" s="143"/>
    </row>
    <row r="619" spans="4:4" x14ac:dyDescent="0.25">
      <c r="D619" s="143"/>
    </row>
    <row r="620" spans="4:4" x14ac:dyDescent="0.25">
      <c r="D620" s="143"/>
    </row>
    <row r="621" spans="4:4" x14ac:dyDescent="0.25">
      <c r="D621" s="143"/>
    </row>
    <row r="622" spans="4:4" x14ac:dyDescent="0.25">
      <c r="D622" s="143"/>
    </row>
    <row r="623" spans="4:4" x14ac:dyDescent="0.25">
      <c r="D623" s="143"/>
    </row>
    <row r="624" spans="4:4" x14ac:dyDescent="0.25">
      <c r="D624" s="143"/>
    </row>
    <row r="625" spans="4:4" x14ac:dyDescent="0.25">
      <c r="D625" s="143"/>
    </row>
    <row r="626" spans="4:4" x14ac:dyDescent="0.25">
      <c r="D626" s="143"/>
    </row>
    <row r="627" spans="4:4" x14ac:dyDescent="0.25">
      <c r="D627" s="143"/>
    </row>
    <row r="628" spans="4:4" x14ac:dyDescent="0.25">
      <c r="D628" s="143"/>
    </row>
    <row r="629" spans="4:4" x14ac:dyDescent="0.25">
      <c r="D629" s="143"/>
    </row>
    <row r="630" spans="4:4" x14ac:dyDescent="0.25">
      <c r="D630" s="143"/>
    </row>
    <row r="631" spans="4:4" x14ac:dyDescent="0.25">
      <c r="D631" s="143"/>
    </row>
    <row r="632" spans="4:4" x14ac:dyDescent="0.25">
      <c r="D632" s="143"/>
    </row>
    <row r="633" spans="4:4" x14ac:dyDescent="0.25">
      <c r="D633" s="143"/>
    </row>
    <row r="634" spans="4:4" x14ac:dyDescent="0.25">
      <c r="D634" s="143"/>
    </row>
    <row r="635" spans="4:4" x14ac:dyDescent="0.25">
      <c r="D635" s="143"/>
    </row>
    <row r="636" spans="4:4" x14ac:dyDescent="0.25">
      <c r="D636" s="143"/>
    </row>
    <row r="637" spans="4:4" x14ac:dyDescent="0.25">
      <c r="D637" s="143"/>
    </row>
    <row r="638" spans="4:4" x14ac:dyDescent="0.25">
      <c r="D638" s="143"/>
    </row>
    <row r="639" spans="4:4" x14ac:dyDescent="0.25">
      <c r="D639" s="143"/>
    </row>
    <row r="640" spans="4:4" x14ac:dyDescent="0.25">
      <c r="D640" s="143"/>
    </row>
    <row r="641" spans="4:4" x14ac:dyDescent="0.25">
      <c r="D641" s="143"/>
    </row>
    <row r="642" spans="4:4" x14ac:dyDescent="0.25">
      <c r="D642" s="143"/>
    </row>
    <row r="643" spans="4:4" x14ac:dyDescent="0.25">
      <c r="D643" s="143"/>
    </row>
    <row r="644" spans="4:4" x14ac:dyDescent="0.25">
      <c r="D644" s="143"/>
    </row>
    <row r="645" spans="4:4" x14ac:dyDescent="0.25">
      <c r="D645" s="143"/>
    </row>
    <row r="646" spans="4:4" x14ac:dyDescent="0.25">
      <c r="D646" s="143"/>
    </row>
    <row r="647" spans="4:4" x14ac:dyDescent="0.25">
      <c r="D647" s="143"/>
    </row>
    <row r="648" spans="4:4" x14ac:dyDescent="0.25">
      <c r="D648" s="143"/>
    </row>
    <row r="649" spans="4:4" x14ac:dyDescent="0.25">
      <c r="D649" s="143"/>
    </row>
    <row r="650" spans="4:4" x14ac:dyDescent="0.25">
      <c r="D650" s="143"/>
    </row>
    <row r="651" spans="4:4" x14ac:dyDescent="0.25">
      <c r="D651" s="143"/>
    </row>
    <row r="652" spans="4:4" x14ac:dyDescent="0.25">
      <c r="D652" s="143"/>
    </row>
    <row r="653" spans="4:4" x14ac:dyDescent="0.25">
      <c r="D653" s="143"/>
    </row>
    <row r="654" spans="4:4" x14ac:dyDescent="0.25">
      <c r="D654" s="143"/>
    </row>
    <row r="655" spans="4:4" x14ac:dyDescent="0.25">
      <c r="D655" s="143"/>
    </row>
    <row r="656" spans="4:4" x14ac:dyDescent="0.25">
      <c r="D656" s="143"/>
    </row>
    <row r="657" spans="4:4" x14ac:dyDescent="0.25">
      <c r="D657" s="143"/>
    </row>
    <row r="658" spans="4:4" x14ac:dyDescent="0.25">
      <c r="D658" s="143"/>
    </row>
    <row r="659" spans="4:4" x14ac:dyDescent="0.25">
      <c r="D659" s="143"/>
    </row>
    <row r="660" spans="4:4" x14ac:dyDescent="0.25">
      <c r="D660" s="143"/>
    </row>
    <row r="661" spans="4:4" x14ac:dyDescent="0.25">
      <c r="D661" s="143"/>
    </row>
    <row r="662" spans="4:4" x14ac:dyDescent="0.25">
      <c r="D662" s="143"/>
    </row>
    <row r="663" spans="4:4" x14ac:dyDescent="0.25">
      <c r="D663" s="143"/>
    </row>
    <row r="664" spans="4:4" x14ac:dyDescent="0.25">
      <c r="D664" s="143"/>
    </row>
    <row r="665" spans="4:4" x14ac:dyDescent="0.25">
      <c r="D665" s="143"/>
    </row>
    <row r="666" spans="4:4" x14ac:dyDescent="0.25">
      <c r="D666" s="143"/>
    </row>
    <row r="667" spans="4:4" x14ac:dyDescent="0.25">
      <c r="D667" s="143"/>
    </row>
    <row r="668" spans="4:4" x14ac:dyDescent="0.25">
      <c r="D668" s="143"/>
    </row>
    <row r="669" spans="4:4" x14ac:dyDescent="0.25">
      <c r="D669" s="143"/>
    </row>
    <row r="670" spans="4:4" x14ac:dyDescent="0.25">
      <c r="D670" s="143"/>
    </row>
    <row r="671" spans="4:4" x14ac:dyDescent="0.25">
      <c r="D671" s="143"/>
    </row>
    <row r="672" spans="4:4" x14ac:dyDescent="0.25">
      <c r="D672" s="143"/>
    </row>
    <row r="673" spans="4:4" x14ac:dyDescent="0.25">
      <c r="D673" s="143"/>
    </row>
    <row r="674" spans="4:4" x14ac:dyDescent="0.25">
      <c r="D674" s="143"/>
    </row>
    <row r="675" spans="4:4" x14ac:dyDescent="0.25">
      <c r="D675" s="143"/>
    </row>
    <row r="676" spans="4:4" x14ac:dyDescent="0.25">
      <c r="D676" s="143"/>
    </row>
    <row r="677" spans="4:4" x14ac:dyDescent="0.25">
      <c r="D677" s="143"/>
    </row>
    <row r="678" spans="4:4" x14ac:dyDescent="0.25">
      <c r="D678" s="143"/>
    </row>
    <row r="679" spans="4:4" x14ac:dyDescent="0.25">
      <c r="D679" s="143"/>
    </row>
    <row r="680" spans="4:4" x14ac:dyDescent="0.25">
      <c r="D680" s="143"/>
    </row>
    <row r="681" spans="4:4" x14ac:dyDescent="0.25">
      <c r="D681" s="143"/>
    </row>
    <row r="682" spans="4:4" x14ac:dyDescent="0.25">
      <c r="D682" s="143"/>
    </row>
    <row r="683" spans="4:4" x14ac:dyDescent="0.25">
      <c r="D683" s="143"/>
    </row>
    <row r="684" spans="4:4" x14ac:dyDescent="0.25">
      <c r="D684" s="143"/>
    </row>
    <row r="685" spans="4:4" x14ac:dyDescent="0.25">
      <c r="D685" s="143"/>
    </row>
    <row r="686" spans="4:4" x14ac:dyDescent="0.25">
      <c r="D686" s="143"/>
    </row>
    <row r="687" spans="4:4" x14ac:dyDescent="0.25">
      <c r="D687" s="143"/>
    </row>
    <row r="688" spans="4:4" x14ac:dyDescent="0.25">
      <c r="D688" s="143"/>
    </row>
    <row r="689" spans="4:4" x14ac:dyDescent="0.25">
      <c r="D689" s="143"/>
    </row>
    <row r="690" spans="4:4" x14ac:dyDescent="0.25">
      <c r="D690" s="143"/>
    </row>
    <row r="691" spans="4:4" x14ac:dyDescent="0.25">
      <c r="D691" s="143"/>
    </row>
    <row r="692" spans="4:4" x14ac:dyDescent="0.25">
      <c r="D692" s="143"/>
    </row>
    <row r="693" spans="4:4" x14ac:dyDescent="0.25">
      <c r="D693" s="143"/>
    </row>
    <row r="694" spans="4:4" x14ac:dyDescent="0.25">
      <c r="D694" s="143"/>
    </row>
    <row r="695" spans="4:4" x14ac:dyDescent="0.25">
      <c r="D695" s="143"/>
    </row>
    <row r="696" spans="4:4" x14ac:dyDescent="0.25">
      <c r="D696" s="143"/>
    </row>
    <row r="697" spans="4:4" x14ac:dyDescent="0.25">
      <c r="D697" s="143"/>
    </row>
    <row r="698" spans="4:4" x14ac:dyDescent="0.25">
      <c r="D698" s="143"/>
    </row>
    <row r="699" spans="4:4" x14ac:dyDescent="0.25">
      <c r="D699" s="143"/>
    </row>
    <row r="700" spans="4:4" x14ac:dyDescent="0.25">
      <c r="D700" s="143"/>
    </row>
    <row r="701" spans="4:4" x14ac:dyDescent="0.25">
      <c r="D701" s="143"/>
    </row>
    <row r="702" spans="4:4" x14ac:dyDescent="0.25">
      <c r="D702" s="143"/>
    </row>
    <row r="703" spans="4:4" x14ac:dyDescent="0.25">
      <c r="D703" s="143"/>
    </row>
    <row r="704" spans="4:4" x14ac:dyDescent="0.25">
      <c r="D704" s="143"/>
    </row>
    <row r="705" spans="4:4" x14ac:dyDescent="0.25">
      <c r="D705" s="143"/>
    </row>
    <row r="706" spans="4:4" x14ac:dyDescent="0.25">
      <c r="D706" s="143"/>
    </row>
    <row r="707" spans="4:4" x14ac:dyDescent="0.25">
      <c r="D707" s="143"/>
    </row>
    <row r="708" spans="4:4" x14ac:dyDescent="0.25">
      <c r="D708" s="143"/>
    </row>
    <row r="709" spans="4:4" x14ac:dyDescent="0.25">
      <c r="D709" s="143"/>
    </row>
    <row r="710" spans="4:4" x14ac:dyDescent="0.25">
      <c r="D710" s="143"/>
    </row>
    <row r="711" spans="4:4" x14ac:dyDescent="0.25">
      <c r="D711" s="143"/>
    </row>
    <row r="712" spans="4:4" x14ac:dyDescent="0.25">
      <c r="D712" s="143"/>
    </row>
    <row r="713" spans="4:4" x14ac:dyDescent="0.25">
      <c r="D713" s="143"/>
    </row>
    <row r="714" spans="4:4" x14ac:dyDescent="0.25">
      <c r="D714" s="143"/>
    </row>
    <row r="715" spans="4:4" x14ac:dyDescent="0.25">
      <c r="D715" s="143"/>
    </row>
    <row r="716" spans="4:4" x14ac:dyDescent="0.25">
      <c r="D716" s="143"/>
    </row>
    <row r="717" spans="4:4" x14ac:dyDescent="0.25">
      <c r="D717" s="143"/>
    </row>
    <row r="718" spans="4:4" x14ac:dyDescent="0.25">
      <c r="D718" s="143"/>
    </row>
    <row r="719" spans="4:4" x14ac:dyDescent="0.25">
      <c r="D719" s="143"/>
    </row>
    <row r="720" spans="4:4" x14ac:dyDescent="0.25">
      <c r="D720" s="143"/>
    </row>
    <row r="721" spans="4:4" x14ac:dyDescent="0.25">
      <c r="D721" s="143"/>
    </row>
    <row r="722" spans="4:4" x14ac:dyDescent="0.25">
      <c r="D722" s="143"/>
    </row>
    <row r="723" spans="4:4" x14ac:dyDescent="0.25">
      <c r="D723" s="143"/>
    </row>
    <row r="724" spans="4:4" x14ac:dyDescent="0.25">
      <c r="D724" s="143"/>
    </row>
    <row r="725" spans="4:4" x14ac:dyDescent="0.25">
      <c r="D725" s="143"/>
    </row>
    <row r="726" spans="4:4" x14ac:dyDescent="0.25">
      <c r="D726" s="143"/>
    </row>
    <row r="727" spans="4:4" x14ac:dyDescent="0.25">
      <c r="D727" s="143"/>
    </row>
    <row r="728" spans="4:4" x14ac:dyDescent="0.25">
      <c r="D728" s="143"/>
    </row>
    <row r="729" spans="4:4" x14ac:dyDescent="0.25">
      <c r="D729" s="143"/>
    </row>
    <row r="730" spans="4:4" x14ac:dyDescent="0.25">
      <c r="D730" s="143"/>
    </row>
    <row r="731" spans="4:4" x14ac:dyDescent="0.25">
      <c r="D731" s="143"/>
    </row>
    <row r="732" spans="4:4" x14ac:dyDescent="0.25">
      <c r="D732" s="143"/>
    </row>
    <row r="733" spans="4:4" x14ac:dyDescent="0.25">
      <c r="D733" s="143"/>
    </row>
    <row r="734" spans="4:4" x14ac:dyDescent="0.25">
      <c r="D734" s="143"/>
    </row>
    <row r="735" spans="4:4" x14ac:dyDescent="0.25">
      <c r="D735" s="143"/>
    </row>
    <row r="736" spans="4:4" x14ac:dyDescent="0.25">
      <c r="D736" s="143"/>
    </row>
    <row r="737" spans="4:4" x14ac:dyDescent="0.25">
      <c r="D737" s="143"/>
    </row>
    <row r="738" spans="4:4" x14ac:dyDescent="0.25">
      <c r="D738" s="143"/>
    </row>
    <row r="739" spans="4:4" x14ac:dyDescent="0.25">
      <c r="D739" s="143"/>
    </row>
    <row r="740" spans="4:4" x14ac:dyDescent="0.25">
      <c r="D740" s="143"/>
    </row>
    <row r="741" spans="4:4" x14ac:dyDescent="0.25">
      <c r="D741" s="143"/>
    </row>
    <row r="742" spans="4:4" x14ac:dyDescent="0.25">
      <c r="D742" s="143"/>
    </row>
    <row r="743" spans="4:4" x14ac:dyDescent="0.25">
      <c r="D743" s="143"/>
    </row>
    <row r="744" spans="4:4" x14ac:dyDescent="0.25">
      <c r="D744" s="143"/>
    </row>
    <row r="745" spans="4:4" x14ac:dyDescent="0.25">
      <c r="D745" s="143"/>
    </row>
    <row r="746" spans="4:4" x14ac:dyDescent="0.25">
      <c r="D746" s="143"/>
    </row>
    <row r="747" spans="4:4" x14ac:dyDescent="0.25">
      <c r="D747" s="143"/>
    </row>
    <row r="748" spans="4:4" x14ac:dyDescent="0.25">
      <c r="D748" s="143"/>
    </row>
    <row r="749" spans="4:4" x14ac:dyDescent="0.25">
      <c r="D749" s="143"/>
    </row>
    <row r="750" spans="4:4" x14ac:dyDescent="0.25">
      <c r="D750" s="143"/>
    </row>
    <row r="751" spans="4:4" x14ac:dyDescent="0.25">
      <c r="D751" s="143"/>
    </row>
    <row r="752" spans="4:4" x14ac:dyDescent="0.25">
      <c r="D752" s="143"/>
    </row>
    <row r="753" spans="4:4" x14ac:dyDescent="0.25">
      <c r="D753" s="143"/>
    </row>
    <row r="754" spans="4:4" x14ac:dyDescent="0.25">
      <c r="D754" s="143"/>
    </row>
    <row r="755" spans="4:4" x14ac:dyDescent="0.25">
      <c r="D755" s="143"/>
    </row>
    <row r="756" spans="4:4" x14ac:dyDescent="0.25">
      <c r="D756" s="143"/>
    </row>
    <row r="757" spans="4:4" x14ac:dyDescent="0.25">
      <c r="D757" s="143"/>
    </row>
    <row r="758" spans="4:4" x14ac:dyDescent="0.25">
      <c r="D758" s="143"/>
    </row>
    <row r="759" spans="4:4" x14ac:dyDescent="0.25">
      <c r="D759" s="143"/>
    </row>
    <row r="760" spans="4:4" x14ac:dyDescent="0.25">
      <c r="D760" s="143"/>
    </row>
    <row r="761" spans="4:4" x14ac:dyDescent="0.25">
      <c r="D761" s="143"/>
    </row>
    <row r="762" spans="4:4" x14ac:dyDescent="0.25">
      <c r="D762" s="143"/>
    </row>
    <row r="763" spans="4:4" x14ac:dyDescent="0.25">
      <c r="D763" s="143"/>
    </row>
    <row r="764" spans="4:4" x14ac:dyDescent="0.25">
      <c r="D764" s="143"/>
    </row>
    <row r="765" spans="4:4" x14ac:dyDescent="0.25">
      <c r="D765" s="143"/>
    </row>
    <row r="766" spans="4:4" x14ac:dyDescent="0.25">
      <c r="D766" s="143"/>
    </row>
    <row r="767" spans="4:4" x14ac:dyDescent="0.25">
      <c r="D767" s="143"/>
    </row>
    <row r="768" spans="4:4" x14ac:dyDescent="0.25">
      <c r="D768" s="143"/>
    </row>
    <row r="769" spans="4:4" x14ac:dyDescent="0.25">
      <c r="D769" s="143"/>
    </row>
    <row r="770" spans="4:4" x14ac:dyDescent="0.25">
      <c r="D770" s="143"/>
    </row>
    <row r="771" spans="4:4" x14ac:dyDescent="0.25">
      <c r="D771" s="143"/>
    </row>
    <row r="772" spans="4:4" x14ac:dyDescent="0.25">
      <c r="D772" s="143"/>
    </row>
    <row r="773" spans="4:4" x14ac:dyDescent="0.25">
      <c r="D773" s="143"/>
    </row>
    <row r="774" spans="4:4" x14ac:dyDescent="0.25">
      <c r="D774" s="143"/>
    </row>
    <row r="775" spans="4:4" x14ac:dyDescent="0.25">
      <c r="D775" s="143"/>
    </row>
    <row r="776" spans="4:4" x14ac:dyDescent="0.25">
      <c r="D776" s="143"/>
    </row>
    <row r="777" spans="4:4" x14ac:dyDescent="0.25">
      <c r="D777" s="143"/>
    </row>
    <row r="778" spans="4:4" x14ac:dyDescent="0.25">
      <c r="D778" s="143"/>
    </row>
    <row r="779" spans="4:4" x14ac:dyDescent="0.25">
      <c r="D779" s="143"/>
    </row>
    <row r="780" spans="4:4" x14ac:dyDescent="0.25">
      <c r="D780" s="143"/>
    </row>
    <row r="781" spans="4:4" x14ac:dyDescent="0.25">
      <c r="D781" s="143"/>
    </row>
    <row r="782" spans="4:4" x14ac:dyDescent="0.25">
      <c r="D782" s="143"/>
    </row>
    <row r="783" spans="4:4" x14ac:dyDescent="0.25">
      <c r="D783" s="143"/>
    </row>
    <row r="784" spans="4:4" x14ac:dyDescent="0.25">
      <c r="D784" s="143"/>
    </row>
    <row r="785" spans="4:4" x14ac:dyDescent="0.25">
      <c r="D785" s="143"/>
    </row>
    <row r="786" spans="4:4" x14ac:dyDescent="0.25">
      <c r="D786" s="143"/>
    </row>
    <row r="787" spans="4:4" x14ac:dyDescent="0.25">
      <c r="D787" s="143"/>
    </row>
    <row r="788" spans="4:4" x14ac:dyDescent="0.25">
      <c r="D788" s="143"/>
    </row>
    <row r="789" spans="4:4" x14ac:dyDescent="0.25">
      <c r="D789" s="143"/>
    </row>
    <row r="790" spans="4:4" x14ac:dyDescent="0.25">
      <c r="D790" s="143"/>
    </row>
    <row r="791" spans="4:4" x14ac:dyDescent="0.25">
      <c r="D791" s="143"/>
    </row>
    <row r="792" spans="4:4" x14ac:dyDescent="0.25">
      <c r="D792" s="143"/>
    </row>
    <row r="793" spans="4:4" x14ac:dyDescent="0.25">
      <c r="D793" s="143"/>
    </row>
    <row r="794" spans="4:4" x14ac:dyDescent="0.25">
      <c r="D794" s="143"/>
    </row>
    <row r="795" spans="4:4" x14ac:dyDescent="0.25">
      <c r="D795" s="143"/>
    </row>
    <row r="796" spans="4:4" x14ac:dyDescent="0.25">
      <c r="D796" s="143"/>
    </row>
    <row r="797" spans="4:4" x14ac:dyDescent="0.25">
      <c r="D797" s="143"/>
    </row>
    <row r="798" spans="4:4" x14ac:dyDescent="0.25">
      <c r="D798" s="143"/>
    </row>
    <row r="799" spans="4:4" x14ac:dyDescent="0.25">
      <c r="D799" s="143"/>
    </row>
    <row r="800" spans="4:4" x14ac:dyDescent="0.25">
      <c r="D800" s="143"/>
    </row>
    <row r="801" spans="4:4" x14ac:dyDescent="0.25">
      <c r="D801" s="143"/>
    </row>
    <row r="802" spans="4:4" x14ac:dyDescent="0.25">
      <c r="D802" s="143"/>
    </row>
    <row r="803" spans="4:4" x14ac:dyDescent="0.25">
      <c r="D803" s="143"/>
    </row>
    <row r="804" spans="4:4" x14ac:dyDescent="0.25">
      <c r="D804" s="143"/>
    </row>
    <row r="805" spans="4:4" x14ac:dyDescent="0.25">
      <c r="D805" s="143"/>
    </row>
    <row r="806" spans="4:4" x14ac:dyDescent="0.25">
      <c r="D806" s="143"/>
    </row>
    <row r="807" spans="4:4" x14ac:dyDescent="0.25">
      <c r="D807" s="143"/>
    </row>
    <row r="808" spans="4:4" x14ac:dyDescent="0.25">
      <c r="D808" s="143"/>
    </row>
    <row r="809" spans="4:4" x14ac:dyDescent="0.25">
      <c r="D809" s="143"/>
    </row>
    <row r="810" spans="4:4" x14ac:dyDescent="0.25">
      <c r="D810" s="143"/>
    </row>
    <row r="811" spans="4:4" x14ac:dyDescent="0.25">
      <c r="D811" s="143"/>
    </row>
    <row r="812" spans="4:4" x14ac:dyDescent="0.25">
      <c r="D812" s="143"/>
    </row>
    <row r="813" spans="4:4" x14ac:dyDescent="0.25">
      <c r="D813" s="143"/>
    </row>
    <row r="814" spans="4:4" x14ac:dyDescent="0.25">
      <c r="D814" s="143"/>
    </row>
    <row r="815" spans="4:4" x14ac:dyDescent="0.25">
      <c r="D815" s="143"/>
    </row>
    <row r="816" spans="4:4" x14ac:dyDescent="0.25">
      <c r="D816" s="143"/>
    </row>
    <row r="817" spans="4:4" x14ac:dyDescent="0.25">
      <c r="D817" s="143"/>
    </row>
    <row r="818" spans="4:4" x14ac:dyDescent="0.25">
      <c r="D818" s="143"/>
    </row>
    <row r="819" spans="4:4" x14ac:dyDescent="0.25">
      <c r="D819" s="143"/>
    </row>
    <row r="820" spans="4:4" x14ac:dyDescent="0.25">
      <c r="D820" s="143"/>
    </row>
    <row r="821" spans="4:4" x14ac:dyDescent="0.25">
      <c r="D821" s="143"/>
    </row>
    <row r="822" spans="4:4" x14ac:dyDescent="0.25">
      <c r="D822" s="143"/>
    </row>
    <row r="823" spans="4:4" x14ac:dyDescent="0.25">
      <c r="D823" s="143"/>
    </row>
    <row r="824" spans="4:4" x14ac:dyDescent="0.25">
      <c r="D824" s="143"/>
    </row>
    <row r="825" spans="4:4" x14ac:dyDescent="0.25">
      <c r="D825" s="143"/>
    </row>
    <row r="826" spans="4:4" x14ac:dyDescent="0.25">
      <c r="D826" s="143"/>
    </row>
    <row r="827" spans="4:4" x14ac:dyDescent="0.25">
      <c r="D827" s="143"/>
    </row>
    <row r="828" spans="4:4" x14ac:dyDescent="0.25">
      <c r="D828" s="143"/>
    </row>
    <row r="829" spans="4:4" x14ac:dyDescent="0.25">
      <c r="D829" s="143"/>
    </row>
    <row r="830" spans="4:4" x14ac:dyDescent="0.25">
      <c r="D830" s="143"/>
    </row>
    <row r="831" spans="4:4" x14ac:dyDescent="0.25">
      <c r="D831" s="143"/>
    </row>
    <row r="832" spans="4:4" x14ac:dyDescent="0.25">
      <c r="D832" s="143"/>
    </row>
    <row r="833" spans="4:4" x14ac:dyDescent="0.25">
      <c r="D833" s="143"/>
    </row>
    <row r="834" spans="4:4" x14ac:dyDescent="0.25">
      <c r="D834" s="143"/>
    </row>
    <row r="835" spans="4:4" x14ac:dyDescent="0.25">
      <c r="D835" s="143"/>
    </row>
    <row r="836" spans="4:4" x14ac:dyDescent="0.25">
      <c r="D836" s="143"/>
    </row>
    <row r="837" spans="4:4" x14ac:dyDescent="0.25">
      <c r="D837" s="143"/>
    </row>
    <row r="838" spans="4:4" x14ac:dyDescent="0.25">
      <c r="D838" s="143"/>
    </row>
    <row r="839" spans="4:4" x14ac:dyDescent="0.25">
      <c r="D839" s="143"/>
    </row>
    <row r="840" spans="4:4" x14ac:dyDescent="0.25">
      <c r="D840" s="143"/>
    </row>
    <row r="841" spans="4:4" x14ac:dyDescent="0.25">
      <c r="D841" s="143"/>
    </row>
    <row r="842" spans="4:4" x14ac:dyDescent="0.25">
      <c r="D842" s="143"/>
    </row>
    <row r="843" spans="4:4" x14ac:dyDescent="0.25">
      <c r="D843" s="143"/>
    </row>
    <row r="844" spans="4:4" x14ac:dyDescent="0.25">
      <c r="D844" s="143"/>
    </row>
    <row r="845" spans="4:4" x14ac:dyDescent="0.25">
      <c r="D845" s="143"/>
    </row>
    <row r="846" spans="4:4" x14ac:dyDescent="0.25">
      <c r="D846" s="143"/>
    </row>
    <row r="847" spans="4:4" x14ac:dyDescent="0.25">
      <c r="D847" s="143"/>
    </row>
    <row r="848" spans="4:4" x14ac:dyDescent="0.25">
      <c r="D848" s="143"/>
    </row>
    <row r="849" spans="4:4" x14ac:dyDescent="0.25">
      <c r="D849" s="143"/>
    </row>
    <row r="850" spans="4:4" x14ac:dyDescent="0.25">
      <c r="D850" s="143"/>
    </row>
    <row r="851" spans="4:4" x14ac:dyDescent="0.25">
      <c r="D851" s="143"/>
    </row>
    <row r="852" spans="4:4" x14ac:dyDescent="0.25">
      <c r="D852" s="143"/>
    </row>
    <row r="853" spans="4:4" x14ac:dyDescent="0.25">
      <c r="D853" s="143"/>
    </row>
    <row r="854" spans="4:4" x14ac:dyDescent="0.25">
      <c r="D854" s="143"/>
    </row>
    <row r="855" spans="4:4" x14ac:dyDescent="0.25">
      <c r="D855" s="143"/>
    </row>
    <row r="856" spans="4:4" x14ac:dyDescent="0.25">
      <c r="D856" s="143"/>
    </row>
    <row r="857" spans="4:4" x14ac:dyDescent="0.25">
      <c r="D857" s="143"/>
    </row>
    <row r="858" spans="4:4" x14ac:dyDescent="0.25">
      <c r="D858" s="143"/>
    </row>
    <row r="859" spans="4:4" x14ac:dyDescent="0.25">
      <c r="D859" s="143"/>
    </row>
    <row r="860" spans="4:4" x14ac:dyDescent="0.25">
      <c r="D860" s="143"/>
    </row>
    <row r="861" spans="4:4" x14ac:dyDescent="0.25">
      <c r="D861" s="143"/>
    </row>
    <row r="862" spans="4:4" x14ac:dyDescent="0.25">
      <c r="D862" s="143"/>
    </row>
    <row r="863" spans="4:4" x14ac:dyDescent="0.25">
      <c r="D863" s="143"/>
    </row>
    <row r="864" spans="4:4" x14ac:dyDescent="0.25">
      <c r="D864" s="143"/>
    </row>
    <row r="865" spans="4:4" x14ac:dyDescent="0.25">
      <c r="D865" s="143"/>
    </row>
    <row r="866" spans="4:4" x14ac:dyDescent="0.25">
      <c r="D866" s="143"/>
    </row>
    <row r="867" spans="4:4" x14ac:dyDescent="0.25">
      <c r="D867" s="143"/>
    </row>
    <row r="868" spans="4:4" x14ac:dyDescent="0.25">
      <c r="D868" s="143"/>
    </row>
    <row r="869" spans="4:4" x14ac:dyDescent="0.25">
      <c r="D869" s="143"/>
    </row>
    <row r="870" spans="4:4" x14ac:dyDescent="0.25">
      <c r="D870" s="143"/>
    </row>
    <row r="871" spans="4:4" x14ac:dyDescent="0.25">
      <c r="D871" s="143"/>
    </row>
    <row r="872" spans="4:4" x14ac:dyDescent="0.25">
      <c r="D872" s="143"/>
    </row>
    <row r="873" spans="4:4" x14ac:dyDescent="0.25">
      <c r="D873" s="143"/>
    </row>
    <row r="874" spans="4:4" x14ac:dyDescent="0.25">
      <c r="D874" s="143"/>
    </row>
    <row r="875" spans="4:4" x14ac:dyDescent="0.25">
      <c r="D875" s="143"/>
    </row>
    <row r="876" spans="4:4" x14ac:dyDescent="0.25">
      <c r="D876" s="143"/>
    </row>
    <row r="877" spans="4:4" x14ac:dyDescent="0.25">
      <c r="D877" s="143"/>
    </row>
    <row r="878" spans="4:4" x14ac:dyDescent="0.25">
      <c r="D878" s="143"/>
    </row>
    <row r="879" spans="4:4" x14ac:dyDescent="0.25">
      <c r="D879" s="143"/>
    </row>
    <row r="880" spans="4:4" x14ac:dyDescent="0.25">
      <c r="D880" s="143"/>
    </row>
    <row r="881" spans="4:4" x14ac:dyDescent="0.25">
      <c r="D881" s="143"/>
    </row>
    <row r="882" spans="4:4" x14ac:dyDescent="0.25">
      <c r="D882" s="143"/>
    </row>
    <row r="883" spans="4:4" x14ac:dyDescent="0.25">
      <c r="D883" s="143"/>
    </row>
    <row r="884" spans="4:4" x14ac:dyDescent="0.25">
      <c r="D884" s="143"/>
    </row>
    <row r="885" spans="4:4" x14ac:dyDescent="0.25">
      <c r="D885" s="143"/>
    </row>
    <row r="886" spans="4:4" x14ac:dyDescent="0.25">
      <c r="D886" s="143"/>
    </row>
    <row r="887" spans="4:4" x14ac:dyDescent="0.25">
      <c r="D887" s="143"/>
    </row>
    <row r="888" spans="4:4" x14ac:dyDescent="0.25">
      <c r="D888" s="143"/>
    </row>
    <row r="889" spans="4:4" x14ac:dyDescent="0.25">
      <c r="D889" s="143"/>
    </row>
    <row r="890" spans="4:4" x14ac:dyDescent="0.25">
      <c r="D890" s="143"/>
    </row>
    <row r="891" spans="4:4" x14ac:dyDescent="0.25">
      <c r="D891" s="143"/>
    </row>
    <row r="892" spans="4:4" x14ac:dyDescent="0.25">
      <c r="D892" s="143"/>
    </row>
    <row r="893" spans="4:4" x14ac:dyDescent="0.25">
      <c r="D893" s="143"/>
    </row>
    <row r="894" spans="4:4" x14ac:dyDescent="0.25">
      <c r="D894" s="143"/>
    </row>
    <row r="895" spans="4:4" x14ac:dyDescent="0.25">
      <c r="D895" s="143"/>
    </row>
    <row r="896" spans="4:4" x14ac:dyDescent="0.25">
      <c r="D896" s="143"/>
    </row>
    <row r="897" spans="4:4" x14ac:dyDescent="0.25">
      <c r="D897" s="143"/>
    </row>
    <row r="898" spans="4:4" x14ac:dyDescent="0.25">
      <c r="D898" s="143"/>
    </row>
    <row r="899" spans="4:4" x14ac:dyDescent="0.25">
      <c r="D899" s="143"/>
    </row>
    <row r="900" spans="4:4" x14ac:dyDescent="0.25">
      <c r="D900" s="143"/>
    </row>
    <row r="901" spans="4:4" x14ac:dyDescent="0.25">
      <c r="D901" s="143"/>
    </row>
    <row r="902" spans="4:4" x14ac:dyDescent="0.25">
      <c r="D902" s="143"/>
    </row>
    <row r="903" spans="4:4" x14ac:dyDescent="0.25">
      <c r="D903" s="143"/>
    </row>
    <row r="904" spans="4:4" x14ac:dyDescent="0.25">
      <c r="D904" s="143"/>
    </row>
    <row r="905" spans="4:4" x14ac:dyDescent="0.25">
      <c r="D905" s="143"/>
    </row>
    <row r="906" spans="4:4" x14ac:dyDescent="0.25">
      <c r="D906" s="143"/>
    </row>
    <row r="907" spans="4:4" x14ac:dyDescent="0.25">
      <c r="D907" s="143"/>
    </row>
    <row r="908" spans="4:4" x14ac:dyDescent="0.25">
      <c r="D908" s="143"/>
    </row>
    <row r="909" spans="4:4" x14ac:dyDescent="0.25">
      <c r="D909" s="143"/>
    </row>
    <row r="910" spans="4:4" x14ac:dyDescent="0.25">
      <c r="D910" s="143"/>
    </row>
    <row r="911" spans="4:4" x14ac:dyDescent="0.25">
      <c r="D911" s="143"/>
    </row>
    <row r="912" spans="4:4" x14ac:dyDescent="0.25">
      <c r="D912" s="143"/>
    </row>
    <row r="913" spans="4:4" x14ac:dyDescent="0.25">
      <c r="D913" s="143"/>
    </row>
    <row r="914" spans="4:4" x14ac:dyDescent="0.25">
      <c r="D914" s="143"/>
    </row>
    <row r="915" spans="4:4" x14ac:dyDescent="0.25">
      <c r="D915" s="143"/>
    </row>
    <row r="916" spans="4:4" x14ac:dyDescent="0.25">
      <c r="D916" s="143"/>
    </row>
    <row r="917" spans="4:4" x14ac:dyDescent="0.25">
      <c r="D917" s="143"/>
    </row>
    <row r="918" spans="4:4" x14ac:dyDescent="0.25">
      <c r="D918" s="143"/>
    </row>
    <row r="919" spans="4:4" x14ac:dyDescent="0.25">
      <c r="D919" s="143"/>
    </row>
    <row r="920" spans="4:4" x14ac:dyDescent="0.25">
      <c r="D920" s="143"/>
    </row>
    <row r="921" spans="4:4" x14ac:dyDescent="0.25">
      <c r="D921" s="143"/>
    </row>
    <row r="922" spans="4:4" x14ac:dyDescent="0.25">
      <c r="D922" s="143"/>
    </row>
    <row r="923" spans="4:4" x14ac:dyDescent="0.25">
      <c r="D923" s="143"/>
    </row>
    <row r="924" spans="4:4" x14ac:dyDescent="0.25">
      <c r="D924" s="143"/>
    </row>
    <row r="925" spans="4:4" x14ac:dyDescent="0.25">
      <c r="D925" s="143"/>
    </row>
    <row r="926" spans="4:4" x14ac:dyDescent="0.25">
      <c r="D926" s="143"/>
    </row>
    <row r="927" spans="4:4" x14ac:dyDescent="0.25">
      <c r="D927" s="143"/>
    </row>
    <row r="928" spans="4:4" x14ac:dyDescent="0.25">
      <c r="D928" s="143"/>
    </row>
    <row r="929" spans="4:4" x14ac:dyDescent="0.25">
      <c r="D929" s="143"/>
    </row>
    <row r="930" spans="4:4" x14ac:dyDescent="0.25">
      <c r="D930" s="143"/>
    </row>
    <row r="931" spans="4:4" x14ac:dyDescent="0.25">
      <c r="D931" s="143"/>
    </row>
    <row r="932" spans="4:4" x14ac:dyDescent="0.25">
      <c r="D932" s="143"/>
    </row>
    <row r="933" spans="4:4" x14ac:dyDescent="0.25">
      <c r="D933" s="143"/>
    </row>
    <row r="934" spans="4:4" x14ac:dyDescent="0.25">
      <c r="D934" s="143"/>
    </row>
    <row r="935" spans="4:4" x14ac:dyDescent="0.25">
      <c r="D935" s="143"/>
    </row>
    <row r="936" spans="4:4" x14ac:dyDescent="0.25">
      <c r="D936" s="143"/>
    </row>
    <row r="937" spans="4:4" x14ac:dyDescent="0.25">
      <c r="D937" s="143"/>
    </row>
    <row r="938" spans="4:4" x14ac:dyDescent="0.25">
      <c r="D938" s="143"/>
    </row>
    <row r="939" spans="4:4" x14ac:dyDescent="0.25">
      <c r="D939" s="143"/>
    </row>
    <row r="940" spans="4:4" x14ac:dyDescent="0.25">
      <c r="D940" s="143"/>
    </row>
    <row r="941" spans="4:4" x14ac:dyDescent="0.25">
      <c r="D941" s="143"/>
    </row>
    <row r="942" spans="4:4" x14ac:dyDescent="0.25">
      <c r="D942" s="143"/>
    </row>
    <row r="943" spans="4:4" x14ac:dyDescent="0.25">
      <c r="D943" s="143"/>
    </row>
    <row r="944" spans="4:4" x14ac:dyDescent="0.25">
      <c r="D944" s="143"/>
    </row>
    <row r="945" spans="4:4" x14ac:dyDescent="0.25">
      <c r="D945" s="143"/>
    </row>
    <row r="946" spans="4:4" x14ac:dyDescent="0.25">
      <c r="D946" s="143"/>
    </row>
    <row r="947" spans="4:4" x14ac:dyDescent="0.25">
      <c r="D947" s="143"/>
    </row>
    <row r="948" spans="4:4" x14ac:dyDescent="0.25">
      <c r="D948" s="143"/>
    </row>
    <row r="949" spans="4:4" x14ac:dyDescent="0.25">
      <c r="D949" s="143"/>
    </row>
    <row r="950" spans="4:4" x14ac:dyDescent="0.25">
      <c r="D950" s="143"/>
    </row>
    <row r="951" spans="4:4" x14ac:dyDescent="0.25">
      <c r="D951" s="143"/>
    </row>
    <row r="952" spans="4:4" x14ac:dyDescent="0.25">
      <c r="D952" s="143"/>
    </row>
    <row r="953" spans="4:4" x14ac:dyDescent="0.25">
      <c r="D953" s="143"/>
    </row>
    <row r="954" spans="4:4" x14ac:dyDescent="0.25">
      <c r="D954" s="143"/>
    </row>
    <row r="955" spans="4:4" x14ac:dyDescent="0.25">
      <c r="D955" s="143"/>
    </row>
    <row r="956" spans="4:4" x14ac:dyDescent="0.25">
      <c r="D956" s="143"/>
    </row>
    <row r="957" spans="4:4" x14ac:dyDescent="0.25">
      <c r="D957" s="143"/>
    </row>
    <row r="958" spans="4:4" x14ac:dyDescent="0.25">
      <c r="D958" s="143"/>
    </row>
    <row r="959" spans="4:4" x14ac:dyDescent="0.25">
      <c r="D959" s="143"/>
    </row>
    <row r="960" spans="4:4" x14ac:dyDescent="0.25">
      <c r="D960" s="143"/>
    </row>
    <row r="961" spans="4:4" x14ac:dyDescent="0.25">
      <c r="D961" s="143"/>
    </row>
    <row r="962" spans="4:4" x14ac:dyDescent="0.25">
      <c r="D962" s="143"/>
    </row>
    <row r="963" spans="4:4" x14ac:dyDescent="0.25">
      <c r="D963" s="143"/>
    </row>
    <row r="964" spans="4:4" x14ac:dyDescent="0.25">
      <c r="D964" s="143"/>
    </row>
    <row r="965" spans="4:4" x14ac:dyDescent="0.25">
      <c r="D965" s="143"/>
    </row>
    <row r="966" spans="4:4" x14ac:dyDescent="0.25">
      <c r="D966" s="143"/>
    </row>
    <row r="967" spans="4:4" x14ac:dyDescent="0.25">
      <c r="D967" s="143"/>
    </row>
    <row r="968" spans="4:4" x14ac:dyDescent="0.25">
      <c r="D968" s="143"/>
    </row>
    <row r="969" spans="4:4" x14ac:dyDescent="0.25">
      <c r="D969" s="143"/>
    </row>
    <row r="970" spans="4:4" x14ac:dyDescent="0.25">
      <c r="D970" s="143"/>
    </row>
    <row r="971" spans="4:4" x14ac:dyDescent="0.25">
      <c r="D971" s="143"/>
    </row>
    <row r="972" spans="4:4" x14ac:dyDescent="0.25">
      <c r="D972" s="143"/>
    </row>
    <row r="973" spans="4:4" x14ac:dyDescent="0.25">
      <c r="D973" s="143"/>
    </row>
    <row r="974" spans="4:4" x14ac:dyDescent="0.25">
      <c r="D974" s="143"/>
    </row>
    <row r="975" spans="4:4" x14ac:dyDescent="0.25">
      <c r="D975" s="143"/>
    </row>
    <row r="976" spans="4:4" x14ac:dyDescent="0.25">
      <c r="D976" s="143"/>
    </row>
    <row r="977" spans="4:4" x14ac:dyDescent="0.25">
      <c r="D977" s="143"/>
    </row>
    <row r="978" spans="4:4" x14ac:dyDescent="0.25">
      <c r="D978" s="143"/>
    </row>
    <row r="979" spans="4:4" x14ac:dyDescent="0.25">
      <c r="D979" s="143"/>
    </row>
    <row r="980" spans="4:4" x14ac:dyDescent="0.25">
      <c r="D980" s="143"/>
    </row>
    <row r="981" spans="4:4" x14ac:dyDescent="0.25">
      <c r="D981" s="143"/>
    </row>
    <row r="982" spans="4:4" x14ac:dyDescent="0.25">
      <c r="D982" s="143"/>
    </row>
    <row r="983" spans="4:4" x14ac:dyDescent="0.25">
      <c r="D983" s="143"/>
    </row>
    <row r="984" spans="4:4" x14ac:dyDescent="0.25">
      <c r="D984" s="143"/>
    </row>
    <row r="985" spans="4:4" x14ac:dyDescent="0.25">
      <c r="D985" s="143"/>
    </row>
    <row r="986" spans="4:4" x14ac:dyDescent="0.25">
      <c r="D986" s="143"/>
    </row>
    <row r="987" spans="4:4" x14ac:dyDescent="0.25">
      <c r="D987" s="143"/>
    </row>
    <row r="988" spans="4:4" x14ac:dyDescent="0.25">
      <c r="D988" s="143"/>
    </row>
    <row r="989" spans="4:4" x14ac:dyDescent="0.25">
      <c r="D989" s="143"/>
    </row>
    <row r="990" spans="4:4" x14ac:dyDescent="0.25">
      <c r="D990" s="143"/>
    </row>
    <row r="991" spans="4:4" x14ac:dyDescent="0.25">
      <c r="D991" s="143"/>
    </row>
    <row r="992" spans="4:4" x14ac:dyDescent="0.25">
      <c r="D992" s="143"/>
    </row>
    <row r="993" spans="4:4" x14ac:dyDescent="0.25">
      <c r="D993" s="143"/>
    </row>
    <row r="994" spans="4:4" x14ac:dyDescent="0.25">
      <c r="D994" s="143"/>
    </row>
    <row r="995" spans="4:4" x14ac:dyDescent="0.25">
      <c r="D995" s="143"/>
    </row>
    <row r="996" spans="4:4" x14ac:dyDescent="0.25">
      <c r="D996" s="143"/>
    </row>
    <row r="997" spans="4:4" x14ac:dyDescent="0.25">
      <c r="D997" s="143"/>
    </row>
    <row r="998" spans="4:4" x14ac:dyDescent="0.25">
      <c r="D998" s="143"/>
    </row>
    <row r="999" spans="4:4" x14ac:dyDescent="0.25">
      <c r="D999" s="143"/>
    </row>
    <row r="1000" spans="4:4" x14ac:dyDescent="0.25">
      <c r="D1000" s="143"/>
    </row>
    <row r="1001" spans="4:4" x14ac:dyDescent="0.25">
      <c r="D1001" s="143"/>
    </row>
    <row r="1002" spans="4:4" x14ac:dyDescent="0.25">
      <c r="D1002" s="143"/>
    </row>
    <row r="1003" spans="4:4" x14ac:dyDescent="0.25">
      <c r="D1003" s="143"/>
    </row>
    <row r="1004" spans="4:4" x14ac:dyDescent="0.25">
      <c r="D1004" s="143"/>
    </row>
    <row r="1005" spans="4:4" x14ac:dyDescent="0.25">
      <c r="D1005" s="143"/>
    </row>
    <row r="1006" spans="4:4" x14ac:dyDescent="0.25">
      <c r="D1006" s="143"/>
    </row>
    <row r="1007" spans="4:4" x14ac:dyDescent="0.25">
      <c r="D1007" s="143"/>
    </row>
    <row r="1008" spans="4:4" x14ac:dyDescent="0.25">
      <c r="D1008" s="143"/>
    </row>
    <row r="1009" spans="4:4" x14ac:dyDescent="0.25">
      <c r="D1009" s="143"/>
    </row>
    <row r="1010" spans="4:4" x14ac:dyDescent="0.25">
      <c r="D1010" s="143"/>
    </row>
    <row r="1011" spans="4:4" x14ac:dyDescent="0.25">
      <c r="D1011" s="143"/>
    </row>
    <row r="1012" spans="4:4" x14ac:dyDescent="0.25">
      <c r="D1012" s="143"/>
    </row>
    <row r="1013" spans="4:4" x14ac:dyDescent="0.25">
      <c r="D1013" s="143"/>
    </row>
    <row r="1014" spans="4:4" x14ac:dyDescent="0.25">
      <c r="D1014" s="143"/>
    </row>
    <row r="1015" spans="4:4" x14ac:dyDescent="0.25">
      <c r="D1015" s="143"/>
    </row>
    <row r="1016" spans="4:4" x14ac:dyDescent="0.25">
      <c r="D1016" s="143"/>
    </row>
    <row r="1017" spans="4:4" x14ac:dyDescent="0.25">
      <c r="D1017" s="143"/>
    </row>
    <row r="1018" spans="4:4" x14ac:dyDescent="0.25">
      <c r="D1018" s="143"/>
    </row>
    <row r="1019" spans="4:4" x14ac:dyDescent="0.25">
      <c r="D1019" s="143"/>
    </row>
    <row r="1020" spans="4:4" x14ac:dyDescent="0.25">
      <c r="D1020" s="143"/>
    </row>
    <row r="1021" spans="4:4" x14ac:dyDescent="0.25">
      <c r="D1021" s="143"/>
    </row>
    <row r="1022" spans="4:4" x14ac:dyDescent="0.25">
      <c r="D1022" s="143"/>
    </row>
    <row r="1023" spans="4:4" x14ac:dyDescent="0.25">
      <c r="D1023" s="143"/>
    </row>
    <row r="1024" spans="4:4" x14ac:dyDescent="0.25">
      <c r="D1024" s="143"/>
    </row>
    <row r="1025" spans="4:4" x14ac:dyDescent="0.25">
      <c r="D1025" s="143"/>
    </row>
    <row r="1026" spans="4:4" x14ac:dyDescent="0.25">
      <c r="D1026" s="143"/>
    </row>
    <row r="1027" spans="4:4" x14ac:dyDescent="0.25">
      <c r="D1027" s="143"/>
    </row>
    <row r="1028" spans="4:4" x14ac:dyDescent="0.25">
      <c r="D1028" s="143"/>
    </row>
    <row r="1029" spans="4:4" x14ac:dyDescent="0.25">
      <c r="D1029" s="143"/>
    </row>
    <row r="1030" spans="4:4" x14ac:dyDescent="0.25">
      <c r="D1030" s="143"/>
    </row>
    <row r="1031" spans="4:4" x14ac:dyDescent="0.25">
      <c r="D1031" s="143"/>
    </row>
    <row r="1032" spans="4:4" x14ac:dyDescent="0.25">
      <c r="D1032" s="143"/>
    </row>
    <row r="1033" spans="4:4" x14ac:dyDescent="0.25">
      <c r="D1033" s="143"/>
    </row>
    <row r="1034" spans="4:4" x14ac:dyDescent="0.25">
      <c r="D1034" s="143"/>
    </row>
    <row r="1035" spans="4:4" x14ac:dyDescent="0.25">
      <c r="D1035" s="143"/>
    </row>
    <row r="1036" spans="4:4" x14ac:dyDescent="0.25">
      <c r="D1036" s="143"/>
    </row>
    <row r="1037" spans="4:4" x14ac:dyDescent="0.25">
      <c r="D1037" s="143"/>
    </row>
    <row r="1038" spans="4:4" x14ac:dyDescent="0.25">
      <c r="D1038" s="143"/>
    </row>
    <row r="1039" spans="4:4" x14ac:dyDescent="0.25">
      <c r="D1039" s="143"/>
    </row>
    <row r="1040" spans="4:4" x14ac:dyDescent="0.25">
      <c r="D1040" s="143"/>
    </row>
    <row r="1041" spans="4:4" x14ac:dyDescent="0.25">
      <c r="D1041" s="143"/>
    </row>
    <row r="1042" spans="4:4" x14ac:dyDescent="0.25">
      <c r="D1042" s="143"/>
    </row>
    <row r="1043" spans="4:4" x14ac:dyDescent="0.25">
      <c r="D1043" s="143"/>
    </row>
    <row r="1044" spans="4:4" x14ac:dyDescent="0.25">
      <c r="D1044" s="143"/>
    </row>
    <row r="1045" spans="4:4" x14ac:dyDescent="0.25">
      <c r="D1045" s="143"/>
    </row>
    <row r="1046" spans="4:4" x14ac:dyDescent="0.25">
      <c r="D1046" s="143"/>
    </row>
    <row r="1047" spans="4:4" x14ac:dyDescent="0.25">
      <c r="D1047" s="143"/>
    </row>
    <row r="1048" spans="4:4" x14ac:dyDescent="0.25">
      <c r="D1048" s="143"/>
    </row>
    <row r="1049" spans="4:4" x14ac:dyDescent="0.25">
      <c r="D1049" s="143"/>
    </row>
    <row r="1050" spans="4:4" x14ac:dyDescent="0.25">
      <c r="D1050" s="143"/>
    </row>
    <row r="1051" spans="4:4" x14ac:dyDescent="0.25">
      <c r="D1051" s="143"/>
    </row>
    <row r="1052" spans="4:4" x14ac:dyDescent="0.25">
      <c r="D1052" s="143"/>
    </row>
    <row r="1053" spans="4:4" x14ac:dyDescent="0.25">
      <c r="D1053" s="143"/>
    </row>
    <row r="1054" spans="4:4" x14ac:dyDescent="0.25">
      <c r="D1054" s="143"/>
    </row>
    <row r="1055" spans="4:4" x14ac:dyDescent="0.25">
      <c r="D1055" s="143"/>
    </row>
    <row r="1056" spans="4:4" x14ac:dyDescent="0.25">
      <c r="D1056" s="143"/>
    </row>
    <row r="1057" spans="4:4" x14ac:dyDescent="0.25">
      <c r="D1057" s="143"/>
    </row>
    <row r="1058" spans="4:4" x14ac:dyDescent="0.25">
      <c r="D1058" s="143"/>
    </row>
    <row r="1059" spans="4:4" x14ac:dyDescent="0.25">
      <c r="D1059" s="143"/>
    </row>
    <row r="1060" spans="4:4" x14ac:dyDescent="0.25">
      <c r="D1060" s="143"/>
    </row>
    <row r="1061" spans="4:4" x14ac:dyDescent="0.25">
      <c r="D1061" s="143"/>
    </row>
    <row r="1062" spans="4:4" x14ac:dyDescent="0.25">
      <c r="D1062" s="143"/>
    </row>
    <row r="1063" spans="4:4" x14ac:dyDescent="0.25">
      <c r="D1063" s="143"/>
    </row>
    <row r="1064" spans="4:4" x14ac:dyDescent="0.25">
      <c r="D1064" s="143"/>
    </row>
    <row r="1065" spans="4:4" x14ac:dyDescent="0.25">
      <c r="D1065" s="143"/>
    </row>
    <row r="1066" spans="4:4" x14ac:dyDescent="0.25">
      <c r="D1066" s="143"/>
    </row>
    <row r="1067" spans="4:4" x14ac:dyDescent="0.25">
      <c r="D1067" s="143"/>
    </row>
    <row r="1068" spans="4:4" x14ac:dyDescent="0.25">
      <c r="D1068" s="143"/>
    </row>
    <row r="1069" spans="4:4" x14ac:dyDescent="0.25">
      <c r="D1069" s="143"/>
    </row>
    <row r="1070" spans="4:4" x14ac:dyDescent="0.25">
      <c r="D1070" s="143"/>
    </row>
    <row r="1071" spans="4:4" x14ac:dyDescent="0.25">
      <c r="D1071" s="143"/>
    </row>
    <row r="1072" spans="4:4" x14ac:dyDescent="0.25">
      <c r="D1072" s="143"/>
    </row>
    <row r="1073" spans="4:4" x14ac:dyDescent="0.25">
      <c r="D1073" s="143"/>
    </row>
    <row r="1074" spans="4:4" x14ac:dyDescent="0.25">
      <c r="D1074" s="143"/>
    </row>
    <row r="1075" spans="4:4" x14ac:dyDescent="0.25">
      <c r="D1075" s="143"/>
    </row>
    <row r="1076" spans="4:4" x14ac:dyDescent="0.25">
      <c r="D1076" s="143"/>
    </row>
    <row r="1077" spans="4:4" x14ac:dyDescent="0.25">
      <c r="D1077" s="143"/>
    </row>
    <row r="1078" spans="4:4" x14ac:dyDescent="0.25">
      <c r="D1078" s="143"/>
    </row>
    <row r="1079" spans="4:4" x14ac:dyDescent="0.25">
      <c r="D1079" s="143"/>
    </row>
    <row r="1080" spans="4:4" x14ac:dyDescent="0.25">
      <c r="D1080" s="143"/>
    </row>
    <row r="1081" spans="4:4" x14ac:dyDescent="0.25">
      <c r="D1081" s="143"/>
    </row>
    <row r="1082" spans="4:4" x14ac:dyDescent="0.25">
      <c r="D1082" s="143"/>
    </row>
    <row r="1083" spans="4:4" x14ac:dyDescent="0.25">
      <c r="D1083" s="143"/>
    </row>
    <row r="1084" spans="4:4" x14ac:dyDescent="0.25">
      <c r="D1084" s="143"/>
    </row>
    <row r="1085" spans="4:4" x14ac:dyDescent="0.25">
      <c r="D1085" s="143"/>
    </row>
    <row r="1086" spans="4:4" x14ac:dyDescent="0.25">
      <c r="D1086" s="143"/>
    </row>
    <row r="1087" spans="4:4" x14ac:dyDescent="0.25">
      <c r="D1087" s="143"/>
    </row>
    <row r="1088" spans="4:4" x14ac:dyDescent="0.25">
      <c r="D1088" s="143"/>
    </row>
    <row r="1089" spans="4:4" x14ac:dyDescent="0.25">
      <c r="D1089" s="143"/>
    </row>
    <row r="1090" spans="4:4" x14ac:dyDescent="0.25">
      <c r="D1090" s="143"/>
    </row>
    <row r="1091" spans="4:4" x14ac:dyDescent="0.25">
      <c r="D1091" s="143"/>
    </row>
    <row r="1092" spans="4:4" x14ac:dyDescent="0.25">
      <c r="D1092" s="143"/>
    </row>
    <row r="1093" spans="4:4" x14ac:dyDescent="0.25">
      <c r="D1093" s="143"/>
    </row>
    <row r="1094" spans="4:4" x14ac:dyDescent="0.25">
      <c r="D1094" s="143"/>
    </row>
    <row r="1095" spans="4:4" x14ac:dyDescent="0.25">
      <c r="D1095" s="143"/>
    </row>
    <row r="1096" spans="4:4" x14ac:dyDescent="0.25">
      <c r="D1096" s="143"/>
    </row>
    <row r="1097" spans="4:4" x14ac:dyDescent="0.25">
      <c r="D1097" s="143"/>
    </row>
    <row r="1098" spans="4:4" x14ac:dyDescent="0.25">
      <c r="D1098" s="143"/>
    </row>
    <row r="1099" spans="4:4" x14ac:dyDescent="0.25">
      <c r="D1099" s="143"/>
    </row>
    <row r="1100" spans="4:4" x14ac:dyDescent="0.25">
      <c r="D1100" s="143"/>
    </row>
    <row r="1101" spans="4:4" x14ac:dyDescent="0.25">
      <c r="D1101" s="143"/>
    </row>
    <row r="1102" spans="4:4" x14ac:dyDescent="0.25">
      <c r="D1102" s="143"/>
    </row>
    <row r="1103" spans="4:4" x14ac:dyDescent="0.25">
      <c r="D1103" s="143"/>
    </row>
    <row r="1104" spans="4:4" x14ac:dyDescent="0.25">
      <c r="D1104" s="143"/>
    </row>
    <row r="1105" spans="4:4" x14ac:dyDescent="0.25">
      <c r="D1105" s="143"/>
    </row>
    <row r="1106" spans="4:4" x14ac:dyDescent="0.25">
      <c r="D1106" s="143"/>
    </row>
    <row r="1107" spans="4:4" x14ac:dyDescent="0.25">
      <c r="D1107" s="143"/>
    </row>
    <row r="1108" spans="4:4" x14ac:dyDescent="0.25">
      <c r="D1108" s="143"/>
    </row>
    <row r="1109" spans="4:4" x14ac:dyDescent="0.25">
      <c r="D1109" s="143"/>
    </row>
    <row r="1110" spans="4:4" x14ac:dyDescent="0.25">
      <c r="D1110" s="143"/>
    </row>
    <row r="1111" spans="4:4" x14ac:dyDescent="0.25">
      <c r="D1111" s="143"/>
    </row>
    <row r="1112" spans="4:4" x14ac:dyDescent="0.25">
      <c r="D1112" s="143"/>
    </row>
    <row r="1113" spans="4:4" x14ac:dyDescent="0.25">
      <c r="D1113" s="143"/>
    </row>
    <row r="1114" spans="4:4" x14ac:dyDescent="0.25">
      <c r="D1114" s="143"/>
    </row>
    <row r="1115" spans="4:4" x14ac:dyDescent="0.25">
      <c r="D1115" s="143"/>
    </row>
    <row r="1116" spans="4:4" x14ac:dyDescent="0.25">
      <c r="D1116" s="143"/>
    </row>
    <row r="1117" spans="4:4" x14ac:dyDescent="0.25">
      <c r="D1117" s="143"/>
    </row>
    <row r="1118" spans="4:4" x14ac:dyDescent="0.25">
      <c r="D1118" s="143"/>
    </row>
    <row r="1119" spans="4:4" x14ac:dyDescent="0.25">
      <c r="D1119" s="143"/>
    </row>
    <row r="1120" spans="4:4" x14ac:dyDescent="0.25">
      <c r="D1120" s="143"/>
    </row>
    <row r="1121" spans="4:4" x14ac:dyDescent="0.25">
      <c r="D1121" s="143"/>
    </row>
    <row r="1122" spans="4:4" x14ac:dyDescent="0.25">
      <c r="D1122" s="143"/>
    </row>
    <row r="1123" spans="4:4" x14ac:dyDescent="0.25">
      <c r="D1123" s="143"/>
    </row>
    <row r="1124" spans="4:4" x14ac:dyDescent="0.25">
      <c r="D1124" s="143"/>
    </row>
    <row r="1125" spans="4:4" x14ac:dyDescent="0.25">
      <c r="D1125" s="143"/>
    </row>
    <row r="1126" spans="4:4" x14ac:dyDescent="0.25">
      <c r="D1126" s="143"/>
    </row>
    <row r="1127" spans="4:4" x14ac:dyDescent="0.25">
      <c r="D1127" s="143"/>
    </row>
    <row r="1128" spans="4:4" x14ac:dyDescent="0.25">
      <c r="D1128" s="143"/>
    </row>
    <row r="1129" spans="4:4" x14ac:dyDescent="0.25">
      <c r="D1129" s="143"/>
    </row>
    <row r="1130" spans="4:4" x14ac:dyDescent="0.25">
      <c r="D1130" s="143"/>
    </row>
    <row r="1131" spans="4:4" x14ac:dyDescent="0.25">
      <c r="D1131" s="143"/>
    </row>
    <row r="1132" spans="4:4" x14ac:dyDescent="0.25">
      <c r="D1132" s="143"/>
    </row>
    <row r="1133" spans="4:4" x14ac:dyDescent="0.25">
      <c r="D1133" s="143"/>
    </row>
    <row r="1134" spans="4:4" x14ac:dyDescent="0.25">
      <c r="D1134" s="143"/>
    </row>
    <row r="1135" spans="4:4" x14ac:dyDescent="0.25">
      <c r="D1135" s="143"/>
    </row>
    <row r="1136" spans="4:4" x14ac:dyDescent="0.25">
      <c r="D1136" s="143"/>
    </row>
    <row r="1137" spans="4:4" x14ac:dyDescent="0.25">
      <c r="D1137" s="143"/>
    </row>
    <row r="1138" spans="4:4" x14ac:dyDescent="0.25">
      <c r="D1138" s="143"/>
    </row>
    <row r="1139" spans="4:4" x14ac:dyDescent="0.25">
      <c r="D1139" s="143"/>
    </row>
    <row r="1140" spans="4:4" x14ac:dyDescent="0.25">
      <c r="D1140" s="143"/>
    </row>
    <row r="1141" spans="4:4" x14ac:dyDescent="0.25">
      <c r="D1141" s="143"/>
    </row>
    <row r="1142" spans="4:4" x14ac:dyDescent="0.25">
      <c r="D1142" s="143"/>
    </row>
    <row r="1143" spans="4:4" x14ac:dyDescent="0.25">
      <c r="D1143" s="143"/>
    </row>
    <row r="1144" spans="4:4" x14ac:dyDescent="0.25">
      <c r="D1144" s="143"/>
    </row>
    <row r="1145" spans="4:4" x14ac:dyDescent="0.25">
      <c r="D1145" s="143"/>
    </row>
    <row r="1146" spans="4:4" x14ac:dyDescent="0.25">
      <c r="D1146" s="143"/>
    </row>
    <row r="1147" spans="4:4" x14ac:dyDescent="0.25">
      <c r="D1147" s="143"/>
    </row>
    <row r="1148" spans="4:4" x14ac:dyDescent="0.25">
      <c r="D1148" s="143"/>
    </row>
    <row r="1149" spans="4:4" x14ac:dyDescent="0.25">
      <c r="D1149" s="143"/>
    </row>
    <row r="1150" spans="4:4" x14ac:dyDescent="0.25">
      <c r="D1150" s="143"/>
    </row>
    <row r="1151" spans="4:4" x14ac:dyDescent="0.25">
      <c r="D1151" s="143"/>
    </row>
    <row r="1152" spans="4:4" x14ac:dyDescent="0.25">
      <c r="D1152" s="143"/>
    </row>
    <row r="1153" spans="4:4" x14ac:dyDescent="0.25">
      <c r="D1153" s="143"/>
    </row>
    <row r="1154" spans="4:4" x14ac:dyDescent="0.25">
      <c r="D1154" s="143"/>
    </row>
    <row r="1155" spans="4:4" x14ac:dyDescent="0.25">
      <c r="D1155" s="143"/>
    </row>
    <row r="1156" spans="4:4" x14ac:dyDescent="0.25">
      <c r="D1156" s="143"/>
    </row>
    <row r="1157" spans="4:4" x14ac:dyDescent="0.25">
      <c r="D1157" s="143"/>
    </row>
    <row r="1158" spans="4:4" x14ac:dyDescent="0.25">
      <c r="D1158" s="143"/>
    </row>
    <row r="1159" spans="4:4" x14ac:dyDescent="0.25">
      <c r="D1159" s="143"/>
    </row>
    <row r="1160" spans="4:4" x14ac:dyDescent="0.25">
      <c r="D1160" s="143"/>
    </row>
    <row r="1161" spans="4:4" x14ac:dyDescent="0.25">
      <c r="D1161" s="143"/>
    </row>
    <row r="1162" spans="4:4" x14ac:dyDescent="0.25">
      <c r="D1162" s="143"/>
    </row>
    <row r="1163" spans="4:4" x14ac:dyDescent="0.25">
      <c r="D1163" s="143"/>
    </row>
    <row r="1164" spans="4:4" x14ac:dyDescent="0.25">
      <c r="D1164" s="143"/>
    </row>
    <row r="1165" spans="4:4" x14ac:dyDescent="0.25">
      <c r="D1165" s="143"/>
    </row>
    <row r="1166" spans="4:4" x14ac:dyDescent="0.25">
      <c r="D1166" s="143"/>
    </row>
    <row r="1167" spans="4:4" x14ac:dyDescent="0.25">
      <c r="D1167" s="143"/>
    </row>
    <row r="1168" spans="4:4" x14ac:dyDescent="0.25">
      <c r="D1168" s="143"/>
    </row>
    <row r="1169" spans="4:4" x14ac:dyDescent="0.25">
      <c r="D1169" s="143"/>
    </row>
    <row r="1170" spans="4:4" x14ac:dyDescent="0.25">
      <c r="D1170" s="143"/>
    </row>
    <row r="1171" spans="4:4" x14ac:dyDescent="0.25">
      <c r="D1171" s="143"/>
    </row>
    <row r="1172" spans="4:4" x14ac:dyDescent="0.25">
      <c r="D1172" s="143"/>
    </row>
    <row r="1173" spans="4:4" x14ac:dyDescent="0.25">
      <c r="D1173" s="143"/>
    </row>
    <row r="1174" spans="4:4" x14ac:dyDescent="0.25">
      <c r="D1174" s="143"/>
    </row>
    <row r="1175" spans="4:4" x14ac:dyDescent="0.25">
      <c r="D1175" s="143"/>
    </row>
    <row r="1176" spans="4:4" x14ac:dyDescent="0.25">
      <c r="D1176" s="143"/>
    </row>
    <row r="1177" spans="4:4" x14ac:dyDescent="0.25">
      <c r="D1177" s="143"/>
    </row>
    <row r="1178" spans="4:4" x14ac:dyDescent="0.25">
      <c r="D1178" s="143"/>
    </row>
    <row r="1179" spans="4:4" x14ac:dyDescent="0.25">
      <c r="D1179" s="143"/>
    </row>
    <row r="1180" spans="4:4" x14ac:dyDescent="0.25">
      <c r="D1180" s="143"/>
    </row>
    <row r="1181" spans="4:4" x14ac:dyDescent="0.25">
      <c r="D1181" s="143"/>
    </row>
    <row r="1182" spans="4:4" x14ac:dyDescent="0.25">
      <c r="D1182" s="143"/>
    </row>
    <row r="1183" spans="4:4" x14ac:dyDescent="0.25">
      <c r="D1183" s="143"/>
    </row>
    <row r="1184" spans="4:4" x14ac:dyDescent="0.25">
      <c r="D1184" s="143"/>
    </row>
    <row r="1185" spans="4:4" x14ac:dyDescent="0.25">
      <c r="D1185" s="143"/>
    </row>
    <row r="1186" spans="4:4" x14ac:dyDescent="0.25">
      <c r="D1186" s="143"/>
    </row>
    <row r="1187" spans="4:4" x14ac:dyDescent="0.25">
      <c r="D1187" s="143"/>
    </row>
    <row r="1188" spans="4:4" x14ac:dyDescent="0.25">
      <c r="D1188" s="143"/>
    </row>
    <row r="1189" spans="4:4" x14ac:dyDescent="0.25">
      <c r="D1189" s="143"/>
    </row>
    <row r="1190" spans="4:4" x14ac:dyDescent="0.25">
      <c r="D1190" s="143"/>
    </row>
    <row r="1191" spans="4:4" x14ac:dyDescent="0.25">
      <c r="D1191" s="143"/>
    </row>
    <row r="1192" spans="4:4" x14ac:dyDescent="0.25">
      <c r="D1192" s="143"/>
    </row>
    <row r="1193" spans="4:4" x14ac:dyDescent="0.25">
      <c r="D1193" s="143"/>
    </row>
    <row r="1194" spans="4:4" x14ac:dyDescent="0.25">
      <c r="D1194" s="143"/>
    </row>
    <row r="1195" spans="4:4" x14ac:dyDescent="0.25">
      <c r="D1195" s="143"/>
    </row>
    <row r="1196" spans="4:4" x14ac:dyDescent="0.25">
      <c r="D1196" s="143"/>
    </row>
    <row r="1197" spans="4:4" x14ac:dyDescent="0.25">
      <c r="D1197" s="143"/>
    </row>
    <row r="1198" spans="4:4" x14ac:dyDescent="0.25">
      <c r="D1198" s="143"/>
    </row>
    <row r="1199" spans="4:4" x14ac:dyDescent="0.25">
      <c r="D1199" s="143"/>
    </row>
    <row r="1200" spans="4:4" x14ac:dyDescent="0.25">
      <c r="D1200" s="143"/>
    </row>
    <row r="1201" spans="4:4" x14ac:dyDescent="0.25">
      <c r="D1201" s="143"/>
    </row>
    <row r="1202" spans="4:4" x14ac:dyDescent="0.25">
      <c r="D1202" s="143"/>
    </row>
    <row r="1203" spans="4:4" x14ac:dyDescent="0.25">
      <c r="D1203" s="143"/>
    </row>
    <row r="1204" spans="4:4" x14ac:dyDescent="0.25">
      <c r="D1204" s="143"/>
    </row>
    <row r="1205" spans="4:4" x14ac:dyDescent="0.25">
      <c r="D1205" s="143"/>
    </row>
    <row r="1206" spans="4:4" x14ac:dyDescent="0.25">
      <c r="D1206" s="143"/>
    </row>
    <row r="1207" spans="4:4" x14ac:dyDescent="0.25">
      <c r="D1207" s="143"/>
    </row>
    <row r="1208" spans="4:4" x14ac:dyDescent="0.25">
      <c r="D1208" s="143"/>
    </row>
    <row r="1209" spans="4:4" x14ac:dyDescent="0.25">
      <c r="D1209" s="143"/>
    </row>
    <row r="1210" spans="4:4" x14ac:dyDescent="0.25">
      <c r="D1210" s="143"/>
    </row>
    <row r="1211" spans="4:4" x14ac:dyDescent="0.25">
      <c r="D1211" s="143"/>
    </row>
    <row r="1212" spans="4:4" x14ac:dyDescent="0.25">
      <c r="D1212" s="143"/>
    </row>
    <row r="1213" spans="4:4" x14ac:dyDescent="0.25">
      <c r="D1213" s="143"/>
    </row>
    <row r="1214" spans="4:4" x14ac:dyDescent="0.25">
      <c r="D1214" s="143"/>
    </row>
    <row r="1215" spans="4:4" x14ac:dyDescent="0.25">
      <c r="D1215" s="143"/>
    </row>
    <row r="1216" spans="4:4" x14ac:dyDescent="0.25">
      <c r="D1216" s="143"/>
    </row>
    <row r="1217" spans="4:4" x14ac:dyDescent="0.25">
      <c r="D1217" s="143"/>
    </row>
    <row r="1218" spans="4:4" x14ac:dyDescent="0.25">
      <c r="D1218" s="143"/>
    </row>
    <row r="1219" spans="4:4" x14ac:dyDescent="0.25">
      <c r="D1219" s="143"/>
    </row>
    <row r="1220" spans="4:4" x14ac:dyDescent="0.25">
      <c r="D1220" s="143"/>
    </row>
    <row r="1221" spans="4:4" x14ac:dyDescent="0.25">
      <c r="D1221" s="143"/>
    </row>
    <row r="1222" spans="4:4" x14ac:dyDescent="0.25">
      <c r="D1222" s="143"/>
    </row>
    <row r="1223" spans="4:4" x14ac:dyDescent="0.25">
      <c r="D1223" s="143"/>
    </row>
    <row r="1224" spans="4:4" x14ac:dyDescent="0.25">
      <c r="D1224" s="143"/>
    </row>
    <row r="1225" spans="4:4" x14ac:dyDescent="0.25">
      <c r="D1225" s="143"/>
    </row>
    <row r="1226" spans="4:4" x14ac:dyDescent="0.25">
      <c r="D1226" s="143"/>
    </row>
    <row r="1227" spans="4:4" x14ac:dyDescent="0.25">
      <c r="D1227" s="143"/>
    </row>
    <row r="1228" spans="4:4" x14ac:dyDescent="0.25">
      <c r="D1228" s="143"/>
    </row>
    <row r="1229" spans="4:4" x14ac:dyDescent="0.25">
      <c r="D1229" s="143"/>
    </row>
    <row r="1230" spans="4:4" x14ac:dyDescent="0.25">
      <c r="D1230" s="143"/>
    </row>
    <row r="1231" spans="4:4" x14ac:dyDescent="0.25">
      <c r="D1231" s="143"/>
    </row>
    <row r="1232" spans="4:4" x14ac:dyDescent="0.25">
      <c r="D1232" s="143"/>
    </row>
    <row r="1233" spans="4:4" x14ac:dyDescent="0.25">
      <c r="D1233" s="143"/>
    </row>
    <row r="1234" spans="4:4" x14ac:dyDescent="0.25">
      <c r="D1234" s="143"/>
    </row>
    <row r="1235" spans="4:4" x14ac:dyDescent="0.25">
      <c r="D1235" s="143"/>
    </row>
    <row r="1236" spans="4:4" x14ac:dyDescent="0.25">
      <c r="D1236" s="143"/>
    </row>
    <row r="1237" spans="4:4" x14ac:dyDescent="0.25">
      <c r="D1237" s="143"/>
    </row>
    <row r="1238" spans="4:4" x14ac:dyDescent="0.25">
      <c r="D1238" s="143"/>
    </row>
    <row r="1239" spans="4:4" x14ac:dyDescent="0.25">
      <c r="D1239" s="143"/>
    </row>
    <row r="1240" spans="4:4" x14ac:dyDescent="0.25">
      <c r="D1240" s="143"/>
    </row>
    <row r="1241" spans="4:4" x14ac:dyDescent="0.25">
      <c r="D1241" s="143"/>
    </row>
    <row r="1242" spans="4:4" x14ac:dyDescent="0.25">
      <c r="D1242" s="143"/>
    </row>
    <row r="1243" spans="4:4" x14ac:dyDescent="0.25">
      <c r="D1243" s="143"/>
    </row>
    <row r="1244" spans="4:4" x14ac:dyDescent="0.25">
      <c r="D1244" s="143"/>
    </row>
    <row r="1245" spans="4:4" x14ac:dyDescent="0.25">
      <c r="D1245" s="143"/>
    </row>
    <row r="1246" spans="4:4" x14ac:dyDescent="0.25">
      <c r="D1246" s="143"/>
    </row>
    <row r="1247" spans="4:4" x14ac:dyDescent="0.25">
      <c r="D1247" s="143"/>
    </row>
    <row r="1248" spans="4:4" x14ac:dyDescent="0.25">
      <c r="D1248" s="143"/>
    </row>
    <row r="1249" spans="4:4" x14ac:dyDescent="0.25">
      <c r="D1249" s="143"/>
    </row>
    <row r="1250" spans="4:4" x14ac:dyDescent="0.25">
      <c r="D1250" s="143"/>
    </row>
    <row r="1251" spans="4:4" x14ac:dyDescent="0.25">
      <c r="D1251" s="143"/>
    </row>
    <row r="1252" spans="4:4" x14ac:dyDescent="0.25">
      <c r="D1252" s="143"/>
    </row>
    <row r="1253" spans="4:4" x14ac:dyDescent="0.25">
      <c r="D1253" s="143"/>
    </row>
    <row r="1254" spans="4:4" x14ac:dyDescent="0.25">
      <c r="D1254" s="143"/>
    </row>
    <row r="1255" spans="4:4" x14ac:dyDescent="0.25">
      <c r="D1255" s="143"/>
    </row>
    <row r="1256" spans="4:4" x14ac:dyDescent="0.25">
      <c r="D1256" s="143"/>
    </row>
    <row r="1257" spans="4:4" x14ac:dyDescent="0.25">
      <c r="D1257" s="143"/>
    </row>
    <row r="1258" spans="4:4" x14ac:dyDescent="0.25">
      <c r="D1258" s="143"/>
    </row>
    <row r="1259" spans="4:4" x14ac:dyDescent="0.25">
      <c r="D1259" s="143"/>
    </row>
    <row r="1260" spans="4:4" x14ac:dyDescent="0.25">
      <c r="D1260" s="143"/>
    </row>
    <row r="1261" spans="4:4" x14ac:dyDescent="0.25">
      <c r="D1261" s="143"/>
    </row>
    <row r="1262" spans="4:4" x14ac:dyDescent="0.25">
      <c r="D1262" s="143"/>
    </row>
    <row r="1263" spans="4:4" x14ac:dyDescent="0.25">
      <c r="D1263" s="143"/>
    </row>
    <row r="1264" spans="4:4" x14ac:dyDescent="0.25">
      <c r="D1264" s="143"/>
    </row>
    <row r="1265" spans="4:4" x14ac:dyDescent="0.25">
      <c r="D1265" s="143"/>
    </row>
    <row r="1266" spans="4:4" x14ac:dyDescent="0.25">
      <c r="D1266" s="143"/>
    </row>
    <row r="1267" spans="4:4" x14ac:dyDescent="0.25">
      <c r="D1267" s="143"/>
    </row>
    <row r="1268" spans="4:4" x14ac:dyDescent="0.25">
      <c r="D1268" s="143"/>
    </row>
    <row r="1269" spans="4:4" x14ac:dyDescent="0.25">
      <c r="D1269" s="143"/>
    </row>
    <row r="1270" spans="4:4" x14ac:dyDescent="0.25">
      <c r="D1270" s="143"/>
    </row>
    <row r="1271" spans="4:4" x14ac:dyDescent="0.25">
      <c r="D1271" s="143"/>
    </row>
    <row r="1272" spans="4:4" x14ac:dyDescent="0.25">
      <c r="D1272" s="143"/>
    </row>
    <row r="1273" spans="4:4" x14ac:dyDescent="0.25">
      <c r="D1273" s="143"/>
    </row>
    <row r="1274" spans="4:4" x14ac:dyDescent="0.25">
      <c r="D1274" s="143"/>
    </row>
    <row r="1275" spans="4:4" x14ac:dyDescent="0.25">
      <c r="D1275" s="143"/>
    </row>
    <row r="1276" spans="4:4" x14ac:dyDescent="0.25">
      <c r="D1276" s="143"/>
    </row>
    <row r="1277" spans="4:4" x14ac:dyDescent="0.25">
      <c r="D1277" s="143"/>
    </row>
    <row r="1278" spans="4:4" x14ac:dyDescent="0.25">
      <c r="D1278" s="143"/>
    </row>
    <row r="1279" spans="4:4" x14ac:dyDescent="0.25">
      <c r="D1279" s="143"/>
    </row>
    <row r="1280" spans="4:4" x14ac:dyDescent="0.25">
      <c r="D1280" s="143"/>
    </row>
    <row r="1281" spans="4:4" x14ac:dyDescent="0.25">
      <c r="D1281" s="143"/>
    </row>
    <row r="1282" spans="4:4" x14ac:dyDescent="0.25">
      <c r="D1282" s="143"/>
    </row>
    <row r="1283" spans="4:4" x14ac:dyDescent="0.25">
      <c r="D1283" s="143"/>
    </row>
    <row r="1284" spans="4:4" x14ac:dyDescent="0.25">
      <c r="D1284" s="143"/>
    </row>
    <row r="1285" spans="4:4" x14ac:dyDescent="0.25">
      <c r="D1285" s="143"/>
    </row>
    <row r="1286" spans="4:4" x14ac:dyDescent="0.25">
      <c r="D1286" s="143"/>
    </row>
    <row r="1287" spans="4:4" x14ac:dyDescent="0.25">
      <c r="D1287" s="143"/>
    </row>
    <row r="1288" spans="4:4" x14ac:dyDescent="0.25">
      <c r="D1288" s="143"/>
    </row>
    <row r="1289" spans="4:4" x14ac:dyDescent="0.25">
      <c r="D1289" s="143"/>
    </row>
    <row r="1290" spans="4:4" x14ac:dyDescent="0.25">
      <c r="D1290" s="143"/>
    </row>
    <row r="1291" spans="4:4" x14ac:dyDescent="0.25">
      <c r="D1291" s="143"/>
    </row>
    <row r="1292" spans="4:4" x14ac:dyDescent="0.25">
      <c r="D1292" s="143"/>
    </row>
    <row r="1293" spans="4:4" x14ac:dyDescent="0.25">
      <c r="D1293" s="143"/>
    </row>
    <row r="1294" spans="4:4" x14ac:dyDescent="0.25">
      <c r="D1294" s="143"/>
    </row>
    <row r="1295" spans="4:4" x14ac:dyDescent="0.25">
      <c r="D1295" s="143"/>
    </row>
    <row r="1296" spans="4:4" x14ac:dyDescent="0.25">
      <c r="D1296" s="143"/>
    </row>
    <row r="1297" spans="4:4" x14ac:dyDescent="0.25">
      <c r="D1297" s="143"/>
    </row>
    <row r="1298" spans="4:4" x14ac:dyDescent="0.25">
      <c r="D1298" s="143"/>
    </row>
    <row r="1299" spans="4:4" x14ac:dyDescent="0.25">
      <c r="D1299" s="143"/>
    </row>
    <row r="1300" spans="4:4" x14ac:dyDescent="0.25">
      <c r="D1300" s="143"/>
    </row>
    <row r="1301" spans="4:4" x14ac:dyDescent="0.25">
      <c r="D1301" s="143"/>
    </row>
    <row r="1302" spans="4:4" x14ac:dyDescent="0.25">
      <c r="D1302" s="143"/>
    </row>
    <row r="1303" spans="4:4" x14ac:dyDescent="0.25">
      <c r="D1303" s="143"/>
    </row>
    <row r="1304" spans="4:4" x14ac:dyDescent="0.25">
      <c r="D1304" s="143"/>
    </row>
    <row r="1305" spans="4:4" x14ac:dyDescent="0.25">
      <c r="D1305" s="143"/>
    </row>
    <row r="1306" spans="4:4" x14ac:dyDescent="0.25">
      <c r="D1306" s="143"/>
    </row>
    <row r="1307" spans="4:4" x14ac:dyDescent="0.25">
      <c r="D1307" s="143"/>
    </row>
    <row r="1308" spans="4:4" x14ac:dyDescent="0.25">
      <c r="D1308" s="143"/>
    </row>
    <row r="1309" spans="4:4" x14ac:dyDescent="0.25">
      <c r="D1309" s="143"/>
    </row>
    <row r="1310" spans="4:4" x14ac:dyDescent="0.25">
      <c r="D1310" s="143"/>
    </row>
    <row r="1311" spans="4:4" x14ac:dyDescent="0.25">
      <c r="D1311" s="143"/>
    </row>
    <row r="1312" spans="4:4" x14ac:dyDescent="0.25">
      <c r="D1312" s="143"/>
    </row>
    <row r="1313" spans="4:4" x14ac:dyDescent="0.25">
      <c r="D1313" s="143"/>
    </row>
    <row r="1314" spans="4:4" x14ac:dyDescent="0.25">
      <c r="D1314" s="143"/>
    </row>
    <row r="1315" spans="4:4" x14ac:dyDescent="0.25">
      <c r="D1315" s="143"/>
    </row>
    <row r="1316" spans="4:4" x14ac:dyDescent="0.25">
      <c r="D1316" s="143"/>
    </row>
    <row r="1317" spans="4:4" x14ac:dyDescent="0.25">
      <c r="D1317" s="143"/>
    </row>
    <row r="1318" spans="4:4" x14ac:dyDescent="0.25">
      <c r="D1318" s="143"/>
    </row>
    <row r="1319" spans="4:4" x14ac:dyDescent="0.25">
      <c r="D1319" s="143"/>
    </row>
    <row r="1320" spans="4:4" x14ac:dyDescent="0.25">
      <c r="D1320" s="143"/>
    </row>
    <row r="1321" spans="4:4" x14ac:dyDescent="0.25">
      <c r="D1321" s="143"/>
    </row>
    <row r="1322" spans="4:4" x14ac:dyDescent="0.25">
      <c r="D1322" s="143"/>
    </row>
    <row r="1323" spans="4:4" x14ac:dyDescent="0.25">
      <c r="D1323" s="143"/>
    </row>
    <row r="1324" spans="4:4" x14ac:dyDescent="0.25">
      <c r="D1324" s="143"/>
    </row>
    <row r="1325" spans="4:4" x14ac:dyDescent="0.25">
      <c r="D1325" s="143"/>
    </row>
    <row r="1326" spans="4:4" x14ac:dyDescent="0.25">
      <c r="D1326" s="143"/>
    </row>
    <row r="1327" spans="4:4" x14ac:dyDescent="0.25">
      <c r="D1327" s="143"/>
    </row>
    <row r="1328" spans="4:4" x14ac:dyDescent="0.25">
      <c r="D1328" s="143"/>
    </row>
    <row r="1329" spans="4:4" x14ac:dyDescent="0.25">
      <c r="D1329" s="143"/>
    </row>
    <row r="1330" spans="4:4" x14ac:dyDescent="0.25">
      <c r="D1330" s="143"/>
    </row>
    <row r="1331" spans="4:4" x14ac:dyDescent="0.25">
      <c r="D1331" s="143"/>
    </row>
    <row r="1332" spans="4:4" x14ac:dyDescent="0.25">
      <c r="D1332" s="143"/>
    </row>
    <row r="1333" spans="4:4" x14ac:dyDescent="0.25">
      <c r="D1333" s="143"/>
    </row>
    <row r="1334" spans="4:4" x14ac:dyDescent="0.25">
      <c r="D1334" s="143"/>
    </row>
    <row r="1335" spans="4:4" x14ac:dyDescent="0.25">
      <c r="D1335" s="143"/>
    </row>
    <row r="1336" spans="4:4" x14ac:dyDescent="0.25">
      <c r="D1336" s="143"/>
    </row>
    <row r="1337" spans="4:4" x14ac:dyDescent="0.25">
      <c r="D1337" s="143"/>
    </row>
    <row r="1338" spans="4:4" x14ac:dyDescent="0.25">
      <c r="D1338" s="143"/>
    </row>
    <row r="1339" spans="4:4" x14ac:dyDescent="0.25">
      <c r="D1339" s="143"/>
    </row>
    <row r="1340" spans="4:4" x14ac:dyDescent="0.25">
      <c r="D1340" s="143"/>
    </row>
    <row r="1341" spans="4:4" x14ac:dyDescent="0.25">
      <c r="D1341" s="143"/>
    </row>
    <row r="1342" spans="4:4" x14ac:dyDescent="0.25">
      <c r="D1342" s="143"/>
    </row>
    <row r="1343" spans="4:4" x14ac:dyDescent="0.25">
      <c r="D1343" s="143"/>
    </row>
    <row r="1344" spans="4:4" x14ac:dyDescent="0.25">
      <c r="D1344" s="143"/>
    </row>
    <row r="1345" spans="4:4" x14ac:dyDescent="0.25">
      <c r="D1345" s="143"/>
    </row>
    <row r="1346" spans="4:4" x14ac:dyDescent="0.25">
      <c r="D1346" s="143"/>
    </row>
    <row r="1347" spans="4:4" x14ac:dyDescent="0.25">
      <c r="D1347" s="143"/>
    </row>
    <row r="1348" spans="4:4" x14ac:dyDescent="0.25">
      <c r="D1348" s="143"/>
    </row>
    <row r="1349" spans="4:4" x14ac:dyDescent="0.25">
      <c r="D1349" s="143"/>
    </row>
    <row r="1350" spans="4:4" x14ac:dyDescent="0.25">
      <c r="D1350" s="143"/>
    </row>
    <row r="1351" spans="4:4" x14ac:dyDescent="0.25">
      <c r="D1351" s="143"/>
    </row>
    <row r="1352" spans="4:4" x14ac:dyDescent="0.25">
      <c r="D1352" s="143"/>
    </row>
    <row r="1353" spans="4:4" x14ac:dyDescent="0.25">
      <c r="D1353" s="143"/>
    </row>
    <row r="1354" spans="4:4" x14ac:dyDescent="0.25">
      <c r="D1354" s="143"/>
    </row>
    <row r="1355" spans="4:4" x14ac:dyDescent="0.25">
      <c r="D1355" s="143"/>
    </row>
    <row r="1356" spans="4:4" x14ac:dyDescent="0.25">
      <c r="D1356" s="143"/>
    </row>
    <row r="1357" spans="4:4" x14ac:dyDescent="0.25">
      <c r="D1357" s="143"/>
    </row>
    <row r="1358" spans="4:4" x14ac:dyDescent="0.25">
      <c r="D1358" s="143"/>
    </row>
    <row r="1359" spans="4:4" x14ac:dyDescent="0.25">
      <c r="D1359" s="143"/>
    </row>
    <row r="1360" spans="4:4" x14ac:dyDescent="0.25">
      <c r="D1360" s="143"/>
    </row>
    <row r="1361" spans="4:4" x14ac:dyDescent="0.25">
      <c r="D1361" s="143"/>
    </row>
    <row r="1362" spans="4:4" x14ac:dyDescent="0.25">
      <c r="D1362" s="143"/>
    </row>
    <row r="1363" spans="4:4" x14ac:dyDescent="0.25">
      <c r="D1363" s="143"/>
    </row>
    <row r="1364" spans="4:4" x14ac:dyDescent="0.25">
      <c r="D1364" s="143"/>
    </row>
    <row r="1365" spans="4:4" x14ac:dyDescent="0.25">
      <c r="D1365" s="143"/>
    </row>
    <row r="1366" spans="4:4" x14ac:dyDescent="0.25">
      <c r="D1366" s="143"/>
    </row>
    <row r="1367" spans="4:4" x14ac:dyDescent="0.25">
      <c r="D1367" s="143"/>
    </row>
    <row r="1368" spans="4:4" x14ac:dyDescent="0.25">
      <c r="D1368" s="143"/>
    </row>
    <row r="1369" spans="4:4" x14ac:dyDescent="0.25">
      <c r="D1369" s="143"/>
    </row>
    <row r="1370" spans="4:4" x14ac:dyDescent="0.25">
      <c r="D1370" s="143"/>
    </row>
    <row r="1371" spans="4:4" x14ac:dyDescent="0.25">
      <c r="D1371" s="143"/>
    </row>
    <row r="1372" spans="4:4" x14ac:dyDescent="0.25">
      <c r="D1372" s="143"/>
    </row>
    <row r="1373" spans="4:4" x14ac:dyDescent="0.25">
      <c r="D1373" s="143"/>
    </row>
    <row r="1374" spans="4:4" x14ac:dyDescent="0.25">
      <c r="D1374" s="143"/>
    </row>
    <row r="1375" spans="4:4" x14ac:dyDescent="0.25">
      <c r="D1375" s="143"/>
    </row>
    <row r="1376" spans="4:4" x14ac:dyDescent="0.25">
      <c r="D1376" s="143"/>
    </row>
    <row r="1377" spans="4:4" x14ac:dyDescent="0.25">
      <c r="D1377" s="143"/>
    </row>
    <row r="1378" spans="4:4" x14ac:dyDescent="0.25">
      <c r="D1378" s="143"/>
    </row>
    <row r="1379" spans="4:4" x14ac:dyDescent="0.25">
      <c r="D1379" s="143"/>
    </row>
    <row r="1380" spans="4:4" x14ac:dyDescent="0.25">
      <c r="D1380" s="143"/>
    </row>
    <row r="1381" spans="4:4" x14ac:dyDescent="0.25">
      <c r="D1381" s="143"/>
    </row>
    <row r="1382" spans="4:4" x14ac:dyDescent="0.25">
      <c r="D1382" s="143"/>
    </row>
    <row r="1383" spans="4:4" x14ac:dyDescent="0.25">
      <c r="D1383" s="143"/>
    </row>
    <row r="1384" spans="4:4" x14ac:dyDescent="0.25">
      <c r="D1384" s="143"/>
    </row>
    <row r="1385" spans="4:4" x14ac:dyDescent="0.25">
      <c r="D1385" s="143"/>
    </row>
    <row r="1386" spans="4:4" x14ac:dyDescent="0.25">
      <c r="D1386" s="143"/>
    </row>
    <row r="1387" spans="4:4" x14ac:dyDescent="0.25">
      <c r="D1387" s="143"/>
    </row>
    <row r="1388" spans="4:4" x14ac:dyDescent="0.25">
      <c r="D1388" s="143"/>
    </row>
    <row r="1389" spans="4:4" x14ac:dyDescent="0.25">
      <c r="D1389" s="143"/>
    </row>
    <row r="1390" spans="4:4" x14ac:dyDescent="0.25">
      <c r="D1390" s="143"/>
    </row>
    <row r="1391" spans="4:4" x14ac:dyDescent="0.25">
      <c r="D1391" s="143"/>
    </row>
    <row r="1392" spans="4:4" x14ac:dyDescent="0.25">
      <c r="D1392" s="143"/>
    </row>
    <row r="1393" spans="4:4" x14ac:dyDescent="0.25">
      <c r="D1393" s="143"/>
    </row>
    <row r="1394" spans="4:4" x14ac:dyDescent="0.25">
      <c r="D1394" s="143"/>
    </row>
    <row r="1395" spans="4:4" x14ac:dyDescent="0.25">
      <c r="D1395" s="143"/>
    </row>
    <row r="1396" spans="4:4" x14ac:dyDescent="0.25">
      <c r="D1396" s="143"/>
    </row>
    <row r="1397" spans="4:4" x14ac:dyDescent="0.25">
      <c r="D1397" s="143"/>
    </row>
    <row r="1398" spans="4:4" x14ac:dyDescent="0.25">
      <c r="D1398" s="143"/>
    </row>
    <row r="1399" spans="4:4" x14ac:dyDescent="0.25">
      <c r="D1399" s="143"/>
    </row>
    <row r="1400" spans="4:4" x14ac:dyDescent="0.25">
      <c r="D1400" s="143"/>
    </row>
    <row r="1401" spans="4:4" x14ac:dyDescent="0.25">
      <c r="D1401" s="143"/>
    </row>
    <row r="1402" spans="4:4" x14ac:dyDescent="0.25">
      <c r="D1402" s="143"/>
    </row>
    <row r="1403" spans="4:4" x14ac:dyDescent="0.25">
      <c r="D1403" s="143"/>
    </row>
    <row r="1404" spans="4:4" x14ac:dyDescent="0.25">
      <c r="D1404" s="143"/>
    </row>
    <row r="1405" spans="4:4" x14ac:dyDescent="0.25">
      <c r="D1405" s="143"/>
    </row>
    <row r="1406" spans="4:4" x14ac:dyDescent="0.25">
      <c r="D1406" s="143"/>
    </row>
    <row r="1407" spans="4:4" x14ac:dyDescent="0.25">
      <c r="D1407" s="143"/>
    </row>
    <row r="1408" spans="4:4" x14ac:dyDescent="0.25">
      <c r="D1408" s="143"/>
    </row>
    <row r="1409" spans="4:4" x14ac:dyDescent="0.25">
      <c r="D1409" s="143"/>
    </row>
    <row r="1410" spans="4:4" x14ac:dyDescent="0.25">
      <c r="D1410" s="143"/>
    </row>
    <row r="1411" spans="4:4" x14ac:dyDescent="0.25">
      <c r="D1411" s="143"/>
    </row>
    <row r="1412" spans="4:4" x14ac:dyDescent="0.25">
      <c r="D1412" s="143"/>
    </row>
    <row r="1413" spans="4:4" x14ac:dyDescent="0.25">
      <c r="D1413" s="143"/>
    </row>
    <row r="1414" spans="4:4" x14ac:dyDescent="0.25">
      <c r="D1414" s="143"/>
    </row>
    <row r="1415" spans="4:4" x14ac:dyDescent="0.25">
      <c r="D1415" s="143"/>
    </row>
    <row r="1416" spans="4:4" x14ac:dyDescent="0.25">
      <c r="D1416" s="143"/>
    </row>
    <row r="1417" spans="4:4" x14ac:dyDescent="0.25">
      <c r="D1417" s="143"/>
    </row>
    <row r="1418" spans="4:4" x14ac:dyDescent="0.25">
      <c r="D1418" s="143"/>
    </row>
    <row r="1419" spans="4:4" x14ac:dyDescent="0.25">
      <c r="D1419" s="143"/>
    </row>
    <row r="1420" spans="4:4" x14ac:dyDescent="0.25">
      <c r="D1420" s="143"/>
    </row>
    <row r="1421" spans="4:4" x14ac:dyDescent="0.25">
      <c r="D1421" s="143"/>
    </row>
    <row r="1422" spans="4:4" x14ac:dyDescent="0.25">
      <c r="D1422" s="143"/>
    </row>
    <row r="1423" spans="4:4" x14ac:dyDescent="0.25">
      <c r="D1423" s="143"/>
    </row>
    <row r="1424" spans="4:4" x14ac:dyDescent="0.25">
      <c r="D1424" s="143"/>
    </row>
    <row r="1425" spans="4:4" x14ac:dyDescent="0.25">
      <c r="D1425" s="143"/>
    </row>
    <row r="1426" spans="4:4" x14ac:dyDescent="0.25">
      <c r="D1426" s="143"/>
    </row>
    <row r="1427" spans="4:4" x14ac:dyDescent="0.25">
      <c r="D1427" s="143"/>
    </row>
    <row r="1428" spans="4:4" x14ac:dyDescent="0.25">
      <c r="D1428" s="143"/>
    </row>
    <row r="1429" spans="4:4" x14ac:dyDescent="0.25">
      <c r="D1429" s="143"/>
    </row>
    <row r="1430" spans="4:4" x14ac:dyDescent="0.25">
      <c r="D1430" s="143"/>
    </row>
    <row r="1431" spans="4:4" x14ac:dyDescent="0.25">
      <c r="D1431" s="143"/>
    </row>
    <row r="1432" spans="4:4" x14ac:dyDescent="0.25">
      <c r="D1432" s="143"/>
    </row>
    <row r="1433" spans="4:4" x14ac:dyDescent="0.25">
      <c r="D1433" s="143"/>
    </row>
    <row r="1434" spans="4:4" x14ac:dyDescent="0.25">
      <c r="D1434" s="143"/>
    </row>
    <row r="1435" spans="4:4" x14ac:dyDescent="0.25">
      <c r="D1435" s="143"/>
    </row>
    <row r="1436" spans="4:4" x14ac:dyDescent="0.25">
      <c r="D1436" s="143"/>
    </row>
    <row r="1437" spans="4:4" x14ac:dyDescent="0.25">
      <c r="D1437" s="143"/>
    </row>
    <row r="1438" spans="4:4" x14ac:dyDescent="0.25">
      <c r="D1438" s="143"/>
    </row>
    <row r="1439" spans="4:4" x14ac:dyDescent="0.25">
      <c r="D1439" s="143"/>
    </row>
    <row r="1440" spans="4:4" x14ac:dyDescent="0.25">
      <c r="D1440" s="143"/>
    </row>
    <row r="1441" spans="4:4" x14ac:dyDescent="0.25">
      <c r="D1441" s="143"/>
    </row>
    <row r="1442" spans="4:4" x14ac:dyDescent="0.25">
      <c r="D1442" s="143"/>
    </row>
    <row r="1443" spans="4:4" x14ac:dyDescent="0.25">
      <c r="D1443" s="143"/>
    </row>
    <row r="1444" spans="4:4" x14ac:dyDescent="0.25">
      <c r="D1444" s="143"/>
    </row>
    <row r="1445" spans="4:4" x14ac:dyDescent="0.25">
      <c r="D1445" s="143"/>
    </row>
    <row r="1446" spans="4:4" x14ac:dyDescent="0.25">
      <c r="D1446" s="143"/>
    </row>
    <row r="1447" spans="4:4" x14ac:dyDescent="0.25">
      <c r="D1447" s="143"/>
    </row>
    <row r="1448" spans="4:4" x14ac:dyDescent="0.25">
      <c r="D1448" s="143"/>
    </row>
    <row r="1449" spans="4:4" x14ac:dyDescent="0.25">
      <c r="D1449" s="143"/>
    </row>
    <row r="1450" spans="4:4" x14ac:dyDescent="0.25">
      <c r="D1450" s="143"/>
    </row>
    <row r="1451" spans="4:4" x14ac:dyDescent="0.25">
      <c r="D1451" s="143"/>
    </row>
    <row r="1452" spans="4:4" x14ac:dyDescent="0.25">
      <c r="D1452" s="143"/>
    </row>
    <row r="1453" spans="4:4" x14ac:dyDescent="0.25">
      <c r="D1453" s="143"/>
    </row>
    <row r="1454" spans="4:4" x14ac:dyDescent="0.25">
      <c r="D1454" s="143"/>
    </row>
    <row r="1455" spans="4:4" x14ac:dyDescent="0.25">
      <c r="D1455" s="143"/>
    </row>
    <row r="1456" spans="4:4" x14ac:dyDescent="0.25">
      <c r="D1456" s="143"/>
    </row>
    <row r="1457" spans="4:4" x14ac:dyDescent="0.25">
      <c r="D1457" s="143"/>
    </row>
    <row r="1458" spans="4:4" x14ac:dyDescent="0.25">
      <c r="D1458" s="143"/>
    </row>
    <row r="1459" spans="4:4" x14ac:dyDescent="0.25">
      <c r="D1459" s="143"/>
    </row>
    <row r="1460" spans="4:4" x14ac:dyDescent="0.25">
      <c r="D1460" s="143"/>
    </row>
    <row r="1461" spans="4:4" x14ac:dyDescent="0.25">
      <c r="D1461" s="143"/>
    </row>
    <row r="1462" spans="4:4" x14ac:dyDescent="0.25">
      <c r="D1462" s="143"/>
    </row>
    <row r="1463" spans="4:4" x14ac:dyDescent="0.25">
      <c r="D1463" s="143"/>
    </row>
    <row r="1464" spans="4:4" x14ac:dyDescent="0.25">
      <c r="D1464" s="143"/>
    </row>
    <row r="1465" spans="4:4" x14ac:dyDescent="0.25">
      <c r="D1465" s="143"/>
    </row>
    <row r="1466" spans="4:4" x14ac:dyDescent="0.25">
      <c r="D1466" s="143"/>
    </row>
    <row r="1467" spans="4:4" x14ac:dyDescent="0.25">
      <c r="D1467" s="143"/>
    </row>
    <row r="1468" spans="4:4" x14ac:dyDescent="0.25">
      <c r="D1468" s="143"/>
    </row>
    <row r="1469" spans="4:4" x14ac:dyDescent="0.25">
      <c r="D1469" s="143"/>
    </row>
    <row r="1470" spans="4:4" x14ac:dyDescent="0.25">
      <c r="D1470" s="143"/>
    </row>
    <row r="1471" spans="4:4" x14ac:dyDescent="0.25">
      <c r="D1471" s="143"/>
    </row>
    <row r="1472" spans="4:4" x14ac:dyDescent="0.25">
      <c r="D1472" s="143"/>
    </row>
    <row r="1473" spans="4:4" x14ac:dyDescent="0.25">
      <c r="D1473" s="143"/>
    </row>
    <row r="1474" spans="4:4" x14ac:dyDescent="0.25">
      <c r="D1474" s="143"/>
    </row>
    <row r="1475" spans="4:4" x14ac:dyDescent="0.25">
      <c r="D1475" s="143"/>
    </row>
    <row r="1476" spans="4:4" x14ac:dyDescent="0.25">
      <c r="D1476" s="143"/>
    </row>
    <row r="1477" spans="4:4" x14ac:dyDescent="0.25">
      <c r="D1477" s="143"/>
    </row>
    <row r="1478" spans="4:4" x14ac:dyDescent="0.25">
      <c r="D1478" s="143"/>
    </row>
    <row r="1479" spans="4:4" x14ac:dyDescent="0.25">
      <c r="D1479" s="143"/>
    </row>
    <row r="1480" spans="4:4" x14ac:dyDescent="0.25">
      <c r="D1480" s="143"/>
    </row>
    <row r="1481" spans="4:4" x14ac:dyDescent="0.25">
      <c r="D1481" s="143"/>
    </row>
    <row r="1482" spans="4:4" x14ac:dyDescent="0.25">
      <c r="D1482" s="143"/>
    </row>
    <row r="1483" spans="4:4" x14ac:dyDescent="0.25">
      <c r="D1483" s="143"/>
    </row>
    <row r="1484" spans="4:4" x14ac:dyDescent="0.25">
      <c r="D1484" s="143"/>
    </row>
    <row r="1485" spans="4:4" x14ac:dyDescent="0.25">
      <c r="D1485" s="143"/>
    </row>
    <row r="1486" spans="4:4" x14ac:dyDescent="0.25">
      <c r="D1486" s="143"/>
    </row>
    <row r="1487" spans="4:4" x14ac:dyDescent="0.25">
      <c r="D1487" s="143"/>
    </row>
    <row r="1488" spans="4:4" x14ac:dyDescent="0.25">
      <c r="D1488" s="143"/>
    </row>
    <row r="1489" spans="4:4" x14ac:dyDescent="0.25">
      <c r="D1489" s="143"/>
    </row>
    <row r="1490" spans="4:4" x14ac:dyDescent="0.25">
      <c r="D1490" s="143"/>
    </row>
    <row r="1491" spans="4:4" x14ac:dyDescent="0.25">
      <c r="D1491" s="143"/>
    </row>
    <row r="1492" spans="4:4" x14ac:dyDescent="0.25">
      <c r="D1492" s="143"/>
    </row>
    <row r="1493" spans="4:4" x14ac:dyDescent="0.25">
      <c r="D1493" s="143"/>
    </row>
    <row r="1494" spans="4:4" x14ac:dyDescent="0.25">
      <c r="D1494" s="143"/>
    </row>
    <row r="1495" spans="4:4" x14ac:dyDescent="0.25">
      <c r="D1495" s="143"/>
    </row>
    <row r="1496" spans="4:4" x14ac:dyDescent="0.25">
      <c r="D1496" s="143"/>
    </row>
    <row r="1497" spans="4:4" x14ac:dyDescent="0.25">
      <c r="D1497" s="143"/>
    </row>
    <row r="1498" spans="4:4" x14ac:dyDescent="0.25">
      <c r="D1498" s="143"/>
    </row>
    <row r="1499" spans="4:4" x14ac:dyDescent="0.25">
      <c r="D1499" s="143"/>
    </row>
    <row r="1500" spans="4:4" x14ac:dyDescent="0.25">
      <c r="D1500" s="143"/>
    </row>
    <row r="1501" spans="4:4" x14ac:dyDescent="0.25">
      <c r="D1501" s="143"/>
    </row>
    <row r="1502" spans="4:4" x14ac:dyDescent="0.25">
      <c r="D1502" s="143"/>
    </row>
    <row r="1503" spans="4:4" x14ac:dyDescent="0.25">
      <c r="D1503" s="143"/>
    </row>
    <row r="1504" spans="4:4" x14ac:dyDescent="0.25">
      <c r="D1504" s="143"/>
    </row>
    <row r="1505" spans="4:4" x14ac:dyDescent="0.25">
      <c r="D1505" s="143"/>
    </row>
    <row r="1506" spans="4:4" x14ac:dyDescent="0.25">
      <c r="D1506" s="143"/>
    </row>
    <row r="1507" spans="4:4" x14ac:dyDescent="0.25">
      <c r="D1507" s="143"/>
    </row>
    <row r="1508" spans="4:4" x14ac:dyDescent="0.25">
      <c r="D1508" s="143"/>
    </row>
    <row r="1509" spans="4:4" x14ac:dyDescent="0.25">
      <c r="D1509" s="143"/>
    </row>
    <row r="1510" spans="4:4" x14ac:dyDescent="0.25">
      <c r="D1510" s="143"/>
    </row>
    <row r="1511" spans="4:4" x14ac:dyDescent="0.25">
      <c r="D1511" s="143"/>
    </row>
    <row r="1512" spans="4:4" x14ac:dyDescent="0.25">
      <c r="D1512" s="143"/>
    </row>
    <row r="1513" spans="4:4" x14ac:dyDescent="0.25">
      <c r="D1513" s="143"/>
    </row>
    <row r="1514" spans="4:4" x14ac:dyDescent="0.25">
      <c r="D1514" s="143"/>
    </row>
    <row r="1515" spans="4:4" x14ac:dyDescent="0.25">
      <c r="D1515" s="143"/>
    </row>
    <row r="1516" spans="4:4" x14ac:dyDescent="0.25">
      <c r="D1516" s="143"/>
    </row>
    <row r="1517" spans="4:4" x14ac:dyDescent="0.25">
      <c r="D1517" s="143"/>
    </row>
    <row r="1518" spans="4:4" x14ac:dyDescent="0.25">
      <c r="D1518" s="143"/>
    </row>
    <row r="1519" spans="4:4" x14ac:dyDescent="0.25">
      <c r="D1519" s="143"/>
    </row>
    <row r="1520" spans="4:4" x14ac:dyDescent="0.25">
      <c r="D1520" s="143"/>
    </row>
    <row r="1521" spans="4:4" x14ac:dyDescent="0.25">
      <c r="D1521" s="143"/>
    </row>
    <row r="1522" spans="4:4" x14ac:dyDescent="0.25">
      <c r="D1522" s="143"/>
    </row>
    <row r="1523" spans="4:4" x14ac:dyDescent="0.25">
      <c r="D1523" s="143"/>
    </row>
    <row r="1524" spans="4:4" x14ac:dyDescent="0.25">
      <c r="D1524" s="143"/>
    </row>
    <row r="1525" spans="4:4" x14ac:dyDescent="0.25">
      <c r="D1525" s="143"/>
    </row>
    <row r="1526" spans="4:4" x14ac:dyDescent="0.25">
      <c r="D1526" s="143"/>
    </row>
    <row r="1527" spans="4:4" x14ac:dyDescent="0.25">
      <c r="D1527" s="143"/>
    </row>
    <row r="1528" spans="4:4" x14ac:dyDescent="0.25">
      <c r="D1528" s="143"/>
    </row>
    <row r="1529" spans="4:4" x14ac:dyDescent="0.25">
      <c r="D1529" s="143"/>
    </row>
    <row r="1530" spans="4:4" x14ac:dyDescent="0.25">
      <c r="D1530" s="143"/>
    </row>
    <row r="1531" spans="4:4" x14ac:dyDescent="0.25">
      <c r="D1531" s="143"/>
    </row>
    <row r="1532" spans="4:4" x14ac:dyDescent="0.25">
      <c r="D1532" s="143"/>
    </row>
    <row r="1533" spans="4:4" x14ac:dyDescent="0.25">
      <c r="D1533" s="143"/>
    </row>
    <row r="1534" spans="4:4" x14ac:dyDescent="0.25">
      <c r="D1534" s="143"/>
    </row>
    <row r="1535" spans="4:4" x14ac:dyDescent="0.25">
      <c r="D1535" s="143"/>
    </row>
    <row r="1536" spans="4:4" x14ac:dyDescent="0.25">
      <c r="D1536" s="143"/>
    </row>
    <row r="1537" spans="4:4" x14ac:dyDescent="0.25">
      <c r="D1537" s="143"/>
    </row>
    <row r="1538" spans="4:4" x14ac:dyDescent="0.25">
      <c r="D1538" s="143"/>
    </row>
    <row r="1539" spans="4:4" x14ac:dyDescent="0.25">
      <c r="D1539" s="143"/>
    </row>
    <row r="1540" spans="4:4" x14ac:dyDescent="0.25">
      <c r="D1540" s="143"/>
    </row>
    <row r="1541" spans="4:4" x14ac:dyDescent="0.25">
      <c r="D1541" s="143"/>
    </row>
    <row r="1542" spans="4:4" x14ac:dyDescent="0.25">
      <c r="D1542" s="143"/>
    </row>
    <row r="1543" spans="4:4" x14ac:dyDescent="0.25">
      <c r="D1543" s="143"/>
    </row>
    <row r="1544" spans="4:4" x14ac:dyDescent="0.25">
      <c r="D1544" s="143"/>
    </row>
    <row r="1545" spans="4:4" x14ac:dyDescent="0.25">
      <c r="D1545" s="143"/>
    </row>
    <row r="1546" spans="4:4" x14ac:dyDescent="0.25">
      <c r="D1546" s="143"/>
    </row>
    <row r="1547" spans="4:4" x14ac:dyDescent="0.25">
      <c r="D1547" s="143"/>
    </row>
    <row r="1548" spans="4:4" x14ac:dyDescent="0.25">
      <c r="D1548" s="143"/>
    </row>
    <row r="1549" spans="4:4" x14ac:dyDescent="0.25">
      <c r="D1549" s="143"/>
    </row>
    <row r="1550" spans="4:4" x14ac:dyDescent="0.25">
      <c r="D1550" s="143"/>
    </row>
    <row r="1551" spans="4:4" x14ac:dyDescent="0.25">
      <c r="D1551" s="143"/>
    </row>
    <row r="1552" spans="4:4" x14ac:dyDescent="0.25">
      <c r="D1552" s="143"/>
    </row>
    <row r="1553" spans="4:4" x14ac:dyDescent="0.25">
      <c r="D1553" s="143"/>
    </row>
    <row r="1554" spans="4:4" x14ac:dyDescent="0.25">
      <c r="D1554" s="143"/>
    </row>
    <row r="1555" spans="4:4" x14ac:dyDescent="0.25">
      <c r="D1555" s="143"/>
    </row>
    <row r="1556" spans="4:4" x14ac:dyDescent="0.25">
      <c r="D1556" s="143"/>
    </row>
    <row r="1557" spans="4:4" x14ac:dyDescent="0.25">
      <c r="D1557" s="143"/>
    </row>
    <row r="1558" spans="4:4" x14ac:dyDescent="0.25">
      <c r="D1558" s="143"/>
    </row>
    <row r="1559" spans="4:4" x14ac:dyDescent="0.25">
      <c r="D1559" s="143"/>
    </row>
    <row r="1560" spans="4:4" x14ac:dyDescent="0.25">
      <c r="D1560" s="143"/>
    </row>
    <row r="1561" spans="4:4" x14ac:dyDescent="0.25">
      <c r="D1561" s="143"/>
    </row>
    <row r="1562" spans="4:4" x14ac:dyDescent="0.25">
      <c r="D1562" s="143"/>
    </row>
    <row r="1563" spans="4:4" x14ac:dyDescent="0.25">
      <c r="D1563" s="143"/>
    </row>
    <row r="1564" spans="4:4" x14ac:dyDescent="0.25">
      <c r="D1564" s="143"/>
    </row>
    <row r="1565" spans="4:4" x14ac:dyDescent="0.25">
      <c r="D1565" s="143"/>
    </row>
    <row r="1566" spans="4:4" x14ac:dyDescent="0.25">
      <c r="D1566" s="143"/>
    </row>
    <row r="1567" spans="4:4" x14ac:dyDescent="0.25">
      <c r="D1567" s="143"/>
    </row>
    <row r="1568" spans="4:4" x14ac:dyDescent="0.25">
      <c r="D1568" s="143"/>
    </row>
    <row r="1569" spans="4:4" x14ac:dyDescent="0.25">
      <c r="D1569" s="143"/>
    </row>
    <row r="1570" spans="4:4" x14ac:dyDescent="0.25">
      <c r="D1570" s="143"/>
    </row>
    <row r="1571" spans="4:4" x14ac:dyDescent="0.25">
      <c r="D1571" s="143"/>
    </row>
    <row r="1572" spans="4:4" x14ac:dyDescent="0.25">
      <c r="D1572" s="143"/>
    </row>
    <row r="1573" spans="4:4" x14ac:dyDescent="0.25">
      <c r="D1573" s="143"/>
    </row>
    <row r="1574" spans="4:4" x14ac:dyDescent="0.25">
      <c r="D1574" s="143"/>
    </row>
    <row r="1575" spans="4:4" x14ac:dyDescent="0.25">
      <c r="D1575" s="143"/>
    </row>
    <row r="1576" spans="4:4" x14ac:dyDescent="0.25">
      <c r="D1576" s="143"/>
    </row>
    <row r="1577" spans="4:4" x14ac:dyDescent="0.25">
      <c r="D1577" s="143"/>
    </row>
    <row r="1578" spans="4:4" x14ac:dyDescent="0.25">
      <c r="D1578" s="143"/>
    </row>
    <row r="1579" spans="4:4" x14ac:dyDescent="0.25">
      <c r="D1579" s="143"/>
    </row>
    <row r="1580" spans="4:4" x14ac:dyDescent="0.25">
      <c r="D1580" s="143"/>
    </row>
    <row r="1581" spans="4:4" x14ac:dyDescent="0.25">
      <c r="D1581" s="143"/>
    </row>
    <row r="1582" spans="4:4" x14ac:dyDescent="0.25">
      <c r="D1582" s="143"/>
    </row>
    <row r="1583" spans="4:4" x14ac:dyDescent="0.25">
      <c r="D1583" s="143"/>
    </row>
    <row r="1584" spans="4:4" x14ac:dyDescent="0.25">
      <c r="D1584" s="143"/>
    </row>
    <row r="1585" spans="4:4" x14ac:dyDescent="0.25">
      <c r="D1585" s="143"/>
    </row>
    <row r="1586" spans="4:4" x14ac:dyDescent="0.25">
      <c r="D1586" s="143"/>
    </row>
    <row r="1587" spans="4:4" x14ac:dyDescent="0.25">
      <c r="D1587" s="143"/>
    </row>
    <row r="1588" spans="4:4" x14ac:dyDescent="0.25">
      <c r="D1588" s="143"/>
    </row>
    <row r="1589" spans="4:4" x14ac:dyDescent="0.25">
      <c r="D1589" s="143"/>
    </row>
    <row r="1590" spans="4:4" x14ac:dyDescent="0.25">
      <c r="D1590" s="143"/>
    </row>
    <row r="1591" spans="4:4" x14ac:dyDescent="0.25">
      <c r="D1591" s="143"/>
    </row>
    <row r="1592" spans="4:4" x14ac:dyDescent="0.25">
      <c r="D1592" s="143"/>
    </row>
    <row r="1593" spans="4:4" x14ac:dyDescent="0.25">
      <c r="D1593" s="143"/>
    </row>
    <row r="1594" spans="4:4" x14ac:dyDescent="0.25">
      <c r="D1594" s="143"/>
    </row>
    <row r="1595" spans="4:4" x14ac:dyDescent="0.25">
      <c r="D1595" s="143"/>
    </row>
    <row r="1596" spans="4:4" x14ac:dyDescent="0.25">
      <c r="D1596" s="143"/>
    </row>
    <row r="1597" spans="4:4" x14ac:dyDescent="0.25">
      <c r="D1597" s="143"/>
    </row>
    <row r="1598" spans="4:4" x14ac:dyDescent="0.25">
      <c r="D1598" s="143"/>
    </row>
    <row r="1599" spans="4:4" x14ac:dyDescent="0.25">
      <c r="D1599" s="143"/>
    </row>
    <row r="1600" spans="4:4" x14ac:dyDescent="0.25">
      <c r="D1600" s="143"/>
    </row>
    <row r="1601" spans="4:4" x14ac:dyDescent="0.25">
      <c r="D1601" s="143"/>
    </row>
    <row r="1602" spans="4:4" x14ac:dyDescent="0.25">
      <c r="D1602" s="143"/>
    </row>
    <row r="1603" spans="4:4" x14ac:dyDescent="0.25">
      <c r="D1603" s="143"/>
    </row>
    <row r="1604" spans="4:4" x14ac:dyDescent="0.25">
      <c r="D1604" s="143"/>
    </row>
    <row r="1605" spans="4:4" x14ac:dyDescent="0.25">
      <c r="D1605" s="143"/>
    </row>
    <row r="1606" spans="4:4" x14ac:dyDescent="0.25">
      <c r="D1606" s="143"/>
    </row>
    <row r="1607" spans="4:4" x14ac:dyDescent="0.25">
      <c r="D1607" s="143"/>
    </row>
    <row r="1608" spans="4:4" x14ac:dyDescent="0.25">
      <c r="D1608" s="143"/>
    </row>
    <row r="1609" spans="4:4" x14ac:dyDescent="0.25">
      <c r="D1609" s="143"/>
    </row>
    <row r="1610" spans="4:4" x14ac:dyDescent="0.25">
      <c r="D1610" s="143"/>
    </row>
    <row r="1611" spans="4:4" x14ac:dyDescent="0.25">
      <c r="D1611" s="143"/>
    </row>
    <row r="1612" spans="4:4" x14ac:dyDescent="0.25">
      <c r="D1612" s="143"/>
    </row>
    <row r="1613" spans="4:4" x14ac:dyDescent="0.25">
      <c r="D1613" s="143"/>
    </row>
    <row r="1614" spans="4:4" x14ac:dyDescent="0.25">
      <c r="D1614" s="143"/>
    </row>
    <row r="1615" spans="4:4" x14ac:dyDescent="0.25">
      <c r="D1615" s="143"/>
    </row>
    <row r="1616" spans="4:4" x14ac:dyDescent="0.25">
      <c r="D1616" s="143"/>
    </row>
    <row r="1617" spans="4:4" x14ac:dyDescent="0.25">
      <c r="D1617" s="143"/>
    </row>
    <row r="1618" spans="4:4" x14ac:dyDescent="0.25">
      <c r="D1618" s="143"/>
    </row>
    <row r="1619" spans="4:4" x14ac:dyDescent="0.25">
      <c r="D1619" s="143"/>
    </row>
    <row r="1620" spans="4:4" x14ac:dyDescent="0.25">
      <c r="D1620" s="143"/>
    </row>
    <row r="1621" spans="4:4" x14ac:dyDescent="0.25">
      <c r="D1621" s="143"/>
    </row>
    <row r="1622" spans="4:4" x14ac:dyDescent="0.25">
      <c r="D1622" s="143"/>
    </row>
    <row r="1623" spans="4:4" x14ac:dyDescent="0.25">
      <c r="D1623" s="143"/>
    </row>
    <row r="1624" spans="4:4" x14ac:dyDescent="0.25">
      <c r="D1624" s="143"/>
    </row>
    <row r="1625" spans="4:4" x14ac:dyDescent="0.25">
      <c r="D1625" s="143"/>
    </row>
    <row r="1626" spans="4:4" x14ac:dyDescent="0.25">
      <c r="D1626" s="143"/>
    </row>
    <row r="1627" spans="4:4" x14ac:dyDescent="0.25">
      <c r="D1627" s="143"/>
    </row>
    <row r="1628" spans="4:4" x14ac:dyDescent="0.25">
      <c r="D1628" s="143"/>
    </row>
    <row r="1629" spans="4:4" x14ac:dyDescent="0.25">
      <c r="D1629" s="143"/>
    </row>
    <row r="1630" spans="4:4" x14ac:dyDescent="0.25">
      <c r="D1630" s="143"/>
    </row>
    <row r="1631" spans="4:4" x14ac:dyDescent="0.25">
      <c r="D1631" s="143"/>
    </row>
    <row r="1632" spans="4:4" x14ac:dyDescent="0.25">
      <c r="D1632" s="143"/>
    </row>
    <row r="1633" spans="4:4" x14ac:dyDescent="0.25">
      <c r="D1633" s="143"/>
    </row>
    <row r="1634" spans="4:4" x14ac:dyDescent="0.25">
      <c r="D1634" s="143"/>
    </row>
    <row r="1635" spans="4:4" x14ac:dyDescent="0.25">
      <c r="D1635" s="143"/>
    </row>
    <row r="1636" spans="4:4" x14ac:dyDescent="0.25">
      <c r="D1636" s="143"/>
    </row>
    <row r="1637" spans="4:4" x14ac:dyDescent="0.25">
      <c r="D1637" s="143"/>
    </row>
    <row r="1638" spans="4:4" x14ac:dyDescent="0.25">
      <c r="D1638" s="143"/>
    </row>
    <row r="1639" spans="4:4" x14ac:dyDescent="0.25">
      <c r="D1639" s="143"/>
    </row>
    <row r="1640" spans="4:4" x14ac:dyDescent="0.25">
      <c r="D1640" s="143"/>
    </row>
    <row r="1641" spans="4:4" x14ac:dyDescent="0.25">
      <c r="D1641" s="143"/>
    </row>
    <row r="1642" spans="4:4" x14ac:dyDescent="0.25">
      <c r="D1642" s="143"/>
    </row>
    <row r="1643" spans="4:4" x14ac:dyDescent="0.25">
      <c r="D1643" s="143"/>
    </row>
    <row r="1644" spans="4:4" x14ac:dyDescent="0.25">
      <c r="D1644" s="143"/>
    </row>
    <row r="1645" spans="4:4" x14ac:dyDescent="0.25">
      <c r="D1645" s="143"/>
    </row>
    <row r="1646" spans="4:4" x14ac:dyDescent="0.25">
      <c r="D1646" s="143"/>
    </row>
    <row r="1647" spans="4:4" x14ac:dyDescent="0.25">
      <c r="D1647" s="143"/>
    </row>
    <row r="1648" spans="4:4" x14ac:dyDescent="0.25">
      <c r="D1648" s="143"/>
    </row>
    <row r="1649" spans="4:4" x14ac:dyDescent="0.25">
      <c r="D1649" s="143"/>
    </row>
    <row r="1650" spans="4:4" x14ac:dyDescent="0.25">
      <c r="D1650" s="143"/>
    </row>
    <row r="1651" spans="4:4" x14ac:dyDescent="0.25">
      <c r="D1651" s="143"/>
    </row>
    <row r="1652" spans="4:4" x14ac:dyDescent="0.25">
      <c r="D1652" s="143"/>
    </row>
    <row r="1653" spans="4:4" x14ac:dyDescent="0.25">
      <c r="D1653" s="143"/>
    </row>
    <row r="1654" spans="4:4" x14ac:dyDescent="0.25">
      <c r="D1654" s="143"/>
    </row>
    <row r="1655" spans="4:4" x14ac:dyDescent="0.25">
      <c r="D1655" s="143"/>
    </row>
    <row r="1656" spans="4:4" x14ac:dyDescent="0.25">
      <c r="D1656" s="143"/>
    </row>
    <row r="1657" spans="4:4" x14ac:dyDescent="0.25">
      <c r="D1657" s="143"/>
    </row>
    <row r="1658" spans="4:4" x14ac:dyDescent="0.25">
      <c r="D1658" s="143"/>
    </row>
    <row r="1659" spans="4:4" x14ac:dyDescent="0.25">
      <c r="D1659" s="143"/>
    </row>
    <row r="1660" spans="4:4" x14ac:dyDescent="0.25">
      <c r="D1660" s="143"/>
    </row>
    <row r="1661" spans="4:4" x14ac:dyDescent="0.25">
      <c r="D1661" s="143"/>
    </row>
    <row r="1662" spans="4:4" x14ac:dyDescent="0.25">
      <c r="D1662" s="143"/>
    </row>
    <row r="1663" spans="4:4" x14ac:dyDescent="0.25">
      <c r="D1663" s="143"/>
    </row>
    <row r="1664" spans="4:4" x14ac:dyDescent="0.25">
      <c r="D1664" s="143"/>
    </row>
    <row r="1665" spans="4:4" x14ac:dyDescent="0.25">
      <c r="D1665" s="143"/>
    </row>
    <row r="1666" spans="4:4" x14ac:dyDescent="0.25">
      <c r="D1666" s="143"/>
    </row>
    <row r="1667" spans="4:4" x14ac:dyDescent="0.25">
      <c r="D1667" s="143"/>
    </row>
    <row r="1668" spans="4:4" x14ac:dyDescent="0.25">
      <c r="D1668" s="143"/>
    </row>
    <row r="1669" spans="4:4" x14ac:dyDescent="0.25">
      <c r="D1669" s="143"/>
    </row>
    <row r="1670" spans="4:4" x14ac:dyDescent="0.25">
      <c r="D1670" s="143"/>
    </row>
    <row r="1671" spans="4:4" x14ac:dyDescent="0.25">
      <c r="D1671" s="143"/>
    </row>
    <row r="1672" spans="4:4" x14ac:dyDescent="0.25">
      <c r="D1672" s="143"/>
    </row>
    <row r="1673" spans="4:4" x14ac:dyDescent="0.25">
      <c r="D1673" s="143"/>
    </row>
    <row r="1674" spans="4:4" x14ac:dyDescent="0.25">
      <c r="D1674" s="143"/>
    </row>
    <row r="1675" spans="4:4" x14ac:dyDescent="0.25">
      <c r="D1675" s="143"/>
    </row>
    <row r="1676" spans="4:4" x14ac:dyDescent="0.25">
      <c r="D1676" s="143"/>
    </row>
    <row r="1677" spans="4:4" x14ac:dyDescent="0.25">
      <c r="D1677" s="143"/>
    </row>
    <row r="1678" spans="4:4" x14ac:dyDescent="0.25">
      <c r="D1678" s="143"/>
    </row>
    <row r="1679" spans="4:4" x14ac:dyDescent="0.25">
      <c r="D1679" s="143"/>
    </row>
    <row r="1680" spans="4:4" x14ac:dyDescent="0.25">
      <c r="D1680" s="143"/>
    </row>
    <row r="1681" spans="4:4" x14ac:dyDescent="0.25">
      <c r="D1681" s="143"/>
    </row>
    <row r="1682" spans="4:4" x14ac:dyDescent="0.25">
      <c r="D1682" s="143"/>
    </row>
    <row r="1683" spans="4:4" x14ac:dyDescent="0.25">
      <c r="D1683" s="143"/>
    </row>
    <row r="1684" spans="4:4" x14ac:dyDescent="0.25">
      <c r="D1684" s="143"/>
    </row>
    <row r="1685" spans="4:4" x14ac:dyDescent="0.25">
      <c r="D1685" s="143"/>
    </row>
    <row r="1686" spans="4:4" x14ac:dyDescent="0.25">
      <c r="D1686" s="143"/>
    </row>
    <row r="1687" spans="4:4" x14ac:dyDescent="0.25">
      <c r="D1687" s="143"/>
    </row>
    <row r="1688" spans="4:4" x14ac:dyDescent="0.25">
      <c r="D1688" s="143"/>
    </row>
    <row r="1689" spans="4:4" x14ac:dyDescent="0.25">
      <c r="D1689" s="143"/>
    </row>
    <row r="1690" spans="4:4" x14ac:dyDescent="0.25">
      <c r="D1690" s="143"/>
    </row>
    <row r="1691" spans="4:4" x14ac:dyDescent="0.25">
      <c r="D1691" s="143"/>
    </row>
    <row r="1692" spans="4:4" x14ac:dyDescent="0.25">
      <c r="D1692" s="143"/>
    </row>
    <row r="1693" spans="4:4" x14ac:dyDescent="0.25">
      <c r="D1693" s="143"/>
    </row>
    <row r="1694" spans="4:4" x14ac:dyDescent="0.25">
      <c r="D1694" s="143"/>
    </row>
    <row r="1695" spans="4:4" x14ac:dyDescent="0.25">
      <c r="D1695" s="143"/>
    </row>
    <row r="1696" spans="4:4" x14ac:dyDescent="0.25">
      <c r="D1696" s="143"/>
    </row>
    <row r="1697" spans="4:4" x14ac:dyDescent="0.25">
      <c r="D1697" s="143"/>
    </row>
    <row r="1698" spans="4:4" x14ac:dyDescent="0.25">
      <c r="D1698" s="143"/>
    </row>
    <row r="1699" spans="4:4" x14ac:dyDescent="0.25">
      <c r="D1699" s="143"/>
    </row>
    <row r="1700" spans="4:4" x14ac:dyDescent="0.25">
      <c r="D1700" s="143"/>
    </row>
    <row r="1701" spans="4:4" x14ac:dyDescent="0.25">
      <c r="D1701" s="143"/>
    </row>
    <row r="1702" spans="4:4" x14ac:dyDescent="0.25">
      <c r="D1702" s="143"/>
    </row>
    <row r="1703" spans="4:4" x14ac:dyDescent="0.25">
      <c r="D1703" s="143"/>
    </row>
    <row r="1704" spans="4:4" x14ac:dyDescent="0.25">
      <c r="D1704" s="143"/>
    </row>
    <row r="1705" spans="4:4" x14ac:dyDescent="0.25">
      <c r="D1705" s="143"/>
    </row>
    <row r="1706" spans="4:4" x14ac:dyDescent="0.25">
      <c r="D1706" s="143"/>
    </row>
    <row r="1707" spans="4:4" x14ac:dyDescent="0.25">
      <c r="D1707" s="143"/>
    </row>
    <row r="1708" spans="4:4" x14ac:dyDescent="0.25">
      <c r="D1708" s="143"/>
    </row>
    <row r="1709" spans="4:4" x14ac:dyDescent="0.25">
      <c r="D1709" s="143"/>
    </row>
    <row r="1710" spans="4:4" x14ac:dyDescent="0.25">
      <c r="D1710" s="143"/>
    </row>
    <row r="1711" spans="4:4" x14ac:dyDescent="0.25">
      <c r="D1711" s="143"/>
    </row>
    <row r="1712" spans="4:4" x14ac:dyDescent="0.25">
      <c r="D1712" s="143"/>
    </row>
    <row r="1713" spans="4:4" x14ac:dyDescent="0.25">
      <c r="D1713" s="143"/>
    </row>
    <row r="1714" spans="4:4" x14ac:dyDescent="0.25">
      <c r="D1714" s="143"/>
    </row>
    <row r="1715" spans="4:4" x14ac:dyDescent="0.25">
      <c r="D1715" s="143"/>
    </row>
    <row r="1716" spans="4:4" x14ac:dyDescent="0.25">
      <c r="D1716" s="143"/>
    </row>
    <row r="1717" spans="4:4" x14ac:dyDescent="0.25">
      <c r="D1717" s="143"/>
    </row>
    <row r="1718" spans="4:4" x14ac:dyDescent="0.25">
      <c r="D1718" s="143"/>
    </row>
    <row r="1719" spans="4:4" x14ac:dyDescent="0.25">
      <c r="D1719" s="143"/>
    </row>
    <row r="1720" spans="4:4" x14ac:dyDescent="0.25">
      <c r="D1720" s="143"/>
    </row>
    <row r="1721" spans="4:4" x14ac:dyDescent="0.25">
      <c r="D1721" s="143"/>
    </row>
    <row r="1722" spans="4:4" x14ac:dyDescent="0.25">
      <c r="D1722" s="143"/>
    </row>
    <row r="1723" spans="4:4" x14ac:dyDescent="0.25">
      <c r="D1723" s="143"/>
    </row>
    <row r="1724" spans="4:4" x14ac:dyDescent="0.25">
      <c r="D1724" s="143"/>
    </row>
    <row r="1725" spans="4:4" x14ac:dyDescent="0.25">
      <c r="D1725" s="143"/>
    </row>
    <row r="1726" spans="4:4" x14ac:dyDescent="0.25">
      <c r="D1726" s="143"/>
    </row>
    <row r="1727" spans="4:4" x14ac:dyDescent="0.25">
      <c r="D1727" s="143"/>
    </row>
    <row r="1728" spans="4:4" x14ac:dyDescent="0.25">
      <c r="D1728" s="143"/>
    </row>
    <row r="1729" spans="4:4" x14ac:dyDescent="0.25">
      <c r="D1729" s="143"/>
    </row>
    <row r="1730" spans="4:4" x14ac:dyDescent="0.25">
      <c r="D1730" s="143"/>
    </row>
    <row r="1731" spans="4:4" x14ac:dyDescent="0.25">
      <c r="D1731" s="143"/>
    </row>
    <row r="1732" spans="4:4" x14ac:dyDescent="0.25">
      <c r="D1732" s="143"/>
    </row>
    <row r="1733" spans="4:4" x14ac:dyDescent="0.25">
      <c r="D1733" s="143"/>
    </row>
    <row r="1734" spans="4:4" x14ac:dyDescent="0.25">
      <c r="D1734" s="143"/>
    </row>
    <row r="1735" spans="4:4" x14ac:dyDescent="0.25">
      <c r="D1735" s="143"/>
    </row>
    <row r="1736" spans="4:4" x14ac:dyDescent="0.25">
      <c r="D1736" s="143"/>
    </row>
    <row r="1737" spans="4:4" x14ac:dyDescent="0.25">
      <c r="D1737" s="143"/>
    </row>
    <row r="1738" spans="4:4" x14ac:dyDescent="0.25">
      <c r="D1738" s="143"/>
    </row>
    <row r="1739" spans="4:4" x14ac:dyDescent="0.25">
      <c r="D1739" s="143"/>
    </row>
    <row r="1740" spans="4:4" x14ac:dyDescent="0.25">
      <c r="D1740" s="143"/>
    </row>
    <row r="1741" spans="4:4" x14ac:dyDescent="0.25">
      <c r="D1741" s="143"/>
    </row>
    <row r="1742" spans="4:4" x14ac:dyDescent="0.25">
      <c r="D1742" s="143"/>
    </row>
    <row r="1743" spans="4:4" x14ac:dyDescent="0.25">
      <c r="D1743" s="143"/>
    </row>
    <row r="1744" spans="4:4" x14ac:dyDescent="0.25">
      <c r="D1744" s="143"/>
    </row>
    <row r="1745" spans="4:4" x14ac:dyDescent="0.25">
      <c r="D1745" s="143"/>
    </row>
    <row r="1746" spans="4:4" x14ac:dyDescent="0.25">
      <c r="D1746" s="143"/>
    </row>
    <row r="1747" spans="4:4" x14ac:dyDescent="0.25">
      <c r="D1747" s="143"/>
    </row>
    <row r="1748" spans="4:4" x14ac:dyDescent="0.25">
      <c r="D1748" s="143"/>
    </row>
    <row r="1749" spans="4:4" x14ac:dyDescent="0.25">
      <c r="D1749" s="143"/>
    </row>
    <row r="1750" spans="4:4" x14ac:dyDescent="0.25">
      <c r="D1750" s="143"/>
    </row>
    <row r="1751" spans="4:4" x14ac:dyDescent="0.25">
      <c r="D1751" s="143"/>
    </row>
    <row r="1752" spans="4:4" x14ac:dyDescent="0.25">
      <c r="D1752" s="143"/>
    </row>
    <row r="1753" spans="4:4" x14ac:dyDescent="0.25">
      <c r="D1753" s="143"/>
    </row>
    <row r="1754" spans="4:4" x14ac:dyDescent="0.25">
      <c r="D1754" s="143"/>
    </row>
    <row r="1755" spans="4:4" x14ac:dyDescent="0.25">
      <c r="D1755" s="143"/>
    </row>
    <row r="1756" spans="4:4" x14ac:dyDescent="0.25">
      <c r="D1756" s="143"/>
    </row>
    <row r="1757" spans="4:4" x14ac:dyDescent="0.25">
      <c r="D1757" s="143"/>
    </row>
    <row r="1758" spans="4:4" x14ac:dyDescent="0.25">
      <c r="D1758" s="143"/>
    </row>
    <row r="1759" spans="4:4" x14ac:dyDescent="0.25">
      <c r="D1759" s="143"/>
    </row>
    <row r="1760" spans="4:4" x14ac:dyDescent="0.25">
      <c r="D1760" s="143"/>
    </row>
    <row r="1761" spans="4:4" x14ac:dyDescent="0.25">
      <c r="D1761" s="143"/>
    </row>
    <row r="1762" spans="4:4" x14ac:dyDescent="0.25">
      <c r="D1762" s="143"/>
    </row>
    <row r="1763" spans="4:4" x14ac:dyDescent="0.25">
      <c r="D1763" s="143"/>
    </row>
    <row r="1764" spans="4:4" x14ac:dyDescent="0.25">
      <c r="D1764" s="143"/>
    </row>
    <row r="1765" spans="4:4" x14ac:dyDescent="0.25">
      <c r="D1765" s="143"/>
    </row>
    <row r="1766" spans="4:4" x14ac:dyDescent="0.25">
      <c r="D1766" s="143"/>
    </row>
    <row r="1767" spans="4:4" x14ac:dyDescent="0.25">
      <c r="D1767" s="143"/>
    </row>
    <row r="1768" spans="4:4" x14ac:dyDescent="0.25">
      <c r="D1768" s="143"/>
    </row>
    <row r="1769" spans="4:4" x14ac:dyDescent="0.25">
      <c r="D1769" s="143"/>
    </row>
    <row r="1770" spans="4:4" x14ac:dyDescent="0.25">
      <c r="D1770" s="143"/>
    </row>
    <row r="1771" spans="4:4" x14ac:dyDescent="0.25">
      <c r="D1771" s="143"/>
    </row>
    <row r="1772" spans="4:4" x14ac:dyDescent="0.25">
      <c r="D1772" s="143"/>
    </row>
    <row r="1773" spans="4:4" x14ac:dyDescent="0.25">
      <c r="D1773" s="143"/>
    </row>
    <row r="1774" spans="4:4" x14ac:dyDescent="0.25">
      <c r="D1774" s="143"/>
    </row>
    <row r="1775" spans="4:4" x14ac:dyDescent="0.25">
      <c r="D1775" s="143"/>
    </row>
    <row r="1776" spans="4:4" x14ac:dyDescent="0.25">
      <c r="D1776" s="143"/>
    </row>
    <row r="1777" spans="4:4" x14ac:dyDescent="0.25">
      <c r="D1777" s="143"/>
    </row>
    <row r="1778" spans="4:4" x14ac:dyDescent="0.25">
      <c r="D1778" s="143"/>
    </row>
    <row r="1779" spans="4:4" x14ac:dyDescent="0.25">
      <c r="D1779" s="143"/>
    </row>
    <row r="1780" spans="4:4" x14ac:dyDescent="0.25">
      <c r="D1780" s="143"/>
    </row>
    <row r="1781" spans="4:4" x14ac:dyDescent="0.25">
      <c r="D1781" s="143"/>
    </row>
    <row r="1782" spans="4:4" x14ac:dyDescent="0.25">
      <c r="D1782" s="143"/>
    </row>
    <row r="1783" spans="4:4" x14ac:dyDescent="0.25">
      <c r="D1783" s="143"/>
    </row>
    <row r="1784" spans="4:4" x14ac:dyDescent="0.25">
      <c r="D1784" s="143"/>
    </row>
    <row r="1785" spans="4:4" x14ac:dyDescent="0.25">
      <c r="D1785" s="143"/>
    </row>
    <row r="1786" spans="4:4" x14ac:dyDescent="0.25">
      <c r="D1786" s="143"/>
    </row>
    <row r="1787" spans="4:4" x14ac:dyDescent="0.25">
      <c r="D1787" s="143"/>
    </row>
    <row r="1788" spans="4:4" x14ac:dyDescent="0.25">
      <c r="D1788" s="143"/>
    </row>
    <row r="1789" spans="4:4" x14ac:dyDescent="0.25">
      <c r="D1789" s="143"/>
    </row>
    <row r="1790" spans="4:4" x14ac:dyDescent="0.25">
      <c r="D1790" s="143"/>
    </row>
    <row r="1791" spans="4:4" x14ac:dyDescent="0.25">
      <c r="D1791" s="143"/>
    </row>
    <row r="1792" spans="4:4" x14ac:dyDescent="0.25">
      <c r="D1792" s="143"/>
    </row>
    <row r="1793" spans="4:4" x14ac:dyDescent="0.25">
      <c r="D1793" s="143"/>
    </row>
    <row r="1794" spans="4:4" x14ac:dyDescent="0.25">
      <c r="D1794" s="143"/>
    </row>
    <row r="1795" spans="4:4" x14ac:dyDescent="0.25">
      <c r="D1795" s="143"/>
    </row>
    <row r="1796" spans="4:4" x14ac:dyDescent="0.25">
      <c r="D1796" s="143"/>
    </row>
    <row r="1797" spans="4:4" x14ac:dyDescent="0.25">
      <c r="D1797" s="143"/>
    </row>
    <row r="1798" spans="4:4" x14ac:dyDescent="0.25">
      <c r="D1798" s="143"/>
    </row>
    <row r="1799" spans="4:4" x14ac:dyDescent="0.25">
      <c r="D1799" s="143"/>
    </row>
    <row r="1800" spans="4:4" x14ac:dyDescent="0.25">
      <c r="D1800" s="143"/>
    </row>
    <row r="1801" spans="4:4" x14ac:dyDescent="0.25">
      <c r="D1801" s="143"/>
    </row>
    <row r="1802" spans="4:4" x14ac:dyDescent="0.25">
      <c r="D1802" s="143"/>
    </row>
    <row r="1803" spans="4:4" x14ac:dyDescent="0.25">
      <c r="D1803" s="143"/>
    </row>
    <row r="1804" spans="4:4" x14ac:dyDescent="0.25">
      <c r="D1804" s="143"/>
    </row>
    <row r="1805" spans="4:4" x14ac:dyDescent="0.25">
      <c r="D1805" s="143"/>
    </row>
    <row r="1806" spans="4:4" x14ac:dyDescent="0.25">
      <c r="D1806" s="143"/>
    </row>
    <row r="1807" spans="4:4" x14ac:dyDescent="0.25">
      <c r="D1807" s="143"/>
    </row>
    <row r="1808" spans="4:4" x14ac:dyDescent="0.25">
      <c r="D1808" s="143"/>
    </row>
    <row r="1809" spans="4:4" x14ac:dyDescent="0.25">
      <c r="D1809" s="143"/>
    </row>
    <row r="1810" spans="4:4" x14ac:dyDescent="0.25">
      <c r="D1810" s="143"/>
    </row>
    <row r="1811" spans="4:4" x14ac:dyDescent="0.25">
      <c r="D1811" s="143"/>
    </row>
    <row r="1812" spans="4:4" x14ac:dyDescent="0.25">
      <c r="D1812" s="143"/>
    </row>
    <row r="1813" spans="4:4" x14ac:dyDescent="0.25">
      <c r="D1813" s="143"/>
    </row>
    <row r="1814" spans="4:4" x14ac:dyDescent="0.25">
      <c r="D1814" s="143"/>
    </row>
    <row r="1815" spans="4:4" x14ac:dyDescent="0.25">
      <c r="D1815" s="143"/>
    </row>
    <row r="1816" spans="4:4" x14ac:dyDescent="0.25">
      <c r="D1816" s="143"/>
    </row>
    <row r="1817" spans="4:4" x14ac:dyDescent="0.25">
      <c r="D1817" s="143"/>
    </row>
    <row r="1818" spans="4:4" x14ac:dyDescent="0.25">
      <c r="D1818" s="143"/>
    </row>
    <row r="1819" spans="4:4" x14ac:dyDescent="0.25">
      <c r="D1819" s="143"/>
    </row>
    <row r="1820" spans="4:4" x14ac:dyDescent="0.25">
      <c r="D1820" s="143"/>
    </row>
    <row r="1821" spans="4:4" x14ac:dyDescent="0.25">
      <c r="D1821" s="143"/>
    </row>
    <row r="1822" spans="4:4" x14ac:dyDescent="0.25">
      <c r="D1822" s="143"/>
    </row>
    <row r="1823" spans="4:4" x14ac:dyDescent="0.25">
      <c r="D1823" s="143"/>
    </row>
    <row r="1824" spans="4:4" x14ac:dyDescent="0.25">
      <c r="D1824" s="143"/>
    </row>
    <row r="1825" spans="4:4" x14ac:dyDescent="0.25">
      <c r="D1825" s="143"/>
    </row>
    <row r="1826" spans="4:4" x14ac:dyDescent="0.25">
      <c r="D1826" s="143"/>
    </row>
    <row r="1827" spans="4:4" x14ac:dyDescent="0.25">
      <c r="D1827" s="143"/>
    </row>
    <row r="1828" spans="4:4" x14ac:dyDescent="0.25">
      <c r="D1828" s="143"/>
    </row>
    <row r="1829" spans="4:4" x14ac:dyDescent="0.25">
      <c r="D1829" s="143"/>
    </row>
    <row r="1830" spans="4:4" x14ac:dyDescent="0.25">
      <c r="D1830" s="143"/>
    </row>
    <row r="1831" spans="4:4" x14ac:dyDescent="0.25">
      <c r="D1831" s="143"/>
    </row>
    <row r="1832" spans="4:4" x14ac:dyDescent="0.25">
      <c r="D1832" s="143"/>
    </row>
    <row r="1833" spans="4:4" x14ac:dyDescent="0.25">
      <c r="D1833" s="143"/>
    </row>
    <row r="1834" spans="4:4" x14ac:dyDescent="0.25">
      <c r="D1834" s="143"/>
    </row>
    <row r="1835" spans="4:4" x14ac:dyDescent="0.25">
      <c r="D1835" s="143"/>
    </row>
    <row r="1836" spans="4:4" x14ac:dyDescent="0.25">
      <c r="D1836" s="143"/>
    </row>
    <row r="1837" spans="4:4" x14ac:dyDescent="0.25">
      <c r="D1837" s="143"/>
    </row>
    <row r="1838" spans="4:4" x14ac:dyDescent="0.25">
      <c r="D1838" s="143"/>
    </row>
    <row r="1839" spans="4:4" x14ac:dyDescent="0.25">
      <c r="D1839" s="143"/>
    </row>
    <row r="1840" spans="4:4" x14ac:dyDescent="0.25">
      <c r="D1840" s="143"/>
    </row>
    <row r="1841" spans="4:4" x14ac:dyDescent="0.25">
      <c r="D1841" s="143"/>
    </row>
    <row r="1842" spans="4:4" x14ac:dyDescent="0.25">
      <c r="D1842" s="143"/>
    </row>
    <row r="1843" spans="4:4" x14ac:dyDescent="0.25">
      <c r="D1843" s="143"/>
    </row>
    <row r="1844" spans="4:4" x14ac:dyDescent="0.25">
      <c r="D1844" s="143"/>
    </row>
    <row r="1845" spans="4:4" x14ac:dyDescent="0.25">
      <c r="D1845" s="143"/>
    </row>
    <row r="1846" spans="4:4" x14ac:dyDescent="0.25">
      <c r="D1846" s="143"/>
    </row>
    <row r="1847" spans="4:4" x14ac:dyDescent="0.25">
      <c r="D1847" s="143"/>
    </row>
    <row r="1848" spans="4:4" x14ac:dyDescent="0.25">
      <c r="D1848" s="143"/>
    </row>
    <row r="1849" spans="4:4" x14ac:dyDescent="0.25">
      <c r="D1849" s="143"/>
    </row>
    <row r="1850" spans="4:4" x14ac:dyDescent="0.25">
      <c r="D1850" s="143"/>
    </row>
    <row r="1851" spans="4:4" x14ac:dyDescent="0.25">
      <c r="D1851" s="143"/>
    </row>
    <row r="1852" spans="4:4" x14ac:dyDescent="0.25">
      <c r="D1852" s="143"/>
    </row>
    <row r="1853" spans="4:4" x14ac:dyDescent="0.25">
      <c r="D1853" s="143"/>
    </row>
    <row r="1854" spans="4:4" x14ac:dyDescent="0.25">
      <c r="D1854" s="143"/>
    </row>
    <row r="1855" spans="4:4" x14ac:dyDescent="0.25">
      <c r="D1855" s="143"/>
    </row>
    <row r="1856" spans="4:4" x14ac:dyDescent="0.25">
      <c r="D1856" s="143"/>
    </row>
    <row r="1857" spans="4:4" x14ac:dyDescent="0.25">
      <c r="D1857" s="143"/>
    </row>
    <row r="1858" spans="4:4" x14ac:dyDescent="0.25">
      <c r="D1858" s="143"/>
    </row>
    <row r="1859" spans="4:4" x14ac:dyDescent="0.25">
      <c r="D1859" s="143"/>
    </row>
    <row r="1860" spans="4:4" x14ac:dyDescent="0.25">
      <c r="D1860" s="143"/>
    </row>
    <row r="1861" spans="4:4" x14ac:dyDescent="0.25">
      <c r="D1861" s="143"/>
    </row>
    <row r="1862" spans="4:4" x14ac:dyDescent="0.25">
      <c r="D1862" s="143"/>
    </row>
    <row r="1863" spans="4:4" x14ac:dyDescent="0.25">
      <c r="D1863" s="143"/>
    </row>
    <row r="1864" spans="4:4" x14ac:dyDescent="0.25">
      <c r="D1864" s="143"/>
    </row>
    <row r="1865" spans="4:4" x14ac:dyDescent="0.25">
      <c r="D1865" s="143"/>
    </row>
    <row r="1866" spans="4:4" x14ac:dyDescent="0.25">
      <c r="D1866" s="143"/>
    </row>
    <row r="1867" spans="4:4" x14ac:dyDescent="0.25">
      <c r="D1867" s="143"/>
    </row>
    <row r="1868" spans="4:4" x14ac:dyDescent="0.25">
      <c r="D1868" s="143"/>
    </row>
    <row r="1869" spans="4:4" x14ac:dyDescent="0.25">
      <c r="D1869" s="143"/>
    </row>
    <row r="1870" spans="4:4" x14ac:dyDescent="0.25">
      <c r="D1870" s="143"/>
    </row>
    <row r="1871" spans="4:4" x14ac:dyDescent="0.25">
      <c r="D1871" s="143"/>
    </row>
    <row r="1872" spans="4:4" x14ac:dyDescent="0.25">
      <c r="D1872" s="143"/>
    </row>
    <row r="1873" spans="4:4" x14ac:dyDescent="0.25">
      <c r="D1873" s="143"/>
    </row>
    <row r="1874" spans="4:4" x14ac:dyDescent="0.25">
      <c r="D1874" s="143"/>
    </row>
    <row r="1875" spans="4:4" x14ac:dyDescent="0.25">
      <c r="D1875" s="143"/>
    </row>
    <row r="1876" spans="4:4" x14ac:dyDescent="0.25">
      <c r="D1876" s="143"/>
    </row>
    <row r="1877" spans="4:4" x14ac:dyDescent="0.25">
      <c r="D1877" s="143"/>
    </row>
    <row r="1878" spans="4:4" x14ac:dyDescent="0.25">
      <c r="D1878" s="143"/>
    </row>
    <row r="1879" spans="4:4" x14ac:dyDescent="0.25">
      <c r="D1879" s="143"/>
    </row>
    <row r="1880" spans="4:4" x14ac:dyDescent="0.25">
      <c r="D1880" s="143"/>
    </row>
    <row r="1881" spans="4:4" x14ac:dyDescent="0.25">
      <c r="D1881" s="143"/>
    </row>
    <row r="1882" spans="4:4" x14ac:dyDescent="0.25">
      <c r="D1882" s="143"/>
    </row>
    <row r="1883" spans="4:4" x14ac:dyDescent="0.25">
      <c r="D1883" s="143"/>
    </row>
    <row r="1884" spans="4:4" x14ac:dyDescent="0.25">
      <c r="D1884" s="143"/>
    </row>
    <row r="1885" spans="4:4" x14ac:dyDescent="0.25">
      <c r="D1885" s="143"/>
    </row>
    <row r="1886" spans="4:4" x14ac:dyDescent="0.25">
      <c r="D1886" s="143"/>
    </row>
    <row r="1887" spans="4:4" x14ac:dyDescent="0.25">
      <c r="D1887" s="143"/>
    </row>
    <row r="1888" spans="4:4" x14ac:dyDescent="0.25">
      <c r="D1888" s="143"/>
    </row>
    <row r="1889" spans="4:4" x14ac:dyDescent="0.25">
      <c r="D1889" s="143"/>
    </row>
    <row r="1890" spans="4:4" x14ac:dyDescent="0.25">
      <c r="D1890" s="143"/>
    </row>
    <row r="1891" spans="4:4" x14ac:dyDescent="0.25">
      <c r="D1891" s="143"/>
    </row>
    <row r="1892" spans="4:4" x14ac:dyDescent="0.25">
      <c r="D1892" s="143"/>
    </row>
    <row r="1893" spans="4:4" x14ac:dyDescent="0.25">
      <c r="D1893" s="143"/>
    </row>
    <row r="1894" spans="4:4" x14ac:dyDescent="0.25">
      <c r="D1894" s="143"/>
    </row>
    <row r="1895" spans="4:4" x14ac:dyDescent="0.25">
      <c r="D1895" s="143"/>
    </row>
    <row r="1896" spans="4:4" x14ac:dyDescent="0.25">
      <c r="D1896" s="143"/>
    </row>
    <row r="1897" spans="4:4" x14ac:dyDescent="0.25">
      <c r="D1897" s="143"/>
    </row>
    <row r="1898" spans="4:4" x14ac:dyDescent="0.25">
      <c r="D1898" s="143"/>
    </row>
    <row r="1899" spans="4:4" x14ac:dyDescent="0.25">
      <c r="D1899" s="143"/>
    </row>
    <row r="1900" spans="4:4" x14ac:dyDescent="0.25">
      <c r="D1900" s="143"/>
    </row>
    <row r="1901" spans="4:4" x14ac:dyDescent="0.25">
      <c r="D1901" s="143"/>
    </row>
    <row r="1902" spans="4:4" x14ac:dyDescent="0.25">
      <c r="D1902" s="143"/>
    </row>
    <row r="1903" spans="4:4" x14ac:dyDescent="0.25">
      <c r="D1903" s="143"/>
    </row>
    <row r="1904" spans="4:4" x14ac:dyDescent="0.25">
      <c r="D1904" s="143"/>
    </row>
    <row r="1905" spans="4:4" x14ac:dyDescent="0.25">
      <c r="D1905" s="143"/>
    </row>
    <row r="1906" spans="4:4" x14ac:dyDescent="0.25">
      <c r="D1906" s="143"/>
    </row>
    <row r="1907" spans="4:4" x14ac:dyDescent="0.25">
      <c r="D1907" s="143"/>
    </row>
    <row r="1908" spans="4:4" x14ac:dyDescent="0.25">
      <c r="D1908" s="143"/>
    </row>
    <row r="1909" spans="4:4" x14ac:dyDescent="0.25">
      <c r="D1909" s="143"/>
    </row>
    <row r="1910" spans="4:4" x14ac:dyDescent="0.25">
      <c r="D1910" s="143"/>
    </row>
    <row r="1911" spans="4:4" x14ac:dyDescent="0.25">
      <c r="D1911" s="143"/>
    </row>
    <row r="1912" spans="4:4" x14ac:dyDescent="0.25">
      <c r="D1912" s="143"/>
    </row>
    <row r="1913" spans="4:4" x14ac:dyDescent="0.25">
      <c r="D1913" s="143"/>
    </row>
    <row r="1914" spans="4:4" x14ac:dyDescent="0.25">
      <c r="D1914" s="143"/>
    </row>
    <row r="1915" spans="4:4" x14ac:dyDescent="0.25">
      <c r="D1915" s="143"/>
    </row>
    <row r="1916" spans="4:4" x14ac:dyDescent="0.25">
      <c r="D1916" s="143"/>
    </row>
    <row r="1917" spans="4:4" x14ac:dyDescent="0.25">
      <c r="D1917" s="143"/>
    </row>
    <row r="1918" spans="4:4" x14ac:dyDescent="0.25">
      <c r="D1918" s="143"/>
    </row>
    <row r="1919" spans="4:4" x14ac:dyDescent="0.25">
      <c r="D1919" s="143"/>
    </row>
    <row r="1920" spans="4:4" x14ac:dyDescent="0.25">
      <c r="D1920" s="143"/>
    </row>
    <row r="1921" spans="4:4" x14ac:dyDescent="0.25">
      <c r="D1921" s="143"/>
    </row>
    <row r="1922" spans="4:4" x14ac:dyDescent="0.25">
      <c r="D1922" s="143"/>
    </row>
    <row r="1923" spans="4:4" x14ac:dyDescent="0.25">
      <c r="D1923" s="143"/>
    </row>
    <row r="1924" spans="4:4" x14ac:dyDescent="0.25">
      <c r="D1924" s="143"/>
    </row>
    <row r="1925" spans="4:4" x14ac:dyDescent="0.25">
      <c r="D1925" s="143"/>
    </row>
    <row r="1926" spans="4:4" x14ac:dyDescent="0.25">
      <c r="D1926" s="143"/>
    </row>
    <row r="1927" spans="4:4" x14ac:dyDescent="0.25">
      <c r="D1927" s="143"/>
    </row>
    <row r="1928" spans="4:4" x14ac:dyDescent="0.25">
      <c r="D1928" s="143"/>
    </row>
    <row r="1929" spans="4:4" x14ac:dyDescent="0.25">
      <c r="D1929" s="143"/>
    </row>
    <row r="1930" spans="4:4" x14ac:dyDescent="0.25">
      <c r="D1930" s="143"/>
    </row>
    <row r="1931" spans="4:4" x14ac:dyDescent="0.25">
      <c r="D1931" s="143"/>
    </row>
    <row r="1932" spans="4:4" x14ac:dyDescent="0.25">
      <c r="D1932" s="143"/>
    </row>
    <row r="1933" spans="4:4" x14ac:dyDescent="0.25">
      <c r="D1933" s="143"/>
    </row>
    <row r="1934" spans="4:4" x14ac:dyDescent="0.25">
      <c r="D1934" s="143"/>
    </row>
    <row r="1935" spans="4:4" x14ac:dyDescent="0.25">
      <c r="D1935" s="143"/>
    </row>
    <row r="1936" spans="4:4" x14ac:dyDescent="0.25">
      <c r="D1936" s="143"/>
    </row>
    <row r="1937" spans="4:4" x14ac:dyDescent="0.25">
      <c r="D1937" s="143"/>
    </row>
    <row r="1938" spans="4:4" x14ac:dyDescent="0.25">
      <c r="D1938" s="143"/>
    </row>
    <row r="1939" spans="4:4" x14ac:dyDescent="0.25">
      <c r="D1939" s="143"/>
    </row>
    <row r="1940" spans="4:4" x14ac:dyDescent="0.25">
      <c r="D1940" s="143"/>
    </row>
    <row r="1941" spans="4:4" x14ac:dyDescent="0.25">
      <c r="D1941" s="143"/>
    </row>
    <row r="1942" spans="4:4" x14ac:dyDescent="0.25">
      <c r="D1942" s="143"/>
    </row>
    <row r="1943" spans="4:4" x14ac:dyDescent="0.25">
      <c r="D1943" s="143"/>
    </row>
    <row r="1944" spans="4:4" x14ac:dyDescent="0.25">
      <c r="D1944" s="143"/>
    </row>
    <row r="1945" spans="4:4" x14ac:dyDescent="0.25">
      <c r="D1945" s="143"/>
    </row>
    <row r="1946" spans="4:4" x14ac:dyDescent="0.25">
      <c r="D1946" s="143"/>
    </row>
    <row r="1947" spans="4:4" x14ac:dyDescent="0.25">
      <c r="D1947" s="143"/>
    </row>
    <row r="1948" spans="4:4" x14ac:dyDescent="0.25">
      <c r="D1948" s="143"/>
    </row>
    <row r="1949" spans="4:4" x14ac:dyDescent="0.25">
      <c r="D1949" s="143"/>
    </row>
    <row r="1950" spans="4:4" x14ac:dyDescent="0.25">
      <c r="D1950" s="143"/>
    </row>
    <row r="1951" spans="4:4" x14ac:dyDescent="0.25">
      <c r="D1951" s="143"/>
    </row>
    <row r="1952" spans="4:4" x14ac:dyDescent="0.25">
      <c r="D1952" s="143"/>
    </row>
    <row r="1953" spans="4:4" x14ac:dyDescent="0.25">
      <c r="D1953" s="143"/>
    </row>
    <row r="1954" spans="4:4" x14ac:dyDescent="0.25">
      <c r="D1954" s="143"/>
    </row>
    <row r="1955" spans="4:4" x14ac:dyDescent="0.25">
      <c r="D1955" s="143"/>
    </row>
    <row r="1956" spans="4:4" x14ac:dyDescent="0.25">
      <c r="D1956" s="143"/>
    </row>
    <row r="1957" spans="4:4" x14ac:dyDescent="0.25">
      <c r="D1957" s="143"/>
    </row>
    <row r="1958" spans="4:4" x14ac:dyDescent="0.25">
      <c r="D1958" s="143"/>
    </row>
    <row r="1959" spans="4:4" x14ac:dyDescent="0.25">
      <c r="D1959" s="143"/>
    </row>
    <row r="1960" spans="4:4" x14ac:dyDescent="0.25">
      <c r="D1960" s="143"/>
    </row>
    <row r="1961" spans="4:4" x14ac:dyDescent="0.25">
      <c r="D1961" s="143"/>
    </row>
    <row r="1962" spans="4:4" x14ac:dyDescent="0.25">
      <c r="D1962" s="143"/>
    </row>
    <row r="1963" spans="4:4" x14ac:dyDescent="0.25">
      <c r="D1963" s="143"/>
    </row>
    <row r="1964" spans="4:4" x14ac:dyDescent="0.25">
      <c r="D1964" s="143"/>
    </row>
    <row r="1965" spans="4:4" x14ac:dyDescent="0.25">
      <c r="D1965" s="143"/>
    </row>
    <row r="1966" spans="4:4" x14ac:dyDescent="0.25">
      <c r="D1966" s="143"/>
    </row>
    <row r="1967" spans="4:4" x14ac:dyDescent="0.25">
      <c r="D1967" s="143"/>
    </row>
    <row r="1968" spans="4:4" x14ac:dyDescent="0.25">
      <c r="D1968" s="143"/>
    </row>
    <row r="1969" spans="4:4" x14ac:dyDescent="0.25">
      <c r="D1969" s="143"/>
    </row>
    <row r="1970" spans="4:4" x14ac:dyDescent="0.25">
      <c r="D1970" s="143"/>
    </row>
    <row r="1971" spans="4:4" x14ac:dyDescent="0.25">
      <c r="D1971" s="143"/>
    </row>
    <row r="1972" spans="4:4" x14ac:dyDescent="0.25">
      <c r="D1972" s="143"/>
    </row>
    <row r="1973" spans="4:4" x14ac:dyDescent="0.25">
      <c r="D1973" s="143"/>
    </row>
    <row r="1974" spans="4:4" x14ac:dyDescent="0.25">
      <c r="D1974" s="143"/>
    </row>
    <row r="1975" spans="4:4" x14ac:dyDescent="0.25">
      <c r="D1975" s="143"/>
    </row>
    <row r="1976" spans="4:4" x14ac:dyDescent="0.25">
      <c r="D1976" s="143"/>
    </row>
    <row r="1977" spans="4:4" x14ac:dyDescent="0.25">
      <c r="D1977" s="143"/>
    </row>
    <row r="1978" spans="4:4" x14ac:dyDescent="0.25">
      <c r="D1978" s="143"/>
    </row>
    <row r="1979" spans="4:4" x14ac:dyDescent="0.25">
      <c r="D1979" s="143"/>
    </row>
    <row r="1980" spans="4:4" x14ac:dyDescent="0.25">
      <c r="D1980" s="143"/>
    </row>
    <row r="1981" spans="4:4" x14ac:dyDescent="0.25">
      <c r="D1981" s="143"/>
    </row>
    <row r="1982" spans="4:4" x14ac:dyDescent="0.25">
      <c r="D1982" s="143"/>
    </row>
    <row r="1983" spans="4:4" x14ac:dyDescent="0.25">
      <c r="D1983" s="143"/>
    </row>
    <row r="1984" spans="4:4" x14ac:dyDescent="0.25">
      <c r="D1984" s="143"/>
    </row>
    <row r="1985" spans="4:4" x14ac:dyDescent="0.25">
      <c r="D1985" s="143"/>
    </row>
    <row r="1986" spans="4:4" x14ac:dyDescent="0.25">
      <c r="D1986" s="143"/>
    </row>
    <row r="1987" spans="4:4" x14ac:dyDescent="0.25">
      <c r="D1987" s="143"/>
    </row>
    <row r="1988" spans="4:4" x14ac:dyDescent="0.25">
      <c r="D1988" s="143"/>
    </row>
    <row r="1989" spans="4:4" x14ac:dyDescent="0.25">
      <c r="D1989" s="143"/>
    </row>
    <row r="1990" spans="4:4" x14ac:dyDescent="0.25">
      <c r="D1990" s="143"/>
    </row>
    <row r="1991" spans="4:4" x14ac:dyDescent="0.25">
      <c r="D1991" s="143"/>
    </row>
    <row r="1992" spans="4:4" x14ac:dyDescent="0.25">
      <c r="D1992" s="143"/>
    </row>
    <row r="1993" spans="4:4" x14ac:dyDescent="0.25">
      <c r="D1993" s="143"/>
    </row>
    <row r="1994" spans="4:4" x14ac:dyDescent="0.25">
      <c r="D1994" s="143"/>
    </row>
    <row r="1995" spans="4:4" x14ac:dyDescent="0.25">
      <c r="D1995" s="143"/>
    </row>
    <row r="1996" spans="4:4" x14ac:dyDescent="0.25">
      <c r="D1996" s="143"/>
    </row>
    <row r="1997" spans="4:4" x14ac:dyDescent="0.25">
      <c r="D1997" s="143"/>
    </row>
    <row r="1998" spans="4:4" x14ac:dyDescent="0.25">
      <c r="D1998" s="143"/>
    </row>
    <row r="1999" spans="4:4" x14ac:dyDescent="0.25">
      <c r="D1999" s="143"/>
    </row>
    <row r="2000" spans="4:4" x14ac:dyDescent="0.25">
      <c r="D2000" s="143"/>
    </row>
    <row r="2001" spans="4:4" x14ac:dyDescent="0.25">
      <c r="D2001" s="143"/>
    </row>
    <row r="2002" spans="4:4" x14ac:dyDescent="0.25">
      <c r="D2002" s="143"/>
    </row>
    <row r="2003" spans="4:4" x14ac:dyDescent="0.25">
      <c r="D2003" s="143"/>
    </row>
    <row r="2004" spans="4:4" x14ac:dyDescent="0.25">
      <c r="D2004" s="143"/>
    </row>
    <row r="2005" spans="4:4" x14ac:dyDescent="0.25">
      <c r="D2005" s="143"/>
    </row>
    <row r="2006" spans="4:4" x14ac:dyDescent="0.25">
      <c r="D2006" s="143"/>
    </row>
    <row r="2007" spans="4:4" x14ac:dyDescent="0.25">
      <c r="D2007" s="143"/>
    </row>
    <row r="2008" spans="4:4" x14ac:dyDescent="0.25">
      <c r="D2008" s="143"/>
    </row>
    <row r="2009" spans="4:4" x14ac:dyDescent="0.25">
      <c r="D2009" s="143"/>
    </row>
    <row r="2010" spans="4:4" x14ac:dyDescent="0.25">
      <c r="D2010" s="143"/>
    </row>
    <row r="2011" spans="4:4" x14ac:dyDescent="0.25">
      <c r="D2011" s="143"/>
    </row>
    <row r="2012" spans="4:4" x14ac:dyDescent="0.25">
      <c r="D2012" s="143"/>
    </row>
    <row r="2013" spans="4:4" x14ac:dyDescent="0.25">
      <c r="D2013" s="143"/>
    </row>
    <row r="2014" spans="4:4" x14ac:dyDescent="0.25">
      <c r="D2014" s="143"/>
    </row>
    <row r="2015" spans="4:4" x14ac:dyDescent="0.25">
      <c r="D2015" s="143"/>
    </row>
    <row r="2016" spans="4:4" x14ac:dyDescent="0.25">
      <c r="D2016" s="143"/>
    </row>
    <row r="2017" spans="4:4" x14ac:dyDescent="0.25">
      <c r="D2017" s="143"/>
    </row>
    <row r="2018" spans="4:4" x14ac:dyDescent="0.25">
      <c r="D2018" s="143"/>
    </row>
    <row r="2019" spans="4:4" x14ac:dyDescent="0.25">
      <c r="D2019" s="143"/>
    </row>
    <row r="2020" spans="4:4" x14ac:dyDescent="0.25">
      <c r="D2020" s="143"/>
    </row>
    <row r="2021" spans="4:4" x14ac:dyDescent="0.25">
      <c r="D2021" s="143"/>
    </row>
    <row r="2022" spans="4:4" x14ac:dyDescent="0.25">
      <c r="D2022" s="143"/>
    </row>
    <row r="2023" spans="4:4" x14ac:dyDescent="0.25">
      <c r="D2023" s="143"/>
    </row>
    <row r="2024" spans="4:4" x14ac:dyDescent="0.25">
      <c r="D2024" s="143"/>
    </row>
    <row r="2025" spans="4:4" x14ac:dyDescent="0.25">
      <c r="D2025" s="143"/>
    </row>
    <row r="2026" spans="4:4" x14ac:dyDescent="0.25">
      <c r="D2026" s="143"/>
    </row>
    <row r="2027" spans="4:4" x14ac:dyDescent="0.25">
      <c r="D2027" s="143"/>
    </row>
    <row r="2028" spans="4:4" x14ac:dyDescent="0.25">
      <c r="D2028" s="143"/>
    </row>
    <row r="2029" spans="4:4" x14ac:dyDescent="0.25">
      <c r="D2029" s="143"/>
    </row>
    <row r="2030" spans="4:4" x14ac:dyDescent="0.25">
      <c r="D2030" s="143"/>
    </row>
    <row r="2031" spans="4:4" x14ac:dyDescent="0.25">
      <c r="D2031" s="143"/>
    </row>
    <row r="2032" spans="4:4" x14ac:dyDescent="0.25">
      <c r="D2032" s="143"/>
    </row>
    <row r="2033" spans="4:4" x14ac:dyDescent="0.25">
      <c r="D2033" s="143"/>
    </row>
    <row r="2034" spans="4:4" x14ac:dyDescent="0.25">
      <c r="D2034" s="143"/>
    </row>
    <row r="2035" spans="4:4" x14ac:dyDescent="0.25">
      <c r="D2035" s="143"/>
    </row>
    <row r="2036" spans="4:4" x14ac:dyDescent="0.25">
      <c r="D2036" s="143"/>
    </row>
    <row r="2037" spans="4:4" x14ac:dyDescent="0.25">
      <c r="D2037" s="143"/>
    </row>
    <row r="2038" spans="4:4" x14ac:dyDescent="0.25">
      <c r="D2038" s="143"/>
    </row>
    <row r="2039" spans="4:4" x14ac:dyDescent="0.25">
      <c r="D2039" s="143"/>
    </row>
    <row r="2040" spans="4:4" x14ac:dyDescent="0.25">
      <c r="D2040" s="143"/>
    </row>
    <row r="2041" spans="4:4" x14ac:dyDescent="0.25">
      <c r="D2041" s="143"/>
    </row>
    <row r="2042" spans="4:4" x14ac:dyDescent="0.25">
      <c r="D2042" s="143"/>
    </row>
    <row r="2043" spans="4:4" x14ac:dyDescent="0.25">
      <c r="D2043" s="143"/>
    </row>
    <row r="2044" spans="4:4" x14ac:dyDescent="0.25">
      <c r="D2044" s="143"/>
    </row>
    <row r="2045" spans="4:4" x14ac:dyDescent="0.25">
      <c r="D2045" s="143"/>
    </row>
    <row r="2046" spans="4:4" x14ac:dyDescent="0.25">
      <c r="D2046" s="143"/>
    </row>
    <row r="2047" spans="4:4" x14ac:dyDescent="0.25">
      <c r="D2047" s="143"/>
    </row>
    <row r="2048" spans="4:4" x14ac:dyDescent="0.25">
      <c r="D2048" s="143"/>
    </row>
    <row r="2049" spans="4:4" x14ac:dyDescent="0.25">
      <c r="D2049" s="143"/>
    </row>
    <row r="2050" spans="4:4" x14ac:dyDescent="0.25">
      <c r="D2050" s="143"/>
    </row>
    <row r="2051" spans="4:4" x14ac:dyDescent="0.25">
      <c r="D2051" s="143"/>
    </row>
    <row r="2052" spans="4:4" x14ac:dyDescent="0.25">
      <c r="D2052" s="143"/>
    </row>
    <row r="2053" spans="4:4" x14ac:dyDescent="0.25">
      <c r="D2053" s="143"/>
    </row>
    <row r="2054" spans="4:4" x14ac:dyDescent="0.25">
      <c r="D2054" s="143"/>
    </row>
    <row r="2055" spans="4:4" x14ac:dyDescent="0.25">
      <c r="D2055" s="143"/>
    </row>
    <row r="2056" spans="4:4" x14ac:dyDescent="0.25">
      <c r="D2056" s="143"/>
    </row>
    <row r="2057" spans="4:4" x14ac:dyDescent="0.25">
      <c r="D2057" s="143"/>
    </row>
    <row r="2058" spans="4:4" x14ac:dyDescent="0.25">
      <c r="D2058" s="143"/>
    </row>
    <row r="2059" spans="4:4" x14ac:dyDescent="0.25">
      <c r="D2059" s="143"/>
    </row>
    <row r="2060" spans="4:4" x14ac:dyDescent="0.25">
      <c r="D2060" s="143"/>
    </row>
    <row r="2061" spans="4:4" x14ac:dyDescent="0.25">
      <c r="D2061" s="143"/>
    </row>
    <row r="2062" spans="4:4" x14ac:dyDescent="0.25">
      <c r="D2062" s="143"/>
    </row>
    <row r="2063" spans="4:4" x14ac:dyDescent="0.25">
      <c r="D2063" s="143"/>
    </row>
    <row r="2064" spans="4:4" x14ac:dyDescent="0.25">
      <c r="D2064" s="143"/>
    </row>
    <row r="2065" spans="4:4" x14ac:dyDescent="0.25">
      <c r="D2065" s="143"/>
    </row>
    <row r="2066" spans="4:4" x14ac:dyDescent="0.25">
      <c r="D2066" s="143"/>
    </row>
    <row r="2067" spans="4:4" x14ac:dyDescent="0.25">
      <c r="D2067" s="143"/>
    </row>
    <row r="2068" spans="4:4" x14ac:dyDescent="0.25">
      <c r="D2068" s="143"/>
    </row>
    <row r="2069" spans="4:4" x14ac:dyDescent="0.25">
      <c r="D2069" s="143"/>
    </row>
    <row r="2070" spans="4:4" x14ac:dyDescent="0.25">
      <c r="D2070" s="143"/>
    </row>
    <row r="2071" spans="4:4" x14ac:dyDescent="0.25">
      <c r="D2071" s="143"/>
    </row>
    <row r="2072" spans="4:4" x14ac:dyDescent="0.25">
      <c r="D2072" s="143"/>
    </row>
    <row r="2073" spans="4:4" x14ac:dyDescent="0.25">
      <c r="D2073" s="143"/>
    </row>
    <row r="2074" spans="4:4" x14ac:dyDescent="0.25">
      <c r="D2074" s="143"/>
    </row>
    <row r="2075" spans="4:4" x14ac:dyDescent="0.25">
      <c r="D2075" s="143"/>
    </row>
    <row r="2076" spans="4:4" x14ac:dyDescent="0.25">
      <c r="D2076" s="143"/>
    </row>
    <row r="2077" spans="4:4" x14ac:dyDescent="0.25">
      <c r="D2077" s="143"/>
    </row>
    <row r="2078" spans="4:4" x14ac:dyDescent="0.25">
      <c r="D2078" s="143"/>
    </row>
    <row r="2079" spans="4:4" x14ac:dyDescent="0.25">
      <c r="D2079" s="143"/>
    </row>
    <row r="2080" spans="4:4" x14ac:dyDescent="0.25">
      <c r="D2080" s="143"/>
    </row>
    <row r="2081" spans="4:4" x14ac:dyDescent="0.25">
      <c r="D2081" s="143"/>
    </row>
    <row r="2082" spans="4:4" x14ac:dyDescent="0.25">
      <c r="D2082" s="143"/>
    </row>
    <row r="2083" spans="4:4" x14ac:dyDescent="0.25">
      <c r="D2083" s="143"/>
    </row>
    <row r="2084" spans="4:4" x14ac:dyDescent="0.25">
      <c r="D2084" s="143"/>
    </row>
    <row r="2085" spans="4:4" x14ac:dyDescent="0.25">
      <c r="D2085" s="143"/>
    </row>
    <row r="2086" spans="4:4" x14ac:dyDescent="0.25">
      <c r="D2086" s="143"/>
    </row>
    <row r="2087" spans="4:4" x14ac:dyDescent="0.25">
      <c r="D2087" s="143"/>
    </row>
    <row r="2088" spans="4:4" x14ac:dyDescent="0.25">
      <c r="D2088" s="143"/>
    </row>
    <row r="2089" spans="4:4" x14ac:dyDescent="0.25">
      <c r="D2089" s="143"/>
    </row>
    <row r="2090" spans="4:4" x14ac:dyDescent="0.25">
      <c r="D2090" s="143"/>
    </row>
    <row r="2091" spans="4:4" x14ac:dyDescent="0.25">
      <c r="D2091" s="143"/>
    </row>
    <row r="2092" spans="4:4" x14ac:dyDescent="0.25">
      <c r="D2092" s="143"/>
    </row>
    <row r="2093" spans="4:4" x14ac:dyDescent="0.25">
      <c r="D2093" s="143"/>
    </row>
    <row r="2094" spans="4:4" x14ac:dyDescent="0.25">
      <c r="D2094" s="143"/>
    </row>
    <row r="2095" spans="4:4" x14ac:dyDescent="0.25">
      <c r="D2095" s="143"/>
    </row>
    <row r="2096" spans="4:4" x14ac:dyDescent="0.25">
      <c r="D2096" s="143"/>
    </row>
    <row r="2097" spans="4:4" x14ac:dyDescent="0.25">
      <c r="D2097" s="143"/>
    </row>
    <row r="2098" spans="4:4" x14ac:dyDescent="0.25">
      <c r="D2098" s="143"/>
    </row>
    <row r="2099" spans="4:4" x14ac:dyDescent="0.25">
      <c r="D2099" s="143"/>
    </row>
    <row r="2100" spans="4:4" x14ac:dyDescent="0.25">
      <c r="D2100" s="143"/>
    </row>
    <row r="2101" spans="4:4" x14ac:dyDescent="0.25">
      <c r="D2101" s="143"/>
    </row>
    <row r="2102" spans="4:4" x14ac:dyDescent="0.25">
      <c r="D2102" s="143"/>
    </row>
    <row r="2103" spans="4:4" x14ac:dyDescent="0.25">
      <c r="D2103" s="143"/>
    </row>
    <row r="2104" spans="4:4" x14ac:dyDescent="0.25">
      <c r="D2104" s="143"/>
    </row>
    <row r="2105" spans="4:4" x14ac:dyDescent="0.25">
      <c r="D2105" s="143"/>
    </row>
    <row r="2106" spans="4:4" x14ac:dyDescent="0.25">
      <c r="D2106" s="143"/>
    </row>
    <row r="2107" spans="4:4" x14ac:dyDescent="0.25">
      <c r="D2107" s="143"/>
    </row>
    <row r="2108" spans="4:4" x14ac:dyDescent="0.25">
      <c r="D2108" s="143"/>
    </row>
    <row r="2109" spans="4:4" x14ac:dyDescent="0.25">
      <c r="D2109" s="143"/>
    </row>
    <row r="2110" spans="4:4" x14ac:dyDescent="0.25">
      <c r="D2110" s="143"/>
    </row>
    <row r="2111" spans="4:4" x14ac:dyDescent="0.25">
      <c r="D2111" s="143"/>
    </row>
    <row r="2112" spans="4:4" x14ac:dyDescent="0.25">
      <c r="D2112" s="143"/>
    </row>
    <row r="2113" spans="4:4" x14ac:dyDescent="0.25">
      <c r="D2113" s="143"/>
    </row>
    <row r="2114" spans="4:4" x14ac:dyDescent="0.25">
      <c r="D2114" s="143"/>
    </row>
    <row r="2115" spans="4:4" x14ac:dyDescent="0.25">
      <c r="D2115" s="143"/>
    </row>
    <row r="2116" spans="4:4" x14ac:dyDescent="0.25">
      <c r="D2116" s="143"/>
    </row>
    <row r="2117" spans="4:4" x14ac:dyDescent="0.25">
      <c r="D2117" s="143"/>
    </row>
    <row r="2118" spans="4:4" x14ac:dyDescent="0.25">
      <c r="D2118" s="143"/>
    </row>
    <row r="2119" spans="4:4" x14ac:dyDescent="0.25">
      <c r="D2119" s="143"/>
    </row>
    <row r="2120" spans="4:4" x14ac:dyDescent="0.25">
      <c r="D2120" s="143"/>
    </row>
    <row r="2121" spans="4:4" x14ac:dyDescent="0.25">
      <c r="D2121" s="143"/>
    </row>
    <row r="2122" spans="4:4" x14ac:dyDescent="0.25">
      <c r="D2122" s="143"/>
    </row>
    <row r="2123" spans="4:4" x14ac:dyDescent="0.25">
      <c r="D2123" s="143"/>
    </row>
    <row r="2124" spans="4:4" x14ac:dyDescent="0.25">
      <c r="D2124" s="143"/>
    </row>
    <row r="2125" spans="4:4" x14ac:dyDescent="0.25">
      <c r="D2125" s="143"/>
    </row>
    <row r="2126" spans="4:4" x14ac:dyDescent="0.25">
      <c r="D2126" s="143"/>
    </row>
    <row r="2127" spans="4:4" x14ac:dyDescent="0.25">
      <c r="D2127" s="143"/>
    </row>
    <row r="2128" spans="4:4" x14ac:dyDescent="0.25">
      <c r="D2128" s="143"/>
    </row>
    <row r="2129" spans="4:4" x14ac:dyDescent="0.25">
      <c r="D2129" s="143"/>
    </row>
    <row r="2130" spans="4:4" x14ac:dyDescent="0.25">
      <c r="D2130" s="143"/>
    </row>
    <row r="2131" spans="4:4" x14ac:dyDescent="0.25">
      <c r="D2131" s="143"/>
    </row>
    <row r="2132" spans="4:4" x14ac:dyDescent="0.25">
      <c r="D2132" s="143"/>
    </row>
    <row r="2133" spans="4:4" x14ac:dyDescent="0.25">
      <c r="D2133" s="143"/>
    </row>
    <row r="2134" spans="4:4" x14ac:dyDescent="0.25">
      <c r="D2134" s="143"/>
    </row>
    <row r="2135" spans="4:4" x14ac:dyDescent="0.25">
      <c r="D2135" s="143"/>
    </row>
    <row r="2136" spans="4:4" x14ac:dyDescent="0.25">
      <c r="D2136" s="143"/>
    </row>
    <row r="2137" spans="4:4" x14ac:dyDescent="0.25">
      <c r="D2137" s="143"/>
    </row>
    <row r="2138" spans="4:4" x14ac:dyDescent="0.25">
      <c r="D2138" s="143"/>
    </row>
    <row r="2139" spans="4:4" x14ac:dyDescent="0.25">
      <c r="D2139" s="143"/>
    </row>
    <row r="2140" spans="4:4" x14ac:dyDescent="0.25">
      <c r="D2140" s="143"/>
    </row>
    <row r="2141" spans="4:4" x14ac:dyDescent="0.25">
      <c r="D2141" s="143"/>
    </row>
    <row r="2142" spans="4:4" x14ac:dyDescent="0.25">
      <c r="D2142" s="143"/>
    </row>
    <row r="2143" spans="4:4" x14ac:dyDescent="0.25">
      <c r="D2143" s="143"/>
    </row>
    <row r="2144" spans="4:4" x14ac:dyDescent="0.25">
      <c r="D2144" s="143"/>
    </row>
    <row r="2145" spans="4:4" x14ac:dyDescent="0.25">
      <c r="D2145" s="143"/>
    </row>
    <row r="2146" spans="4:4" x14ac:dyDescent="0.25">
      <c r="D2146" s="143"/>
    </row>
    <row r="2147" spans="4:4" x14ac:dyDescent="0.25">
      <c r="D2147" s="143"/>
    </row>
    <row r="2148" spans="4:4" x14ac:dyDescent="0.25">
      <c r="D2148" s="143"/>
    </row>
    <row r="2149" spans="4:4" x14ac:dyDescent="0.25">
      <c r="D2149" s="143"/>
    </row>
    <row r="2150" spans="4:4" x14ac:dyDescent="0.25">
      <c r="D2150" s="143"/>
    </row>
    <row r="2151" spans="4:4" x14ac:dyDescent="0.25">
      <c r="D2151" s="143"/>
    </row>
    <row r="2152" spans="4:4" x14ac:dyDescent="0.25">
      <c r="D2152" s="143"/>
    </row>
    <row r="2153" spans="4:4" x14ac:dyDescent="0.25">
      <c r="D2153" s="143"/>
    </row>
    <row r="2154" spans="4:4" x14ac:dyDescent="0.25">
      <c r="D2154" s="143"/>
    </row>
    <row r="2155" spans="4:4" x14ac:dyDescent="0.25">
      <c r="D2155" s="143"/>
    </row>
    <row r="2156" spans="4:4" x14ac:dyDescent="0.25">
      <c r="D2156" s="143"/>
    </row>
    <row r="2157" spans="4:4" x14ac:dyDescent="0.25">
      <c r="D2157" s="143"/>
    </row>
    <row r="2158" spans="4:4" x14ac:dyDescent="0.25">
      <c r="D2158" s="143"/>
    </row>
    <row r="2159" spans="4:4" x14ac:dyDescent="0.25">
      <c r="D2159" s="143"/>
    </row>
    <row r="2160" spans="4:4" x14ac:dyDescent="0.25">
      <c r="D2160" s="143"/>
    </row>
    <row r="2161" spans="4:4" x14ac:dyDescent="0.25">
      <c r="D2161" s="143"/>
    </row>
    <row r="2162" spans="4:4" x14ac:dyDescent="0.25">
      <c r="D2162" s="143"/>
    </row>
    <row r="2163" spans="4:4" x14ac:dyDescent="0.25">
      <c r="D2163" s="143"/>
    </row>
    <row r="2164" spans="4:4" x14ac:dyDescent="0.25">
      <c r="D2164" s="143"/>
    </row>
    <row r="2165" spans="4:4" x14ac:dyDescent="0.25">
      <c r="D2165" s="143"/>
    </row>
    <row r="2166" spans="4:4" x14ac:dyDescent="0.25">
      <c r="D2166" s="143"/>
    </row>
    <row r="2167" spans="4:4" x14ac:dyDescent="0.25">
      <c r="D2167" s="143"/>
    </row>
    <row r="2168" spans="4:4" x14ac:dyDescent="0.25">
      <c r="D2168" s="143"/>
    </row>
    <row r="2169" spans="4:4" x14ac:dyDescent="0.25">
      <c r="D2169" s="143"/>
    </row>
    <row r="2170" spans="4:4" x14ac:dyDescent="0.25">
      <c r="D2170" s="143"/>
    </row>
    <row r="2171" spans="4:4" x14ac:dyDescent="0.25">
      <c r="D2171" s="143"/>
    </row>
    <row r="2172" spans="4:4" x14ac:dyDescent="0.25">
      <c r="D2172" s="143"/>
    </row>
    <row r="2173" spans="4:4" x14ac:dyDescent="0.25">
      <c r="D2173" s="143"/>
    </row>
    <row r="2174" spans="4:4" x14ac:dyDescent="0.25">
      <c r="D2174" s="143"/>
    </row>
    <row r="2175" spans="4:4" x14ac:dyDescent="0.25">
      <c r="D2175" s="143"/>
    </row>
    <row r="2176" spans="4:4" x14ac:dyDescent="0.25">
      <c r="D2176" s="143"/>
    </row>
    <row r="2177" spans="4:4" x14ac:dyDescent="0.25">
      <c r="D2177" s="143"/>
    </row>
    <row r="2178" spans="4:4" x14ac:dyDescent="0.25">
      <c r="D2178" s="143"/>
    </row>
    <row r="2179" spans="4:4" x14ac:dyDescent="0.25">
      <c r="D2179" s="143"/>
    </row>
    <row r="2180" spans="4:4" x14ac:dyDescent="0.25">
      <c r="D2180" s="143"/>
    </row>
    <row r="2181" spans="4:4" x14ac:dyDescent="0.25">
      <c r="D2181" s="143"/>
    </row>
    <row r="2182" spans="4:4" x14ac:dyDescent="0.25">
      <c r="D2182" s="143"/>
    </row>
    <row r="2183" spans="4:4" x14ac:dyDescent="0.25">
      <c r="D2183" s="143"/>
    </row>
    <row r="2184" spans="4:4" x14ac:dyDescent="0.25">
      <c r="D2184" s="143"/>
    </row>
    <row r="2185" spans="4:4" x14ac:dyDescent="0.25">
      <c r="D2185" s="143"/>
    </row>
    <row r="2186" spans="4:4" x14ac:dyDescent="0.25">
      <c r="D2186" s="143"/>
    </row>
    <row r="2187" spans="4:4" x14ac:dyDescent="0.25">
      <c r="D2187" s="143"/>
    </row>
    <row r="2188" spans="4:4" x14ac:dyDescent="0.25">
      <c r="D2188" s="143"/>
    </row>
    <row r="2189" spans="4:4" x14ac:dyDescent="0.25">
      <c r="D2189" s="143"/>
    </row>
    <row r="2190" spans="4:4" x14ac:dyDescent="0.25">
      <c r="D2190" s="143"/>
    </row>
    <row r="2191" spans="4:4" x14ac:dyDescent="0.25">
      <c r="D2191" s="143"/>
    </row>
    <row r="2192" spans="4:4" x14ac:dyDescent="0.25">
      <c r="D2192" s="143"/>
    </row>
    <row r="2193" spans="4:4" x14ac:dyDescent="0.25">
      <c r="D2193" s="143"/>
    </row>
    <row r="2194" spans="4:4" x14ac:dyDescent="0.25">
      <c r="D2194" s="143"/>
    </row>
    <row r="2195" spans="4:4" x14ac:dyDescent="0.25">
      <c r="D2195" s="143"/>
    </row>
    <row r="2196" spans="4:4" x14ac:dyDescent="0.25">
      <c r="D2196" s="143"/>
    </row>
    <row r="2197" spans="4:4" x14ac:dyDescent="0.25">
      <c r="D2197" s="143"/>
    </row>
    <row r="2198" spans="4:4" x14ac:dyDescent="0.25">
      <c r="D2198" s="143"/>
    </row>
    <row r="2199" spans="4:4" x14ac:dyDescent="0.25">
      <c r="D2199" s="143"/>
    </row>
    <row r="2200" spans="4:4" x14ac:dyDescent="0.25">
      <c r="D2200" s="143"/>
    </row>
    <row r="2201" spans="4:4" x14ac:dyDescent="0.25">
      <c r="D2201" s="143"/>
    </row>
    <row r="2202" spans="4:4" x14ac:dyDescent="0.25">
      <c r="D2202" s="143"/>
    </row>
    <row r="2203" spans="4:4" x14ac:dyDescent="0.25">
      <c r="D2203" s="143"/>
    </row>
    <row r="2204" spans="4:4" x14ac:dyDescent="0.25">
      <c r="D2204" s="143"/>
    </row>
    <row r="2205" spans="4:4" x14ac:dyDescent="0.25">
      <c r="D2205" s="143"/>
    </row>
    <row r="2206" spans="4:4" x14ac:dyDescent="0.25">
      <c r="D2206" s="143"/>
    </row>
    <row r="2207" spans="4:4" x14ac:dyDescent="0.25">
      <c r="D2207" s="143"/>
    </row>
    <row r="2208" spans="4:4" x14ac:dyDescent="0.25">
      <c r="D2208" s="143"/>
    </row>
    <row r="2209" spans="4:4" x14ac:dyDescent="0.25">
      <c r="D2209" s="143"/>
    </row>
    <row r="2210" spans="4:4" x14ac:dyDescent="0.25">
      <c r="D2210" s="143"/>
    </row>
    <row r="2211" spans="4:4" x14ac:dyDescent="0.25">
      <c r="D2211" s="143"/>
    </row>
    <row r="2212" spans="4:4" x14ac:dyDescent="0.25">
      <c r="D2212" s="143"/>
    </row>
    <row r="2213" spans="4:4" x14ac:dyDescent="0.25">
      <c r="D2213" s="143"/>
    </row>
    <row r="2214" spans="4:4" x14ac:dyDescent="0.25">
      <c r="D2214" s="143"/>
    </row>
    <row r="2215" spans="4:4" x14ac:dyDescent="0.25">
      <c r="D2215" s="143"/>
    </row>
    <row r="2216" spans="4:4" x14ac:dyDescent="0.25">
      <c r="D2216" s="143"/>
    </row>
    <row r="2217" spans="4:4" x14ac:dyDescent="0.25">
      <c r="D2217" s="143"/>
    </row>
    <row r="2218" spans="4:4" x14ac:dyDescent="0.25">
      <c r="D2218" s="143"/>
    </row>
    <row r="2219" spans="4:4" x14ac:dyDescent="0.25">
      <c r="D2219" s="143"/>
    </row>
    <row r="2220" spans="4:4" x14ac:dyDescent="0.25">
      <c r="D2220" s="143"/>
    </row>
    <row r="2221" spans="4:4" x14ac:dyDescent="0.25">
      <c r="D2221" s="143"/>
    </row>
    <row r="2222" spans="4:4" x14ac:dyDescent="0.25">
      <c r="D2222" s="143"/>
    </row>
    <row r="2223" spans="4:4" x14ac:dyDescent="0.25">
      <c r="D2223" s="143"/>
    </row>
    <row r="2224" spans="4:4" x14ac:dyDescent="0.25">
      <c r="D2224" s="143"/>
    </row>
    <row r="2225" spans="4:4" x14ac:dyDescent="0.25">
      <c r="D2225" s="143"/>
    </row>
    <row r="2226" spans="4:4" x14ac:dyDescent="0.25">
      <c r="D2226" s="143"/>
    </row>
    <row r="2227" spans="4:4" x14ac:dyDescent="0.25">
      <c r="D2227" s="143"/>
    </row>
    <row r="2228" spans="4:4" x14ac:dyDescent="0.25">
      <c r="D2228" s="143"/>
    </row>
    <row r="2229" spans="4:4" x14ac:dyDescent="0.25">
      <c r="D2229" s="143"/>
    </row>
    <row r="2230" spans="4:4" x14ac:dyDescent="0.25">
      <c r="D2230" s="143"/>
    </row>
    <row r="2231" spans="4:4" x14ac:dyDescent="0.25">
      <c r="D2231" s="143"/>
    </row>
    <row r="2232" spans="4:4" x14ac:dyDescent="0.25">
      <c r="D2232" s="143"/>
    </row>
    <row r="2233" spans="4:4" x14ac:dyDescent="0.25">
      <c r="D2233" s="143"/>
    </row>
    <row r="2234" spans="4:4" x14ac:dyDescent="0.25">
      <c r="D2234" s="143"/>
    </row>
    <row r="2235" spans="4:4" x14ac:dyDescent="0.25">
      <c r="D2235" s="143"/>
    </row>
    <row r="2236" spans="4:4" x14ac:dyDescent="0.25">
      <c r="D2236" s="143"/>
    </row>
    <row r="2237" spans="4:4" x14ac:dyDescent="0.25">
      <c r="D2237" s="143"/>
    </row>
    <row r="2238" spans="4:4" x14ac:dyDescent="0.25">
      <c r="D2238" s="143"/>
    </row>
    <row r="2239" spans="4:4" x14ac:dyDescent="0.25">
      <c r="D2239" s="143"/>
    </row>
    <row r="2240" spans="4:4" x14ac:dyDescent="0.25">
      <c r="D2240" s="143"/>
    </row>
    <row r="2241" spans="4:4" x14ac:dyDescent="0.25">
      <c r="D2241" s="143"/>
    </row>
    <row r="2242" spans="4:4" x14ac:dyDescent="0.25">
      <c r="D2242" s="143"/>
    </row>
    <row r="2243" spans="4:4" x14ac:dyDescent="0.25">
      <c r="D2243" s="143"/>
    </row>
    <row r="2244" spans="4:4" x14ac:dyDescent="0.25">
      <c r="D2244" s="143"/>
    </row>
    <row r="2245" spans="4:4" x14ac:dyDescent="0.25">
      <c r="D2245" s="143"/>
    </row>
    <row r="2246" spans="4:4" x14ac:dyDescent="0.25">
      <c r="D2246" s="143"/>
    </row>
    <row r="2247" spans="4:4" x14ac:dyDescent="0.25">
      <c r="D2247" s="143"/>
    </row>
    <row r="2248" spans="4:4" x14ac:dyDescent="0.25">
      <c r="D2248" s="143"/>
    </row>
    <row r="2249" spans="4:4" x14ac:dyDescent="0.25">
      <c r="D2249" s="143"/>
    </row>
    <row r="2250" spans="4:4" x14ac:dyDescent="0.25">
      <c r="D2250" s="143"/>
    </row>
    <row r="2251" spans="4:4" x14ac:dyDescent="0.25">
      <c r="D2251" s="143"/>
    </row>
    <row r="2252" spans="4:4" x14ac:dyDescent="0.25">
      <c r="D2252" s="143"/>
    </row>
    <row r="2253" spans="4:4" x14ac:dyDescent="0.25">
      <c r="D2253" s="143"/>
    </row>
    <row r="2254" spans="4:4" x14ac:dyDescent="0.25">
      <c r="D2254" s="143"/>
    </row>
    <row r="2255" spans="4:4" x14ac:dyDescent="0.25">
      <c r="D2255" s="143"/>
    </row>
    <row r="2256" spans="4:4" x14ac:dyDescent="0.25">
      <c r="D2256" s="143"/>
    </row>
    <row r="2257" spans="4:4" x14ac:dyDescent="0.25">
      <c r="D2257" s="143"/>
    </row>
    <row r="2258" spans="4:4" x14ac:dyDescent="0.25">
      <c r="D2258" s="143"/>
    </row>
    <row r="2259" spans="4:4" x14ac:dyDescent="0.25">
      <c r="D2259" s="143"/>
    </row>
    <row r="2260" spans="4:4" x14ac:dyDescent="0.25">
      <c r="D2260" s="143"/>
    </row>
    <row r="2261" spans="4:4" x14ac:dyDescent="0.25">
      <c r="D2261" s="143"/>
    </row>
    <row r="2262" spans="4:4" x14ac:dyDescent="0.25">
      <c r="D2262" s="143"/>
    </row>
    <row r="2263" spans="4:4" x14ac:dyDescent="0.25">
      <c r="D2263" s="143"/>
    </row>
    <row r="2264" spans="4:4" x14ac:dyDescent="0.25">
      <c r="D2264" s="143"/>
    </row>
    <row r="2265" spans="4:4" x14ac:dyDescent="0.25">
      <c r="D2265" s="143"/>
    </row>
    <row r="2266" spans="4:4" x14ac:dyDescent="0.25">
      <c r="D2266" s="143"/>
    </row>
    <row r="2267" spans="4:4" x14ac:dyDescent="0.25">
      <c r="D2267" s="143"/>
    </row>
    <row r="2268" spans="4:4" x14ac:dyDescent="0.25">
      <c r="D2268" s="143"/>
    </row>
    <row r="2269" spans="4:4" x14ac:dyDescent="0.25">
      <c r="D2269" s="143"/>
    </row>
    <row r="2270" spans="4:4" x14ac:dyDescent="0.25">
      <c r="D2270" s="143"/>
    </row>
    <row r="2271" spans="4:4" x14ac:dyDescent="0.25">
      <c r="D2271" s="143"/>
    </row>
    <row r="2272" spans="4:4" x14ac:dyDescent="0.25">
      <c r="D2272" s="143"/>
    </row>
    <row r="2273" spans="4:4" x14ac:dyDescent="0.25">
      <c r="D2273" s="143"/>
    </row>
    <row r="2274" spans="4:4" x14ac:dyDescent="0.25">
      <c r="D2274" s="143"/>
    </row>
    <row r="2275" spans="4:4" x14ac:dyDescent="0.25">
      <c r="D2275" s="143"/>
    </row>
    <row r="2276" spans="4:4" x14ac:dyDescent="0.25">
      <c r="D2276" s="143"/>
    </row>
    <row r="2277" spans="4:4" x14ac:dyDescent="0.25">
      <c r="D2277" s="143"/>
    </row>
    <row r="2278" spans="4:4" x14ac:dyDescent="0.25">
      <c r="D2278" s="143"/>
    </row>
    <row r="2279" spans="4:4" x14ac:dyDescent="0.25">
      <c r="D2279" s="143"/>
    </row>
    <row r="2280" spans="4:4" x14ac:dyDescent="0.25">
      <c r="D2280" s="143"/>
    </row>
    <row r="2281" spans="4:4" x14ac:dyDescent="0.25">
      <c r="D2281" s="143"/>
    </row>
    <row r="2282" spans="4:4" x14ac:dyDescent="0.25">
      <c r="D2282" s="143"/>
    </row>
    <row r="2283" spans="4:4" x14ac:dyDescent="0.25">
      <c r="D2283" s="143"/>
    </row>
    <row r="2284" spans="4:4" x14ac:dyDescent="0.25">
      <c r="D2284" s="143"/>
    </row>
    <row r="2285" spans="4:4" x14ac:dyDescent="0.25">
      <c r="D2285" s="143"/>
    </row>
    <row r="2286" spans="4:4" x14ac:dyDescent="0.25">
      <c r="D2286" s="143"/>
    </row>
    <row r="2287" spans="4:4" x14ac:dyDescent="0.25">
      <c r="D2287" s="143"/>
    </row>
    <row r="2288" spans="4:4" x14ac:dyDescent="0.25">
      <c r="D2288" s="143"/>
    </row>
    <row r="2289" spans="4:4" x14ac:dyDescent="0.25">
      <c r="D2289" s="143"/>
    </row>
    <row r="2290" spans="4:4" x14ac:dyDescent="0.25">
      <c r="D2290" s="143"/>
    </row>
    <row r="2291" spans="4:4" x14ac:dyDescent="0.25">
      <c r="D2291" s="143"/>
    </row>
    <row r="2292" spans="4:4" x14ac:dyDescent="0.25">
      <c r="D2292" s="143"/>
    </row>
    <row r="2293" spans="4:4" x14ac:dyDescent="0.25">
      <c r="D2293" s="143"/>
    </row>
    <row r="2294" spans="4:4" x14ac:dyDescent="0.25">
      <c r="D2294" s="143"/>
    </row>
    <row r="2295" spans="4:4" x14ac:dyDescent="0.25">
      <c r="D2295" s="143"/>
    </row>
    <row r="2296" spans="4:4" x14ac:dyDescent="0.25">
      <c r="D2296" s="143"/>
    </row>
    <row r="2297" spans="4:4" x14ac:dyDescent="0.25">
      <c r="D2297" s="143"/>
    </row>
    <row r="2298" spans="4:4" x14ac:dyDescent="0.25">
      <c r="D2298" s="143"/>
    </row>
    <row r="2299" spans="4:4" x14ac:dyDescent="0.25">
      <c r="D2299" s="143"/>
    </row>
    <row r="2300" spans="4:4" x14ac:dyDescent="0.25">
      <c r="D2300" s="143"/>
    </row>
    <row r="2301" spans="4:4" x14ac:dyDescent="0.25">
      <c r="D2301" s="143"/>
    </row>
    <row r="2302" spans="4:4" x14ac:dyDescent="0.25">
      <c r="D2302" s="143"/>
    </row>
    <row r="2303" spans="4:4" x14ac:dyDescent="0.25">
      <c r="D2303" s="143"/>
    </row>
    <row r="2304" spans="4:4" x14ac:dyDescent="0.25">
      <c r="D2304" s="143"/>
    </row>
    <row r="2305" spans="4:4" x14ac:dyDescent="0.25">
      <c r="D2305" s="143"/>
    </row>
    <row r="2306" spans="4:4" x14ac:dyDescent="0.25">
      <c r="D2306" s="143"/>
    </row>
    <row r="2307" spans="4:4" x14ac:dyDescent="0.25">
      <c r="D2307" s="143"/>
    </row>
    <row r="2308" spans="4:4" x14ac:dyDescent="0.25">
      <c r="D2308" s="143"/>
    </row>
    <row r="2309" spans="4:4" x14ac:dyDescent="0.25">
      <c r="D2309" s="143"/>
    </row>
    <row r="2310" spans="4:4" x14ac:dyDescent="0.25">
      <c r="D2310" s="143"/>
    </row>
    <row r="2311" spans="4:4" x14ac:dyDescent="0.25">
      <c r="D2311" s="143"/>
    </row>
    <row r="2312" spans="4:4" x14ac:dyDescent="0.25">
      <c r="D2312" s="143"/>
    </row>
    <row r="2313" spans="4:4" x14ac:dyDescent="0.25">
      <c r="D2313" s="143"/>
    </row>
    <row r="2314" spans="4:4" x14ac:dyDescent="0.25">
      <c r="D2314" s="143"/>
    </row>
    <row r="2315" spans="4:4" x14ac:dyDescent="0.25">
      <c r="D2315" s="143"/>
    </row>
    <row r="2316" spans="4:4" x14ac:dyDescent="0.25">
      <c r="D2316" s="143"/>
    </row>
    <row r="2317" spans="4:4" x14ac:dyDescent="0.25">
      <c r="D2317" s="143"/>
    </row>
    <row r="2318" spans="4:4" x14ac:dyDescent="0.25">
      <c r="D2318" s="143"/>
    </row>
    <row r="2319" spans="4:4" x14ac:dyDescent="0.25">
      <c r="D2319" s="143"/>
    </row>
    <row r="2320" spans="4:4" x14ac:dyDescent="0.25">
      <c r="D2320" s="143"/>
    </row>
    <row r="2321" spans="4:4" x14ac:dyDescent="0.25">
      <c r="D2321" s="143"/>
    </row>
    <row r="2322" spans="4:4" x14ac:dyDescent="0.25">
      <c r="D2322" s="143"/>
    </row>
    <row r="2323" spans="4:4" x14ac:dyDescent="0.25">
      <c r="D2323" s="143"/>
    </row>
    <row r="2324" spans="4:4" x14ac:dyDescent="0.25">
      <c r="D2324" s="143"/>
    </row>
    <row r="2325" spans="4:4" x14ac:dyDescent="0.25">
      <c r="D2325" s="143"/>
    </row>
    <row r="2326" spans="4:4" x14ac:dyDescent="0.25">
      <c r="D2326" s="143"/>
    </row>
    <row r="2327" spans="4:4" x14ac:dyDescent="0.25">
      <c r="D2327" s="143"/>
    </row>
    <row r="2328" spans="4:4" x14ac:dyDescent="0.25">
      <c r="D2328" s="143"/>
    </row>
    <row r="2329" spans="4:4" x14ac:dyDescent="0.25">
      <c r="D2329" s="143"/>
    </row>
    <row r="2330" spans="4:4" x14ac:dyDescent="0.25">
      <c r="D2330" s="143"/>
    </row>
    <row r="2331" spans="4:4" x14ac:dyDescent="0.25">
      <c r="D2331" s="143"/>
    </row>
    <row r="2332" spans="4:4" x14ac:dyDescent="0.25">
      <c r="D2332" s="143"/>
    </row>
    <row r="2333" spans="4:4" x14ac:dyDescent="0.25">
      <c r="D2333" s="143"/>
    </row>
    <row r="2334" spans="4:4" x14ac:dyDescent="0.25">
      <c r="D2334" s="143"/>
    </row>
    <row r="2335" spans="4:4" x14ac:dyDescent="0.25">
      <c r="D2335" s="143"/>
    </row>
    <row r="2336" spans="4:4" x14ac:dyDescent="0.25">
      <c r="D2336" s="143"/>
    </row>
    <row r="2337" spans="4:4" x14ac:dyDescent="0.25">
      <c r="D2337" s="143"/>
    </row>
    <row r="2338" spans="4:4" x14ac:dyDescent="0.25">
      <c r="D2338" s="143"/>
    </row>
    <row r="2339" spans="4:4" x14ac:dyDescent="0.25">
      <c r="D2339" s="143"/>
    </row>
    <row r="2340" spans="4:4" x14ac:dyDescent="0.25">
      <c r="D2340" s="143"/>
    </row>
    <row r="2341" spans="4:4" x14ac:dyDescent="0.25">
      <c r="D2341" s="143"/>
    </row>
    <row r="2342" spans="4:4" x14ac:dyDescent="0.25">
      <c r="D2342" s="143"/>
    </row>
    <row r="2343" spans="4:4" x14ac:dyDescent="0.25">
      <c r="D2343" s="143"/>
    </row>
    <row r="2344" spans="4:4" x14ac:dyDescent="0.25">
      <c r="D2344" s="143"/>
    </row>
    <row r="2345" spans="4:4" x14ac:dyDescent="0.25">
      <c r="D2345" s="143"/>
    </row>
    <row r="2346" spans="4:4" x14ac:dyDescent="0.25">
      <c r="D2346" s="143"/>
    </row>
    <row r="2347" spans="4:4" x14ac:dyDescent="0.25">
      <c r="D2347" s="143"/>
    </row>
    <row r="2348" spans="4:4" x14ac:dyDescent="0.25">
      <c r="D2348" s="143"/>
    </row>
    <row r="2349" spans="4:4" x14ac:dyDescent="0.25">
      <c r="D2349" s="143"/>
    </row>
    <row r="2350" spans="4:4" x14ac:dyDescent="0.25">
      <c r="D2350" s="143"/>
    </row>
    <row r="2351" spans="4:4" x14ac:dyDescent="0.25">
      <c r="D2351" s="143"/>
    </row>
    <row r="2352" spans="4:4" x14ac:dyDescent="0.25">
      <c r="D2352" s="143"/>
    </row>
    <row r="2353" spans="4:4" x14ac:dyDescent="0.25">
      <c r="D2353" s="143"/>
    </row>
    <row r="2354" spans="4:4" x14ac:dyDescent="0.25">
      <c r="D2354" s="143"/>
    </row>
    <row r="2355" spans="4:4" x14ac:dyDescent="0.25">
      <c r="D2355" s="143"/>
    </row>
    <row r="2356" spans="4:4" x14ac:dyDescent="0.25">
      <c r="D2356" s="143"/>
    </row>
    <row r="2357" spans="4:4" x14ac:dyDescent="0.25">
      <c r="D2357" s="143"/>
    </row>
    <row r="2358" spans="4:4" x14ac:dyDescent="0.25">
      <c r="D2358" s="143"/>
    </row>
    <row r="2359" spans="4:4" x14ac:dyDescent="0.25">
      <c r="D2359" s="143"/>
    </row>
    <row r="2360" spans="4:4" x14ac:dyDescent="0.25">
      <c r="D2360" s="143"/>
    </row>
    <row r="2361" spans="4:4" x14ac:dyDescent="0.25">
      <c r="D2361" s="143"/>
    </row>
    <row r="2362" spans="4:4" x14ac:dyDescent="0.25">
      <c r="D2362" s="143"/>
    </row>
    <row r="2363" spans="4:4" x14ac:dyDescent="0.25">
      <c r="D2363" s="143"/>
    </row>
    <row r="2364" spans="4:4" x14ac:dyDescent="0.25">
      <c r="D2364" s="143"/>
    </row>
    <row r="2365" spans="4:4" x14ac:dyDescent="0.25">
      <c r="D2365" s="143"/>
    </row>
    <row r="2366" spans="4:4" x14ac:dyDescent="0.25">
      <c r="D2366" s="143"/>
    </row>
    <row r="2367" spans="4:4" x14ac:dyDescent="0.25">
      <c r="D2367" s="143"/>
    </row>
    <row r="2368" spans="4:4" x14ac:dyDescent="0.25">
      <c r="D2368" s="143"/>
    </row>
    <row r="2369" spans="4:4" x14ac:dyDescent="0.25">
      <c r="D2369" s="143"/>
    </row>
    <row r="2370" spans="4:4" x14ac:dyDescent="0.25">
      <c r="D2370" s="143"/>
    </row>
    <row r="2371" spans="4:4" x14ac:dyDescent="0.25">
      <c r="D2371" s="143"/>
    </row>
    <row r="2372" spans="4:4" x14ac:dyDescent="0.25">
      <c r="D2372" s="143"/>
    </row>
    <row r="2373" spans="4:4" x14ac:dyDescent="0.25">
      <c r="D2373" s="143"/>
    </row>
    <row r="2374" spans="4:4" x14ac:dyDescent="0.25">
      <c r="D2374" s="143"/>
    </row>
    <row r="2375" spans="4:4" x14ac:dyDescent="0.25">
      <c r="D2375" s="143"/>
    </row>
    <row r="2376" spans="4:4" x14ac:dyDescent="0.25">
      <c r="D2376" s="143"/>
    </row>
    <row r="2377" spans="4:4" x14ac:dyDescent="0.25">
      <c r="D2377" s="143"/>
    </row>
    <row r="2378" spans="4:4" x14ac:dyDescent="0.25">
      <c r="D2378" s="143"/>
    </row>
    <row r="2379" spans="4:4" x14ac:dyDescent="0.25">
      <c r="D2379" s="143"/>
    </row>
    <row r="2380" spans="4:4" x14ac:dyDescent="0.25">
      <c r="D2380" s="143"/>
    </row>
    <row r="2381" spans="4:4" x14ac:dyDescent="0.25">
      <c r="D2381" s="143"/>
    </row>
    <row r="2382" spans="4:4" x14ac:dyDescent="0.25">
      <c r="D2382" s="143"/>
    </row>
    <row r="2383" spans="4:4" x14ac:dyDescent="0.25">
      <c r="D2383" s="143"/>
    </row>
    <row r="2384" spans="4:4" x14ac:dyDescent="0.25">
      <c r="D2384" s="143"/>
    </row>
    <row r="2385" spans="4:4" x14ac:dyDescent="0.25">
      <c r="D2385" s="143"/>
    </row>
    <row r="2386" spans="4:4" x14ac:dyDescent="0.25">
      <c r="D2386" s="143"/>
    </row>
    <row r="2387" spans="4:4" x14ac:dyDescent="0.25">
      <c r="D2387" s="143"/>
    </row>
    <row r="2388" spans="4:4" x14ac:dyDescent="0.25">
      <c r="D2388" s="143"/>
    </row>
    <row r="2389" spans="4:4" x14ac:dyDescent="0.25">
      <c r="D2389" s="143"/>
    </row>
    <row r="2390" spans="4:4" x14ac:dyDescent="0.25">
      <c r="D2390" s="143"/>
    </row>
    <row r="2391" spans="4:4" x14ac:dyDescent="0.25">
      <c r="D2391" s="143"/>
    </row>
    <row r="2392" spans="4:4" x14ac:dyDescent="0.25">
      <c r="D2392" s="143"/>
    </row>
    <row r="2393" spans="4:4" x14ac:dyDescent="0.25">
      <c r="D2393" s="143"/>
    </row>
    <row r="2394" spans="4:4" x14ac:dyDescent="0.25">
      <c r="D2394" s="143"/>
    </row>
    <row r="2395" spans="4:4" x14ac:dyDescent="0.25">
      <c r="D2395" s="143"/>
    </row>
    <row r="2396" spans="4:4" x14ac:dyDescent="0.25">
      <c r="D2396" s="143"/>
    </row>
    <row r="2397" spans="4:4" x14ac:dyDescent="0.25">
      <c r="D2397" s="143"/>
    </row>
    <row r="2398" spans="4:4" x14ac:dyDescent="0.25">
      <c r="D2398" s="143"/>
    </row>
    <row r="2399" spans="4:4" x14ac:dyDescent="0.25">
      <c r="D2399" s="143"/>
    </row>
    <row r="2400" spans="4:4" x14ac:dyDescent="0.25">
      <c r="D2400" s="143"/>
    </row>
    <row r="2401" spans="4:4" x14ac:dyDescent="0.25">
      <c r="D2401" s="143"/>
    </row>
    <row r="2402" spans="4:4" x14ac:dyDescent="0.25">
      <c r="D2402" s="143"/>
    </row>
    <row r="2403" spans="4:4" x14ac:dyDescent="0.25">
      <c r="D2403" s="143"/>
    </row>
    <row r="2404" spans="4:4" x14ac:dyDescent="0.25">
      <c r="D2404" s="143"/>
    </row>
    <row r="2405" spans="4:4" x14ac:dyDescent="0.25">
      <c r="D2405" s="143"/>
    </row>
    <row r="2406" spans="4:4" x14ac:dyDescent="0.25">
      <c r="D2406" s="143"/>
    </row>
    <row r="2407" spans="4:4" x14ac:dyDescent="0.25">
      <c r="D2407" s="143"/>
    </row>
    <row r="2408" spans="4:4" x14ac:dyDescent="0.25">
      <c r="D2408" s="143"/>
    </row>
    <row r="2409" spans="4:4" x14ac:dyDescent="0.25">
      <c r="D2409" s="143"/>
    </row>
    <row r="2410" spans="4:4" x14ac:dyDescent="0.25">
      <c r="D2410" s="143"/>
    </row>
    <row r="2411" spans="4:4" x14ac:dyDescent="0.25">
      <c r="D2411" s="143"/>
    </row>
    <row r="2412" spans="4:4" x14ac:dyDescent="0.25">
      <c r="D2412" s="143"/>
    </row>
    <row r="2413" spans="4:4" x14ac:dyDescent="0.25">
      <c r="D2413" s="143"/>
    </row>
    <row r="2414" spans="4:4" x14ac:dyDescent="0.25">
      <c r="D2414" s="143"/>
    </row>
    <row r="2415" spans="4:4" x14ac:dyDescent="0.25">
      <c r="D2415" s="143"/>
    </row>
    <row r="2416" spans="4:4" x14ac:dyDescent="0.25">
      <c r="D2416" s="143"/>
    </row>
    <row r="2417" spans="4:4" x14ac:dyDescent="0.25">
      <c r="D2417" s="143"/>
    </row>
    <row r="2418" spans="4:4" x14ac:dyDescent="0.25">
      <c r="D2418" s="143"/>
    </row>
    <row r="2419" spans="4:4" x14ac:dyDescent="0.25">
      <c r="D2419" s="143"/>
    </row>
    <row r="2420" spans="4:4" x14ac:dyDescent="0.25">
      <c r="D2420" s="143"/>
    </row>
    <row r="2421" spans="4:4" x14ac:dyDescent="0.25">
      <c r="D2421" s="143"/>
    </row>
    <row r="2422" spans="4:4" x14ac:dyDescent="0.25">
      <c r="D2422" s="143"/>
    </row>
    <row r="2423" spans="4:4" x14ac:dyDescent="0.25">
      <c r="D2423" s="143"/>
    </row>
    <row r="2424" spans="4:4" x14ac:dyDescent="0.25">
      <c r="D2424" s="143"/>
    </row>
    <row r="2425" spans="4:4" x14ac:dyDescent="0.25">
      <c r="D2425" s="143"/>
    </row>
    <row r="2426" spans="4:4" x14ac:dyDescent="0.25">
      <c r="D2426" s="143"/>
    </row>
    <row r="2427" spans="4:4" x14ac:dyDescent="0.25">
      <c r="D2427" s="143"/>
    </row>
    <row r="2428" spans="4:4" x14ac:dyDescent="0.25">
      <c r="D2428" s="143"/>
    </row>
    <row r="2429" spans="4:4" x14ac:dyDescent="0.25">
      <c r="D2429" s="143"/>
    </row>
    <row r="2430" spans="4:4" x14ac:dyDescent="0.25">
      <c r="D2430" s="143"/>
    </row>
    <row r="2431" spans="4:4" x14ac:dyDescent="0.25">
      <c r="D2431" s="143"/>
    </row>
    <row r="2432" spans="4:4" x14ac:dyDescent="0.25">
      <c r="D2432" s="143"/>
    </row>
    <row r="2433" spans="4:4" x14ac:dyDescent="0.25">
      <c r="D2433" s="143"/>
    </row>
    <row r="2434" spans="4:4" x14ac:dyDescent="0.25">
      <c r="D2434" s="143"/>
    </row>
    <row r="2435" spans="4:4" x14ac:dyDescent="0.25">
      <c r="D2435" s="143"/>
    </row>
    <row r="2436" spans="4:4" x14ac:dyDescent="0.25">
      <c r="D2436" s="143"/>
    </row>
    <row r="2437" spans="4:4" x14ac:dyDescent="0.25">
      <c r="D2437" s="143"/>
    </row>
    <row r="2438" spans="4:4" x14ac:dyDescent="0.25">
      <c r="D2438" s="143"/>
    </row>
    <row r="2439" spans="4:4" x14ac:dyDescent="0.25">
      <c r="D2439" s="143"/>
    </row>
    <row r="2440" spans="4:4" x14ac:dyDescent="0.25">
      <c r="D2440" s="143"/>
    </row>
    <row r="2441" spans="4:4" x14ac:dyDescent="0.25">
      <c r="D2441" s="143"/>
    </row>
    <row r="2442" spans="4:4" x14ac:dyDescent="0.25">
      <c r="D2442" s="143"/>
    </row>
    <row r="2443" spans="4:4" x14ac:dyDescent="0.25">
      <c r="D2443" s="143"/>
    </row>
    <row r="2444" spans="4:4" x14ac:dyDescent="0.25">
      <c r="D2444" s="143"/>
    </row>
    <row r="2445" spans="4:4" x14ac:dyDescent="0.25">
      <c r="D2445" s="143"/>
    </row>
    <row r="2446" spans="4:4" x14ac:dyDescent="0.25">
      <c r="D2446" s="143"/>
    </row>
    <row r="2447" spans="4:4" x14ac:dyDescent="0.25">
      <c r="D2447" s="143"/>
    </row>
    <row r="2448" spans="4:4" x14ac:dyDescent="0.25">
      <c r="D2448" s="143"/>
    </row>
    <row r="2449" spans="4:4" x14ac:dyDescent="0.25">
      <c r="D2449" s="143"/>
    </row>
    <row r="2450" spans="4:4" x14ac:dyDescent="0.25">
      <c r="D2450" s="143"/>
    </row>
    <row r="2451" spans="4:4" x14ac:dyDescent="0.25">
      <c r="D2451" s="143"/>
    </row>
    <row r="2452" spans="4:4" x14ac:dyDescent="0.25">
      <c r="D2452" s="143"/>
    </row>
    <row r="2453" spans="4:4" x14ac:dyDescent="0.25">
      <c r="D2453" s="143"/>
    </row>
    <row r="2454" spans="4:4" x14ac:dyDescent="0.25">
      <c r="D2454" s="143"/>
    </row>
    <row r="2455" spans="4:4" x14ac:dyDescent="0.25">
      <c r="D2455" s="143"/>
    </row>
    <row r="2456" spans="4:4" x14ac:dyDescent="0.25">
      <c r="D2456" s="143"/>
    </row>
    <row r="2457" spans="4:4" x14ac:dyDescent="0.25">
      <c r="D2457" s="143"/>
    </row>
    <row r="2458" spans="4:4" x14ac:dyDescent="0.25">
      <c r="D2458" s="143"/>
    </row>
    <row r="2459" spans="4:4" x14ac:dyDescent="0.25">
      <c r="D2459" s="143"/>
    </row>
    <row r="2460" spans="4:4" x14ac:dyDescent="0.25">
      <c r="D2460" s="143"/>
    </row>
    <row r="2461" spans="4:4" x14ac:dyDescent="0.25">
      <c r="D2461" s="143"/>
    </row>
    <row r="2462" spans="4:4" x14ac:dyDescent="0.25">
      <c r="D2462" s="143"/>
    </row>
    <row r="2463" spans="4:4" x14ac:dyDescent="0.25">
      <c r="D2463" s="143"/>
    </row>
    <row r="2464" spans="4:4" x14ac:dyDescent="0.25">
      <c r="D2464" s="143"/>
    </row>
    <row r="2465" spans="4:4" x14ac:dyDescent="0.25">
      <c r="D2465" s="143"/>
    </row>
    <row r="2466" spans="4:4" x14ac:dyDescent="0.25">
      <c r="D2466" s="143"/>
    </row>
    <row r="2467" spans="4:4" x14ac:dyDescent="0.25">
      <c r="D2467" s="143"/>
    </row>
    <row r="2468" spans="4:4" x14ac:dyDescent="0.25">
      <c r="D2468" s="143"/>
    </row>
    <row r="2469" spans="4:4" x14ac:dyDescent="0.25">
      <c r="D2469" s="143"/>
    </row>
    <row r="2470" spans="4:4" x14ac:dyDescent="0.25">
      <c r="D2470" s="143"/>
    </row>
    <row r="2471" spans="4:4" x14ac:dyDescent="0.25">
      <c r="D2471" s="143"/>
    </row>
    <row r="2472" spans="4:4" x14ac:dyDescent="0.25">
      <c r="D2472" s="143"/>
    </row>
    <row r="2473" spans="4:4" x14ac:dyDescent="0.25">
      <c r="D2473" s="143"/>
    </row>
    <row r="2474" spans="4:4" x14ac:dyDescent="0.25">
      <c r="D2474" s="143"/>
    </row>
    <row r="2475" spans="4:4" x14ac:dyDescent="0.25">
      <c r="D2475" s="143"/>
    </row>
    <row r="2476" spans="4:4" x14ac:dyDescent="0.25">
      <c r="D2476" s="143"/>
    </row>
    <row r="2477" spans="4:4" x14ac:dyDescent="0.25">
      <c r="D2477" s="143"/>
    </row>
    <row r="2478" spans="4:4" x14ac:dyDescent="0.25">
      <c r="D2478" s="143"/>
    </row>
    <row r="2479" spans="4:4" x14ac:dyDescent="0.25">
      <c r="D2479" s="143"/>
    </row>
    <row r="2480" spans="4:4" x14ac:dyDescent="0.25">
      <c r="D2480" s="143"/>
    </row>
    <row r="2481" spans="4:4" x14ac:dyDescent="0.25">
      <c r="D2481" s="143"/>
    </row>
    <row r="2482" spans="4:4" x14ac:dyDescent="0.25">
      <c r="D2482" s="143"/>
    </row>
    <row r="2483" spans="4:4" x14ac:dyDescent="0.25">
      <c r="D2483" s="143"/>
    </row>
    <row r="2484" spans="4:4" x14ac:dyDescent="0.25">
      <c r="D2484" s="143"/>
    </row>
    <row r="2485" spans="4:4" x14ac:dyDescent="0.25">
      <c r="D2485" s="143"/>
    </row>
    <row r="2486" spans="4:4" x14ac:dyDescent="0.25">
      <c r="D2486" s="143"/>
    </row>
    <row r="2487" spans="4:4" x14ac:dyDescent="0.25">
      <c r="D2487" s="143"/>
    </row>
    <row r="2488" spans="4:4" x14ac:dyDescent="0.25">
      <c r="D2488" s="143"/>
    </row>
    <row r="2489" spans="4:4" x14ac:dyDescent="0.25">
      <c r="D2489" s="143"/>
    </row>
    <row r="2490" spans="4:4" x14ac:dyDescent="0.25">
      <c r="D2490" s="143"/>
    </row>
    <row r="2491" spans="4:4" x14ac:dyDescent="0.25">
      <c r="D2491" s="143"/>
    </row>
    <row r="2492" spans="4:4" x14ac:dyDescent="0.25">
      <c r="D2492" s="143"/>
    </row>
    <row r="2493" spans="4:4" x14ac:dyDescent="0.25">
      <c r="D2493" s="143"/>
    </row>
    <row r="2494" spans="4:4" x14ac:dyDescent="0.25">
      <c r="D2494" s="143"/>
    </row>
    <row r="2495" spans="4:4" x14ac:dyDescent="0.25">
      <c r="D2495" s="143"/>
    </row>
    <row r="2496" spans="4:4" x14ac:dyDescent="0.25">
      <c r="D2496" s="143"/>
    </row>
    <row r="2497" spans="4:4" x14ac:dyDescent="0.25">
      <c r="D2497" s="143"/>
    </row>
    <row r="2498" spans="4:4" x14ac:dyDescent="0.25">
      <c r="D2498" s="143"/>
    </row>
    <row r="2499" spans="4:4" x14ac:dyDescent="0.25">
      <c r="D2499" s="143"/>
    </row>
    <row r="2500" spans="4:4" x14ac:dyDescent="0.25">
      <c r="D2500" s="143"/>
    </row>
    <row r="2501" spans="4:4" x14ac:dyDescent="0.25">
      <c r="D2501" s="143"/>
    </row>
    <row r="2502" spans="4:4" x14ac:dyDescent="0.25">
      <c r="D2502" s="143"/>
    </row>
    <row r="2503" spans="4:4" x14ac:dyDescent="0.25">
      <c r="D2503" s="143"/>
    </row>
    <row r="2504" spans="4:4" x14ac:dyDescent="0.25">
      <c r="D2504" s="143"/>
    </row>
    <row r="2505" spans="4:4" x14ac:dyDescent="0.25">
      <c r="D2505" s="143"/>
    </row>
    <row r="2506" spans="4:4" x14ac:dyDescent="0.25">
      <c r="D2506" s="143"/>
    </row>
    <row r="2507" spans="4:4" x14ac:dyDescent="0.25">
      <c r="D2507" s="143"/>
    </row>
    <row r="2508" spans="4:4" x14ac:dyDescent="0.25">
      <c r="D2508" s="143"/>
    </row>
    <row r="2509" spans="4:4" x14ac:dyDescent="0.25">
      <c r="D2509" s="143"/>
    </row>
    <row r="2510" spans="4:4" x14ac:dyDescent="0.25">
      <c r="D2510" s="143"/>
    </row>
    <row r="2511" spans="4:4" x14ac:dyDescent="0.25">
      <c r="D2511" s="143"/>
    </row>
    <row r="2512" spans="4:4" x14ac:dyDescent="0.25">
      <c r="D2512" s="143"/>
    </row>
    <row r="2513" spans="4:4" x14ac:dyDescent="0.25">
      <c r="D2513" s="143"/>
    </row>
    <row r="2514" spans="4:4" x14ac:dyDescent="0.25">
      <c r="D2514" s="143"/>
    </row>
    <row r="2515" spans="4:4" x14ac:dyDescent="0.25">
      <c r="D2515" s="143"/>
    </row>
    <row r="2516" spans="4:4" x14ac:dyDescent="0.25">
      <c r="D2516" s="143"/>
    </row>
    <row r="2517" spans="4:4" x14ac:dyDescent="0.25">
      <c r="D2517" s="143"/>
    </row>
    <row r="2518" spans="4:4" x14ac:dyDescent="0.25">
      <c r="D2518" s="143"/>
    </row>
    <row r="2519" spans="4:4" x14ac:dyDescent="0.25">
      <c r="D2519" s="143"/>
    </row>
    <row r="2520" spans="4:4" x14ac:dyDescent="0.25">
      <c r="D2520" s="143"/>
    </row>
    <row r="2521" spans="4:4" x14ac:dyDescent="0.25">
      <c r="D2521" s="143"/>
    </row>
    <row r="2522" spans="4:4" x14ac:dyDescent="0.25">
      <c r="D2522" s="143"/>
    </row>
    <row r="2523" spans="4:4" x14ac:dyDescent="0.25">
      <c r="D2523" s="143"/>
    </row>
    <row r="2524" spans="4:4" x14ac:dyDescent="0.25">
      <c r="D2524" s="143"/>
    </row>
    <row r="2525" spans="4:4" x14ac:dyDescent="0.25">
      <c r="D2525" s="143"/>
    </row>
    <row r="2526" spans="4:4" x14ac:dyDescent="0.25">
      <c r="D2526" s="143"/>
    </row>
    <row r="2527" spans="4:4" x14ac:dyDescent="0.25">
      <c r="D2527" s="143"/>
    </row>
    <row r="2528" spans="4:4" x14ac:dyDescent="0.25">
      <c r="D2528" s="143"/>
    </row>
    <row r="2529" spans="4:4" x14ac:dyDescent="0.25">
      <c r="D2529" s="143"/>
    </row>
    <row r="2530" spans="4:4" x14ac:dyDescent="0.25">
      <c r="D2530" s="143"/>
    </row>
    <row r="2531" spans="4:4" x14ac:dyDescent="0.25">
      <c r="D2531" s="143"/>
    </row>
    <row r="2532" spans="4:4" x14ac:dyDescent="0.25">
      <c r="D2532" s="143"/>
    </row>
    <row r="2533" spans="4:4" x14ac:dyDescent="0.25">
      <c r="D2533" s="143"/>
    </row>
    <row r="2534" spans="4:4" x14ac:dyDescent="0.25">
      <c r="D2534" s="143"/>
    </row>
    <row r="2535" spans="4:4" x14ac:dyDescent="0.25">
      <c r="D2535" s="143"/>
    </row>
    <row r="2536" spans="4:4" x14ac:dyDescent="0.25">
      <c r="D2536" s="143"/>
    </row>
    <row r="2537" spans="4:4" x14ac:dyDescent="0.25">
      <c r="D2537" s="143"/>
    </row>
    <row r="2538" spans="4:4" x14ac:dyDescent="0.25">
      <c r="D2538" s="143"/>
    </row>
    <row r="2539" spans="4:4" x14ac:dyDescent="0.25">
      <c r="D2539" s="143"/>
    </row>
    <row r="2540" spans="4:4" x14ac:dyDescent="0.25">
      <c r="D2540" s="143"/>
    </row>
    <row r="2541" spans="4:4" x14ac:dyDescent="0.25">
      <c r="D2541" s="143"/>
    </row>
    <row r="2542" spans="4:4" x14ac:dyDescent="0.25">
      <c r="D2542" s="143"/>
    </row>
    <row r="2543" spans="4:4" x14ac:dyDescent="0.25">
      <c r="D2543" s="143"/>
    </row>
    <row r="2544" spans="4:4" x14ac:dyDescent="0.25">
      <c r="D2544" s="143"/>
    </row>
    <row r="2545" spans="4:4" x14ac:dyDescent="0.25">
      <c r="D2545" s="143"/>
    </row>
    <row r="2546" spans="4:4" x14ac:dyDescent="0.25">
      <c r="D2546" s="143"/>
    </row>
    <row r="2547" spans="4:4" x14ac:dyDescent="0.25">
      <c r="D2547" s="143"/>
    </row>
    <row r="2548" spans="4:4" x14ac:dyDescent="0.25">
      <c r="D2548" s="143"/>
    </row>
    <row r="2549" spans="4:4" x14ac:dyDescent="0.25">
      <c r="D2549" s="143"/>
    </row>
    <row r="2550" spans="4:4" x14ac:dyDescent="0.25">
      <c r="D2550" s="143"/>
    </row>
    <row r="2551" spans="4:4" x14ac:dyDescent="0.25">
      <c r="D2551" s="143"/>
    </row>
    <row r="2552" spans="4:4" x14ac:dyDescent="0.25">
      <c r="D2552" s="143"/>
    </row>
    <row r="2553" spans="4:4" x14ac:dyDescent="0.25">
      <c r="D2553" s="143"/>
    </row>
    <row r="2554" spans="4:4" x14ac:dyDescent="0.25">
      <c r="D2554" s="143"/>
    </row>
    <row r="2555" spans="4:4" x14ac:dyDescent="0.25">
      <c r="D2555" s="143"/>
    </row>
    <row r="2556" spans="4:4" x14ac:dyDescent="0.25">
      <c r="D2556" s="143"/>
    </row>
    <row r="2557" spans="4:4" x14ac:dyDescent="0.25">
      <c r="D2557" s="143"/>
    </row>
    <row r="2558" spans="4:4" x14ac:dyDescent="0.25">
      <c r="D2558" s="143"/>
    </row>
    <row r="2559" spans="4:4" x14ac:dyDescent="0.25">
      <c r="D2559" s="143"/>
    </row>
    <row r="2560" spans="4:4" x14ac:dyDescent="0.25">
      <c r="D2560" s="143"/>
    </row>
    <row r="2561" spans="4:4" x14ac:dyDescent="0.25">
      <c r="D2561" s="143"/>
    </row>
    <row r="2562" spans="4:4" x14ac:dyDescent="0.25">
      <c r="D2562" s="143"/>
    </row>
    <row r="2563" spans="4:4" x14ac:dyDescent="0.25">
      <c r="D2563" s="143"/>
    </row>
    <row r="2564" spans="4:4" x14ac:dyDescent="0.25">
      <c r="D2564" s="143"/>
    </row>
    <row r="2565" spans="4:4" x14ac:dyDescent="0.25">
      <c r="D2565" s="143"/>
    </row>
    <row r="2566" spans="4:4" x14ac:dyDescent="0.25">
      <c r="D2566" s="143"/>
    </row>
    <row r="2567" spans="4:4" x14ac:dyDescent="0.25">
      <c r="D2567" s="143"/>
    </row>
    <row r="2568" spans="4:4" x14ac:dyDescent="0.25">
      <c r="D2568" s="143"/>
    </row>
    <row r="2569" spans="4:4" x14ac:dyDescent="0.25">
      <c r="D2569" s="143"/>
    </row>
    <row r="2570" spans="4:4" x14ac:dyDescent="0.25">
      <c r="D2570" s="143"/>
    </row>
    <row r="2571" spans="4:4" x14ac:dyDescent="0.25">
      <c r="D2571" s="143"/>
    </row>
    <row r="2572" spans="4:4" x14ac:dyDescent="0.25">
      <c r="D2572" s="143"/>
    </row>
    <row r="2573" spans="4:4" x14ac:dyDescent="0.25">
      <c r="D2573" s="143"/>
    </row>
    <row r="2574" spans="4:4" x14ac:dyDescent="0.25">
      <c r="D2574" s="143"/>
    </row>
    <row r="2575" spans="4:4" x14ac:dyDescent="0.25">
      <c r="D2575" s="143"/>
    </row>
    <row r="2576" spans="4:4" x14ac:dyDescent="0.25">
      <c r="D2576" s="143"/>
    </row>
    <row r="2577" spans="4:4" x14ac:dyDescent="0.25">
      <c r="D2577" s="143"/>
    </row>
    <row r="2578" spans="4:4" x14ac:dyDescent="0.25">
      <c r="D2578" s="143"/>
    </row>
    <row r="2579" spans="4:4" x14ac:dyDescent="0.25">
      <c r="D2579" s="143"/>
    </row>
    <row r="2580" spans="4:4" x14ac:dyDescent="0.25">
      <c r="D2580" s="143"/>
    </row>
    <row r="2581" spans="4:4" x14ac:dyDescent="0.25">
      <c r="D2581" s="143"/>
    </row>
    <row r="2582" spans="4:4" x14ac:dyDescent="0.25">
      <c r="D2582" s="143"/>
    </row>
    <row r="2583" spans="4:4" x14ac:dyDescent="0.25">
      <c r="D2583" s="143"/>
    </row>
    <row r="2584" spans="4:4" x14ac:dyDescent="0.25">
      <c r="D2584" s="143"/>
    </row>
    <row r="2585" spans="4:4" x14ac:dyDescent="0.25">
      <c r="D2585" s="143"/>
    </row>
    <row r="2586" spans="4:4" x14ac:dyDescent="0.25">
      <c r="D2586" s="143"/>
    </row>
    <row r="2587" spans="4:4" x14ac:dyDescent="0.25">
      <c r="D2587" s="143"/>
    </row>
    <row r="2588" spans="4:4" x14ac:dyDescent="0.25">
      <c r="D2588" s="143"/>
    </row>
    <row r="2589" spans="4:4" x14ac:dyDescent="0.25">
      <c r="D2589" s="143"/>
    </row>
    <row r="2590" spans="4:4" x14ac:dyDescent="0.25">
      <c r="D2590" s="143"/>
    </row>
    <row r="2591" spans="4:4" x14ac:dyDescent="0.25">
      <c r="D2591" s="143"/>
    </row>
    <row r="2592" spans="4:4" x14ac:dyDescent="0.25">
      <c r="D2592" s="143"/>
    </row>
    <row r="2593" spans="4:4" x14ac:dyDescent="0.25">
      <c r="D2593" s="143"/>
    </row>
    <row r="2594" spans="4:4" x14ac:dyDescent="0.25">
      <c r="D2594" s="143"/>
    </row>
    <row r="2595" spans="4:4" x14ac:dyDescent="0.25">
      <c r="D2595" s="143"/>
    </row>
    <row r="2596" spans="4:4" x14ac:dyDescent="0.25">
      <c r="D2596" s="143"/>
    </row>
    <row r="2597" spans="4:4" x14ac:dyDescent="0.25">
      <c r="D2597" s="143"/>
    </row>
    <row r="2598" spans="4:4" x14ac:dyDescent="0.25">
      <c r="D2598" s="143"/>
    </row>
    <row r="2599" spans="4:4" x14ac:dyDescent="0.25">
      <c r="D2599" s="143"/>
    </row>
    <row r="2600" spans="4:4" x14ac:dyDescent="0.25">
      <c r="D2600" s="143"/>
    </row>
    <row r="2601" spans="4:4" x14ac:dyDescent="0.25">
      <c r="D2601" s="143"/>
    </row>
    <row r="2602" spans="4:4" x14ac:dyDescent="0.25">
      <c r="D2602" s="143"/>
    </row>
    <row r="2603" spans="4:4" x14ac:dyDescent="0.25">
      <c r="D2603" s="143"/>
    </row>
    <row r="2604" spans="4:4" x14ac:dyDescent="0.25">
      <c r="D2604" s="143"/>
    </row>
    <row r="2605" spans="4:4" x14ac:dyDescent="0.25">
      <c r="D2605" s="143"/>
    </row>
    <row r="2606" spans="4:4" x14ac:dyDescent="0.25">
      <c r="D2606" s="143"/>
    </row>
    <row r="2607" spans="4:4" x14ac:dyDescent="0.25">
      <c r="D2607" s="143"/>
    </row>
    <row r="2608" spans="4:4" x14ac:dyDescent="0.25">
      <c r="D2608" s="143"/>
    </row>
    <row r="2609" spans="4:4" x14ac:dyDescent="0.25">
      <c r="D2609" s="143"/>
    </row>
    <row r="2610" spans="4:4" x14ac:dyDescent="0.25">
      <c r="D2610" s="143"/>
    </row>
    <row r="2611" spans="4:4" x14ac:dyDescent="0.25">
      <c r="D2611" s="143"/>
    </row>
    <row r="2612" spans="4:4" x14ac:dyDescent="0.25">
      <c r="D2612" s="143"/>
    </row>
    <row r="2613" spans="4:4" x14ac:dyDescent="0.25">
      <c r="D2613" s="143"/>
    </row>
    <row r="2614" spans="4:4" x14ac:dyDescent="0.25">
      <c r="D2614" s="143"/>
    </row>
    <row r="2615" spans="4:4" x14ac:dyDescent="0.25">
      <c r="D2615" s="143"/>
    </row>
    <row r="2616" spans="4:4" x14ac:dyDescent="0.25">
      <c r="D2616" s="143"/>
    </row>
    <row r="2617" spans="4:4" x14ac:dyDescent="0.25">
      <c r="D2617" s="143"/>
    </row>
    <row r="2618" spans="4:4" x14ac:dyDescent="0.25">
      <c r="D2618" s="143"/>
    </row>
    <row r="2619" spans="4:4" x14ac:dyDescent="0.25">
      <c r="D2619" s="143"/>
    </row>
    <row r="2620" spans="4:4" x14ac:dyDescent="0.25">
      <c r="D2620" s="143"/>
    </row>
    <row r="2621" spans="4:4" x14ac:dyDescent="0.25">
      <c r="D2621" s="143"/>
    </row>
    <row r="2622" spans="4:4" x14ac:dyDescent="0.25">
      <c r="D2622" s="143"/>
    </row>
    <row r="2623" spans="4:4" x14ac:dyDescent="0.25">
      <c r="D2623" s="143"/>
    </row>
    <row r="2624" spans="4:4" x14ac:dyDescent="0.25">
      <c r="D2624" s="143"/>
    </row>
    <row r="2625" spans="4:4" x14ac:dyDescent="0.25">
      <c r="D2625" s="143"/>
    </row>
    <row r="2626" spans="4:4" x14ac:dyDescent="0.25">
      <c r="D2626" s="143"/>
    </row>
    <row r="2627" spans="4:4" x14ac:dyDescent="0.25">
      <c r="D2627" s="143"/>
    </row>
    <row r="2628" spans="4:4" x14ac:dyDescent="0.25">
      <c r="D2628" s="143"/>
    </row>
    <row r="2629" spans="4:4" x14ac:dyDescent="0.25">
      <c r="D2629" s="143"/>
    </row>
    <row r="2630" spans="4:4" x14ac:dyDescent="0.25">
      <c r="D2630" s="143"/>
    </row>
    <row r="2631" spans="4:4" x14ac:dyDescent="0.25">
      <c r="D2631" s="143"/>
    </row>
    <row r="2632" spans="4:4" x14ac:dyDescent="0.25">
      <c r="D2632" s="143"/>
    </row>
    <row r="2633" spans="4:4" x14ac:dyDescent="0.25">
      <c r="D2633" s="143"/>
    </row>
    <row r="2634" spans="4:4" x14ac:dyDescent="0.25">
      <c r="D2634" s="143"/>
    </row>
    <row r="2635" spans="4:4" x14ac:dyDescent="0.25">
      <c r="D2635" s="143"/>
    </row>
    <row r="2636" spans="4:4" x14ac:dyDescent="0.25">
      <c r="D2636" s="143"/>
    </row>
    <row r="2637" spans="4:4" x14ac:dyDescent="0.25">
      <c r="D2637" s="143"/>
    </row>
    <row r="2638" spans="4:4" x14ac:dyDescent="0.25">
      <c r="D2638" s="143"/>
    </row>
    <row r="2639" spans="4:4" x14ac:dyDescent="0.25">
      <c r="D2639" s="143"/>
    </row>
    <row r="2640" spans="4:4" x14ac:dyDescent="0.25">
      <c r="D2640" s="143"/>
    </row>
    <row r="2641" spans="4:4" x14ac:dyDescent="0.25">
      <c r="D2641" s="143"/>
    </row>
    <row r="2642" spans="4:4" x14ac:dyDescent="0.25">
      <c r="D2642" s="143"/>
    </row>
    <row r="2643" spans="4:4" x14ac:dyDescent="0.25">
      <c r="D2643" s="143"/>
    </row>
    <row r="2644" spans="4:4" x14ac:dyDescent="0.25">
      <c r="D2644" s="143"/>
    </row>
    <row r="2645" spans="4:4" x14ac:dyDescent="0.25">
      <c r="D2645" s="143"/>
    </row>
    <row r="2646" spans="4:4" x14ac:dyDescent="0.25">
      <c r="D2646" s="143"/>
    </row>
    <row r="2647" spans="4:4" x14ac:dyDescent="0.25">
      <c r="D2647" s="143"/>
    </row>
    <row r="2648" spans="4:4" x14ac:dyDescent="0.25">
      <c r="D2648" s="143"/>
    </row>
    <row r="2649" spans="4:4" x14ac:dyDescent="0.25">
      <c r="D2649" s="143"/>
    </row>
    <row r="2650" spans="4:4" x14ac:dyDescent="0.25">
      <c r="D2650" s="143"/>
    </row>
    <row r="2651" spans="4:4" x14ac:dyDescent="0.25">
      <c r="D2651" s="143"/>
    </row>
    <row r="2652" spans="4:4" x14ac:dyDescent="0.25">
      <c r="D2652" s="143"/>
    </row>
    <row r="2653" spans="4:4" x14ac:dyDescent="0.25">
      <c r="D2653" s="143"/>
    </row>
    <row r="2654" spans="4:4" x14ac:dyDescent="0.25">
      <c r="D2654" s="143"/>
    </row>
    <row r="2655" spans="4:4" x14ac:dyDescent="0.25">
      <c r="D2655" s="143"/>
    </row>
    <row r="2656" spans="4:4" x14ac:dyDescent="0.25">
      <c r="D2656" s="143"/>
    </row>
    <row r="2657" spans="4:4" x14ac:dyDescent="0.25">
      <c r="D2657" s="143"/>
    </row>
    <row r="2658" spans="4:4" x14ac:dyDescent="0.25">
      <c r="D2658" s="143"/>
    </row>
    <row r="2659" spans="4:4" x14ac:dyDescent="0.25">
      <c r="D2659" s="143"/>
    </row>
    <row r="2660" spans="4:4" x14ac:dyDescent="0.25">
      <c r="D2660" s="143"/>
    </row>
    <row r="2661" spans="4:4" x14ac:dyDescent="0.25">
      <c r="D2661" s="143"/>
    </row>
    <row r="2662" spans="4:4" x14ac:dyDescent="0.25">
      <c r="D2662" s="143"/>
    </row>
    <row r="2663" spans="4:4" x14ac:dyDescent="0.25">
      <c r="D2663" s="143"/>
    </row>
    <row r="2664" spans="4:4" x14ac:dyDescent="0.25">
      <c r="D2664" s="143"/>
    </row>
    <row r="2665" spans="4:4" x14ac:dyDescent="0.25">
      <c r="D2665" s="143"/>
    </row>
    <row r="2666" spans="4:4" x14ac:dyDescent="0.25">
      <c r="D2666" s="143"/>
    </row>
    <row r="2667" spans="4:4" x14ac:dyDescent="0.25">
      <c r="D2667" s="143"/>
    </row>
    <row r="2668" spans="4:4" x14ac:dyDescent="0.25">
      <c r="D2668" s="143"/>
    </row>
    <row r="2669" spans="4:4" x14ac:dyDescent="0.25">
      <c r="D2669" s="143"/>
    </row>
    <row r="2670" spans="4:4" x14ac:dyDescent="0.25">
      <c r="D2670" s="143"/>
    </row>
    <row r="2671" spans="4:4" x14ac:dyDescent="0.25">
      <c r="D2671" s="143"/>
    </row>
    <row r="2672" spans="4:4" x14ac:dyDescent="0.25">
      <c r="D2672" s="143"/>
    </row>
    <row r="2673" spans="4:4" x14ac:dyDescent="0.25">
      <c r="D2673" s="143"/>
    </row>
    <row r="2674" spans="4:4" x14ac:dyDescent="0.25">
      <c r="D2674" s="143"/>
    </row>
    <row r="2675" spans="4:4" x14ac:dyDescent="0.25">
      <c r="D2675" s="143"/>
    </row>
    <row r="2676" spans="4:4" x14ac:dyDescent="0.25">
      <c r="D2676" s="143"/>
    </row>
    <row r="2677" spans="4:4" x14ac:dyDescent="0.25">
      <c r="D2677" s="143"/>
    </row>
    <row r="2678" spans="4:4" x14ac:dyDescent="0.25">
      <c r="D2678" s="143"/>
    </row>
    <row r="2679" spans="4:4" x14ac:dyDescent="0.25">
      <c r="D2679" s="143"/>
    </row>
    <row r="2680" spans="4:4" x14ac:dyDescent="0.25">
      <c r="D2680" s="143"/>
    </row>
    <row r="2681" spans="4:4" x14ac:dyDescent="0.25">
      <c r="D2681" s="143"/>
    </row>
    <row r="2682" spans="4:4" x14ac:dyDescent="0.25">
      <c r="D2682" s="143"/>
    </row>
    <row r="2683" spans="4:4" x14ac:dyDescent="0.25">
      <c r="D2683" s="143"/>
    </row>
    <row r="2684" spans="4:4" x14ac:dyDescent="0.25">
      <c r="D2684" s="143"/>
    </row>
    <row r="2685" spans="4:4" x14ac:dyDescent="0.25">
      <c r="D2685" s="143"/>
    </row>
    <row r="2686" spans="4:4" x14ac:dyDescent="0.25">
      <c r="D2686" s="143"/>
    </row>
    <row r="2687" spans="4:4" x14ac:dyDescent="0.25">
      <c r="D2687" s="143"/>
    </row>
    <row r="2688" spans="4:4" x14ac:dyDescent="0.25">
      <c r="D2688" s="143"/>
    </row>
    <row r="2689" spans="4:4" x14ac:dyDescent="0.25">
      <c r="D2689" s="143"/>
    </row>
    <row r="2690" spans="4:4" x14ac:dyDescent="0.25">
      <c r="D2690" s="143"/>
    </row>
    <row r="2691" spans="4:4" x14ac:dyDescent="0.25">
      <c r="D2691" s="143"/>
    </row>
    <row r="2692" spans="4:4" x14ac:dyDescent="0.25">
      <c r="D2692" s="143"/>
    </row>
    <row r="2693" spans="4:4" x14ac:dyDescent="0.25">
      <c r="D2693" s="143"/>
    </row>
    <row r="2694" spans="4:4" x14ac:dyDescent="0.25">
      <c r="D2694" s="143"/>
    </row>
    <row r="2695" spans="4:4" x14ac:dyDescent="0.25">
      <c r="D2695" s="143"/>
    </row>
    <row r="2696" spans="4:4" x14ac:dyDescent="0.25">
      <c r="D2696" s="143"/>
    </row>
    <row r="2697" spans="4:4" x14ac:dyDescent="0.25">
      <c r="D2697" s="143"/>
    </row>
    <row r="2698" spans="4:4" x14ac:dyDescent="0.25">
      <c r="D2698" s="143"/>
    </row>
    <row r="2699" spans="4:4" x14ac:dyDescent="0.25">
      <c r="D2699" s="143"/>
    </row>
    <row r="2700" spans="4:4" x14ac:dyDescent="0.25">
      <c r="D2700" s="143"/>
    </row>
    <row r="2701" spans="4:4" x14ac:dyDescent="0.25">
      <c r="D2701" s="143"/>
    </row>
    <row r="2702" spans="4:4" x14ac:dyDescent="0.25">
      <c r="D2702" s="143"/>
    </row>
    <row r="2703" spans="4:4" x14ac:dyDescent="0.25">
      <c r="D2703" s="143"/>
    </row>
    <row r="2704" spans="4:4" x14ac:dyDescent="0.25">
      <c r="D2704" s="143"/>
    </row>
    <row r="2705" spans="4:4" x14ac:dyDescent="0.25">
      <c r="D2705" s="143"/>
    </row>
    <row r="2706" spans="4:4" x14ac:dyDescent="0.25">
      <c r="D2706" s="143"/>
    </row>
    <row r="2707" spans="4:4" x14ac:dyDescent="0.25">
      <c r="D2707" s="143"/>
    </row>
    <row r="2708" spans="4:4" x14ac:dyDescent="0.25">
      <c r="D2708" s="143"/>
    </row>
    <row r="2709" spans="4:4" x14ac:dyDescent="0.25">
      <c r="D2709" s="143"/>
    </row>
    <row r="2710" spans="4:4" x14ac:dyDescent="0.25">
      <c r="D2710" s="143"/>
    </row>
    <row r="2711" spans="4:4" x14ac:dyDescent="0.25">
      <c r="D2711" s="143"/>
    </row>
    <row r="2712" spans="4:4" x14ac:dyDescent="0.25">
      <c r="D2712" s="143"/>
    </row>
    <row r="2713" spans="4:4" x14ac:dyDescent="0.25">
      <c r="D2713" s="143"/>
    </row>
    <row r="2714" spans="4:4" x14ac:dyDescent="0.25">
      <c r="D2714" s="143"/>
    </row>
    <row r="2715" spans="4:4" x14ac:dyDescent="0.25">
      <c r="D2715" s="143"/>
    </row>
    <row r="2716" spans="4:4" x14ac:dyDescent="0.25">
      <c r="D2716" s="143"/>
    </row>
    <row r="2717" spans="4:4" x14ac:dyDescent="0.25">
      <c r="D2717" s="143"/>
    </row>
    <row r="2718" spans="4:4" x14ac:dyDescent="0.25">
      <c r="D2718" s="143"/>
    </row>
    <row r="2719" spans="4:4" x14ac:dyDescent="0.25">
      <c r="D2719" s="143"/>
    </row>
    <row r="2720" spans="4:4" x14ac:dyDescent="0.25">
      <c r="D2720" s="143"/>
    </row>
    <row r="2721" spans="4:4" x14ac:dyDescent="0.25">
      <c r="D2721" s="143"/>
    </row>
    <row r="2722" spans="4:4" x14ac:dyDescent="0.25">
      <c r="D2722" s="143"/>
    </row>
    <row r="2723" spans="4:4" x14ac:dyDescent="0.25">
      <c r="D2723" s="143"/>
    </row>
    <row r="2724" spans="4:4" x14ac:dyDescent="0.25">
      <c r="D2724" s="143"/>
    </row>
    <row r="2725" spans="4:4" x14ac:dyDescent="0.25">
      <c r="D2725" s="143"/>
    </row>
    <row r="2726" spans="4:4" x14ac:dyDescent="0.25">
      <c r="D2726" s="143"/>
    </row>
    <row r="2727" spans="4:4" x14ac:dyDescent="0.25">
      <c r="D2727" s="143"/>
    </row>
    <row r="2728" spans="4:4" x14ac:dyDescent="0.25">
      <c r="D2728" s="143"/>
    </row>
    <row r="2729" spans="4:4" x14ac:dyDescent="0.25">
      <c r="D2729" s="143"/>
    </row>
    <row r="2730" spans="4:4" x14ac:dyDescent="0.25">
      <c r="D2730" s="143"/>
    </row>
    <row r="2731" spans="4:4" x14ac:dyDescent="0.25">
      <c r="D2731" s="143"/>
    </row>
    <row r="2732" spans="4:4" x14ac:dyDescent="0.25">
      <c r="D2732" s="143"/>
    </row>
    <row r="2733" spans="4:4" x14ac:dyDescent="0.25">
      <c r="D2733" s="143"/>
    </row>
    <row r="2734" spans="4:4" x14ac:dyDescent="0.25">
      <c r="D2734" s="143"/>
    </row>
    <row r="2735" spans="4:4" x14ac:dyDescent="0.25">
      <c r="D2735" s="143"/>
    </row>
    <row r="2736" spans="4:4" x14ac:dyDescent="0.25">
      <c r="D2736" s="143"/>
    </row>
    <row r="2737" spans="4:4" x14ac:dyDescent="0.25">
      <c r="D2737" s="143"/>
    </row>
    <row r="2738" spans="4:4" x14ac:dyDescent="0.25">
      <c r="D2738" s="143"/>
    </row>
    <row r="2739" spans="4:4" x14ac:dyDescent="0.25">
      <c r="D2739" s="143"/>
    </row>
    <row r="2740" spans="4:4" x14ac:dyDescent="0.25">
      <c r="D2740" s="143"/>
    </row>
    <row r="2741" spans="4:4" x14ac:dyDescent="0.25">
      <c r="D2741" s="143"/>
    </row>
    <row r="2742" spans="4:4" x14ac:dyDescent="0.25">
      <c r="D2742" s="143"/>
    </row>
    <row r="2743" spans="4:4" x14ac:dyDescent="0.25">
      <c r="D2743" s="143"/>
    </row>
    <row r="2744" spans="4:4" x14ac:dyDescent="0.25">
      <c r="D2744" s="143"/>
    </row>
    <row r="2745" spans="4:4" x14ac:dyDescent="0.25">
      <c r="D2745" s="143"/>
    </row>
    <row r="2746" spans="4:4" x14ac:dyDescent="0.25">
      <c r="D2746" s="143"/>
    </row>
    <row r="2747" spans="4:4" x14ac:dyDescent="0.25">
      <c r="D2747" s="143"/>
    </row>
    <row r="2748" spans="4:4" x14ac:dyDescent="0.25">
      <c r="D2748" s="143"/>
    </row>
    <row r="2749" spans="4:4" x14ac:dyDescent="0.25">
      <c r="D2749" s="143"/>
    </row>
    <row r="2750" spans="4:4" x14ac:dyDescent="0.25">
      <c r="D2750" s="143"/>
    </row>
    <row r="2751" spans="4:4" x14ac:dyDescent="0.25">
      <c r="D2751" s="143"/>
    </row>
    <row r="2752" spans="4:4" x14ac:dyDescent="0.25">
      <c r="D2752" s="143"/>
    </row>
    <row r="2753" spans="4:4" x14ac:dyDescent="0.25">
      <c r="D2753" s="143"/>
    </row>
    <row r="2754" spans="4:4" x14ac:dyDescent="0.25">
      <c r="D2754" s="143"/>
    </row>
    <row r="2755" spans="4:4" x14ac:dyDescent="0.25">
      <c r="D2755" s="143"/>
    </row>
    <row r="2756" spans="4:4" x14ac:dyDescent="0.25">
      <c r="D2756" s="143"/>
    </row>
    <row r="2757" spans="4:4" x14ac:dyDescent="0.25">
      <c r="D2757" s="143"/>
    </row>
    <row r="2758" spans="4:4" x14ac:dyDescent="0.25">
      <c r="D2758" s="143"/>
    </row>
    <row r="2759" spans="4:4" x14ac:dyDescent="0.25">
      <c r="D2759" s="143"/>
    </row>
    <row r="2760" spans="4:4" x14ac:dyDescent="0.25">
      <c r="D2760" s="143"/>
    </row>
    <row r="2761" spans="4:4" x14ac:dyDescent="0.25">
      <c r="D2761" s="143"/>
    </row>
    <row r="2762" spans="4:4" x14ac:dyDescent="0.25">
      <c r="D2762" s="143"/>
    </row>
    <row r="2763" spans="4:4" x14ac:dyDescent="0.25">
      <c r="D2763" s="143"/>
    </row>
    <row r="2764" spans="4:4" x14ac:dyDescent="0.25">
      <c r="D2764" s="143"/>
    </row>
    <row r="2765" spans="4:4" x14ac:dyDescent="0.25">
      <c r="D2765" s="143"/>
    </row>
    <row r="2766" spans="4:4" x14ac:dyDescent="0.25">
      <c r="D2766" s="143"/>
    </row>
    <row r="2767" spans="4:4" x14ac:dyDescent="0.25">
      <c r="D2767" s="143"/>
    </row>
    <row r="2768" spans="4:4" x14ac:dyDescent="0.25">
      <c r="D2768" s="143"/>
    </row>
    <row r="2769" spans="4:4" x14ac:dyDescent="0.25">
      <c r="D2769" s="143"/>
    </row>
    <row r="2770" spans="4:4" x14ac:dyDescent="0.25">
      <c r="D2770" s="143"/>
    </row>
    <row r="2771" spans="4:4" x14ac:dyDescent="0.25">
      <c r="D2771" s="143"/>
    </row>
    <row r="2772" spans="4:4" x14ac:dyDescent="0.25">
      <c r="D2772" s="143"/>
    </row>
    <row r="2773" spans="4:4" x14ac:dyDescent="0.25">
      <c r="D2773" s="143"/>
    </row>
    <row r="2774" spans="4:4" x14ac:dyDescent="0.25">
      <c r="D2774" s="143"/>
    </row>
    <row r="2775" spans="4:4" x14ac:dyDescent="0.25">
      <c r="D2775" s="143"/>
    </row>
    <row r="2776" spans="4:4" x14ac:dyDescent="0.25">
      <c r="D2776" s="143"/>
    </row>
    <row r="2777" spans="4:4" x14ac:dyDescent="0.25">
      <c r="D2777" s="143"/>
    </row>
    <row r="2778" spans="4:4" x14ac:dyDescent="0.25">
      <c r="D2778" s="143"/>
    </row>
    <row r="2779" spans="4:4" x14ac:dyDescent="0.25">
      <c r="D2779" s="143"/>
    </row>
    <row r="2780" spans="4:4" x14ac:dyDescent="0.25">
      <c r="D2780" s="143"/>
    </row>
    <row r="2781" spans="4:4" x14ac:dyDescent="0.25">
      <c r="D2781" s="143"/>
    </row>
    <row r="2782" spans="4:4" x14ac:dyDescent="0.25">
      <c r="D2782" s="143"/>
    </row>
    <row r="2783" spans="4:4" x14ac:dyDescent="0.25">
      <c r="D2783" s="143"/>
    </row>
    <row r="2784" spans="4:4" x14ac:dyDescent="0.25">
      <c r="D2784" s="143"/>
    </row>
    <row r="2785" spans="4:4" x14ac:dyDescent="0.25">
      <c r="D2785" s="143"/>
    </row>
    <row r="2786" spans="4:4" x14ac:dyDescent="0.25">
      <c r="D2786" s="143"/>
    </row>
    <row r="2787" spans="4:4" x14ac:dyDescent="0.25">
      <c r="D2787" s="143"/>
    </row>
    <row r="2788" spans="4:4" x14ac:dyDescent="0.25">
      <c r="D2788" s="143"/>
    </row>
    <row r="2789" spans="4:4" x14ac:dyDescent="0.25">
      <c r="D2789" s="143"/>
    </row>
    <row r="2790" spans="4:4" x14ac:dyDescent="0.25">
      <c r="D2790" s="143"/>
    </row>
    <row r="2791" spans="4:4" x14ac:dyDescent="0.25">
      <c r="D2791" s="143"/>
    </row>
    <row r="2792" spans="4:4" x14ac:dyDescent="0.25">
      <c r="D2792" s="143"/>
    </row>
    <row r="2793" spans="4:4" x14ac:dyDescent="0.25">
      <c r="D2793" s="143"/>
    </row>
    <row r="2794" spans="4:4" x14ac:dyDescent="0.25">
      <c r="D2794" s="143"/>
    </row>
    <row r="2795" spans="4:4" x14ac:dyDescent="0.25">
      <c r="D2795" s="143"/>
    </row>
    <row r="2796" spans="4:4" x14ac:dyDescent="0.25">
      <c r="D2796" s="143"/>
    </row>
    <row r="2797" spans="4:4" x14ac:dyDescent="0.25">
      <c r="D2797" s="143"/>
    </row>
    <row r="2798" spans="4:4" x14ac:dyDescent="0.25">
      <c r="D2798" s="143"/>
    </row>
    <row r="2799" spans="4:4" x14ac:dyDescent="0.25">
      <c r="D2799" s="143"/>
    </row>
    <row r="2800" spans="4:4" x14ac:dyDescent="0.25">
      <c r="D2800" s="143"/>
    </row>
    <row r="2801" spans="4:4" x14ac:dyDescent="0.25">
      <c r="D2801" s="143"/>
    </row>
    <row r="2802" spans="4:4" x14ac:dyDescent="0.25">
      <c r="D2802" s="143"/>
    </row>
    <row r="2803" spans="4:4" x14ac:dyDescent="0.25">
      <c r="D2803" s="143"/>
    </row>
    <row r="2804" spans="4:4" x14ac:dyDescent="0.25">
      <c r="D2804" s="143"/>
    </row>
    <row r="2805" spans="4:4" x14ac:dyDescent="0.25">
      <c r="D2805" s="143"/>
    </row>
    <row r="2806" spans="4:4" x14ac:dyDescent="0.25">
      <c r="D2806" s="143"/>
    </row>
    <row r="2807" spans="4:4" x14ac:dyDescent="0.25">
      <c r="D2807" s="143"/>
    </row>
    <row r="2808" spans="4:4" x14ac:dyDescent="0.25">
      <c r="D2808" s="143"/>
    </row>
    <row r="2809" spans="4:4" x14ac:dyDescent="0.25">
      <c r="D2809" s="143"/>
    </row>
    <row r="2810" spans="4:4" x14ac:dyDescent="0.25">
      <c r="D2810" s="143"/>
    </row>
    <row r="2811" spans="4:4" x14ac:dyDescent="0.25">
      <c r="D2811" s="143"/>
    </row>
    <row r="2812" spans="4:4" x14ac:dyDescent="0.25">
      <c r="D2812" s="143"/>
    </row>
    <row r="2813" spans="4:4" x14ac:dyDescent="0.25">
      <c r="D2813" s="143"/>
    </row>
    <row r="2814" spans="4:4" x14ac:dyDescent="0.25">
      <c r="D2814" s="143"/>
    </row>
    <row r="2815" spans="4:4" x14ac:dyDescent="0.25">
      <c r="D2815" s="143"/>
    </row>
    <row r="2816" spans="4:4" x14ac:dyDescent="0.25">
      <c r="D2816" s="143"/>
    </row>
    <row r="2817" spans="4:4" x14ac:dyDescent="0.25">
      <c r="D2817" s="143"/>
    </row>
    <row r="2818" spans="4:4" x14ac:dyDescent="0.25">
      <c r="D2818" s="143"/>
    </row>
    <row r="2819" spans="4:4" x14ac:dyDescent="0.25">
      <c r="D2819" s="143"/>
    </row>
    <row r="2820" spans="4:4" x14ac:dyDescent="0.25">
      <c r="D2820" s="143"/>
    </row>
    <row r="2821" spans="4:4" x14ac:dyDescent="0.25">
      <c r="D2821" s="143"/>
    </row>
    <row r="2822" spans="4:4" x14ac:dyDescent="0.25">
      <c r="D2822" s="143"/>
    </row>
    <row r="2823" spans="4:4" x14ac:dyDescent="0.25">
      <c r="D2823" s="143"/>
    </row>
    <row r="2824" spans="4:4" x14ac:dyDescent="0.25">
      <c r="D2824" s="143"/>
    </row>
    <row r="2825" spans="4:4" x14ac:dyDescent="0.25">
      <c r="D2825" s="143"/>
    </row>
    <row r="2826" spans="4:4" x14ac:dyDescent="0.25">
      <c r="D2826" s="143"/>
    </row>
    <row r="2827" spans="4:4" x14ac:dyDescent="0.25">
      <c r="D2827" s="143"/>
    </row>
    <row r="2828" spans="4:4" x14ac:dyDescent="0.25">
      <c r="D2828" s="143"/>
    </row>
    <row r="2829" spans="4:4" x14ac:dyDescent="0.25">
      <c r="D2829" s="143"/>
    </row>
    <row r="2830" spans="4:4" x14ac:dyDescent="0.25">
      <c r="D2830" s="143"/>
    </row>
    <row r="2831" spans="4:4" x14ac:dyDescent="0.25">
      <c r="D2831" s="143"/>
    </row>
    <row r="2832" spans="4:4" x14ac:dyDescent="0.25">
      <c r="D2832" s="143"/>
    </row>
    <row r="2833" spans="4:4" x14ac:dyDescent="0.25">
      <c r="D2833" s="143"/>
    </row>
    <row r="2834" spans="4:4" x14ac:dyDescent="0.25">
      <c r="D2834" s="143"/>
    </row>
    <row r="2835" spans="4:4" x14ac:dyDescent="0.25">
      <c r="D2835" s="143"/>
    </row>
    <row r="2836" spans="4:4" x14ac:dyDescent="0.25">
      <c r="D2836" s="143"/>
    </row>
    <row r="2837" spans="4:4" x14ac:dyDescent="0.25">
      <c r="D2837" s="143"/>
    </row>
    <row r="2838" spans="4:4" x14ac:dyDescent="0.25">
      <c r="D2838" s="143"/>
    </row>
    <row r="2839" spans="4:4" x14ac:dyDescent="0.25">
      <c r="D2839" s="143"/>
    </row>
    <row r="2840" spans="4:4" x14ac:dyDescent="0.25">
      <c r="D2840" s="143"/>
    </row>
    <row r="2841" spans="4:4" x14ac:dyDescent="0.25">
      <c r="D2841" s="143"/>
    </row>
    <row r="2842" spans="4:4" x14ac:dyDescent="0.25">
      <c r="D2842" s="143"/>
    </row>
    <row r="2843" spans="4:4" x14ac:dyDescent="0.25">
      <c r="D2843" s="143"/>
    </row>
    <row r="2844" spans="4:4" x14ac:dyDescent="0.25">
      <c r="D2844" s="143"/>
    </row>
    <row r="2845" spans="4:4" x14ac:dyDescent="0.25">
      <c r="D2845" s="143"/>
    </row>
    <row r="2846" spans="4:4" x14ac:dyDescent="0.25">
      <c r="D2846" s="143"/>
    </row>
    <row r="2847" spans="4:4" x14ac:dyDescent="0.25">
      <c r="D2847" s="143"/>
    </row>
    <row r="2848" spans="4:4" x14ac:dyDescent="0.25">
      <c r="D2848" s="143"/>
    </row>
    <row r="2849" spans="4:4" x14ac:dyDescent="0.25">
      <c r="D2849" s="143"/>
    </row>
    <row r="2850" spans="4:4" x14ac:dyDescent="0.25">
      <c r="D2850" s="143"/>
    </row>
    <row r="2851" spans="4:4" x14ac:dyDescent="0.25">
      <c r="D2851" s="143"/>
    </row>
    <row r="2852" spans="4:4" x14ac:dyDescent="0.25">
      <c r="D2852" s="143"/>
    </row>
    <row r="2853" spans="4:4" x14ac:dyDescent="0.25">
      <c r="D2853" s="143"/>
    </row>
    <row r="2854" spans="4:4" x14ac:dyDescent="0.25">
      <c r="D2854" s="143"/>
    </row>
    <row r="2855" spans="4:4" x14ac:dyDescent="0.25">
      <c r="D2855" s="143"/>
    </row>
    <row r="2856" spans="4:4" x14ac:dyDescent="0.25">
      <c r="D2856" s="143"/>
    </row>
    <row r="2857" spans="4:4" x14ac:dyDescent="0.25">
      <c r="D2857" s="143"/>
    </row>
    <row r="2858" spans="4:4" x14ac:dyDescent="0.25">
      <c r="D2858" s="143"/>
    </row>
    <row r="2859" spans="4:4" x14ac:dyDescent="0.25">
      <c r="D2859" s="143"/>
    </row>
    <row r="2860" spans="4:4" x14ac:dyDescent="0.25">
      <c r="D2860" s="143"/>
    </row>
    <row r="2861" spans="4:4" x14ac:dyDescent="0.25">
      <c r="D2861" s="143"/>
    </row>
    <row r="2862" spans="4:4" x14ac:dyDescent="0.25">
      <c r="D2862" s="143"/>
    </row>
    <row r="2863" spans="4:4" x14ac:dyDescent="0.25">
      <c r="D2863" s="143"/>
    </row>
    <row r="2864" spans="4:4" x14ac:dyDescent="0.25">
      <c r="D2864" s="143"/>
    </row>
    <row r="2865" spans="4:4" x14ac:dyDescent="0.25">
      <c r="D2865" s="143"/>
    </row>
    <row r="2866" spans="4:4" x14ac:dyDescent="0.25">
      <c r="D2866" s="143"/>
    </row>
    <row r="2867" spans="4:4" x14ac:dyDescent="0.25">
      <c r="D2867" s="143"/>
    </row>
    <row r="2868" spans="4:4" x14ac:dyDescent="0.25">
      <c r="D2868" s="143"/>
    </row>
    <row r="2869" spans="4:4" x14ac:dyDescent="0.25">
      <c r="D2869" s="143"/>
    </row>
    <row r="2870" spans="4:4" x14ac:dyDescent="0.25">
      <c r="D2870" s="143"/>
    </row>
    <row r="2871" spans="4:4" x14ac:dyDescent="0.25">
      <c r="D2871" s="143"/>
    </row>
    <row r="2872" spans="4:4" x14ac:dyDescent="0.25">
      <c r="D2872" s="143"/>
    </row>
    <row r="2873" spans="4:4" x14ac:dyDescent="0.25">
      <c r="D2873" s="143"/>
    </row>
    <row r="2874" spans="4:4" x14ac:dyDescent="0.25">
      <c r="D2874" s="143"/>
    </row>
    <row r="2875" spans="4:4" x14ac:dyDescent="0.25">
      <c r="D2875" s="143"/>
    </row>
    <row r="2876" spans="4:4" x14ac:dyDescent="0.25">
      <c r="D2876" s="143"/>
    </row>
    <row r="2877" spans="4:4" x14ac:dyDescent="0.25">
      <c r="D2877" s="143"/>
    </row>
    <row r="2878" spans="4:4" x14ac:dyDescent="0.25">
      <c r="D2878" s="143"/>
    </row>
    <row r="2879" spans="4:4" x14ac:dyDescent="0.25">
      <c r="D2879" s="143"/>
    </row>
    <row r="2880" spans="4:4" x14ac:dyDescent="0.25">
      <c r="D2880" s="143"/>
    </row>
    <row r="2881" spans="4:4" x14ac:dyDescent="0.25">
      <c r="D2881" s="143"/>
    </row>
    <row r="2882" spans="4:4" x14ac:dyDescent="0.25">
      <c r="D2882" s="143"/>
    </row>
    <row r="2883" spans="4:4" x14ac:dyDescent="0.25">
      <c r="D2883" s="143"/>
    </row>
    <row r="2884" spans="4:4" x14ac:dyDescent="0.25">
      <c r="D2884" s="143"/>
    </row>
    <row r="2885" spans="4:4" x14ac:dyDescent="0.25">
      <c r="D2885" s="143"/>
    </row>
    <row r="2886" spans="4:4" x14ac:dyDescent="0.25">
      <c r="D2886" s="143"/>
    </row>
    <row r="2887" spans="4:4" x14ac:dyDescent="0.25">
      <c r="D2887" s="143"/>
    </row>
    <row r="2888" spans="4:4" x14ac:dyDescent="0.25">
      <c r="D2888" s="143"/>
    </row>
    <row r="2889" spans="4:4" x14ac:dyDescent="0.25">
      <c r="D2889" s="143"/>
    </row>
    <row r="2890" spans="4:4" x14ac:dyDescent="0.25">
      <c r="D2890" s="143"/>
    </row>
    <row r="2891" spans="4:4" x14ac:dyDescent="0.25">
      <c r="D2891" s="143"/>
    </row>
    <row r="2892" spans="4:4" x14ac:dyDescent="0.25">
      <c r="D2892" s="143"/>
    </row>
    <row r="2893" spans="4:4" x14ac:dyDescent="0.25">
      <c r="D2893" s="143"/>
    </row>
    <row r="2894" spans="4:4" x14ac:dyDescent="0.25">
      <c r="D2894" s="143"/>
    </row>
    <row r="2895" spans="4:4" x14ac:dyDescent="0.25">
      <c r="D2895" s="143"/>
    </row>
    <row r="2896" spans="4:4" x14ac:dyDescent="0.25">
      <c r="D2896" s="143"/>
    </row>
    <row r="2897" spans="4:4" x14ac:dyDescent="0.25">
      <c r="D2897" s="143"/>
    </row>
    <row r="2898" spans="4:4" x14ac:dyDescent="0.25">
      <c r="D2898" s="143"/>
    </row>
    <row r="2899" spans="4:4" x14ac:dyDescent="0.25">
      <c r="D2899" s="143"/>
    </row>
    <row r="2900" spans="4:4" x14ac:dyDescent="0.25">
      <c r="D2900" s="143"/>
    </row>
    <row r="2901" spans="4:4" x14ac:dyDescent="0.25">
      <c r="D2901" s="143"/>
    </row>
    <row r="2902" spans="4:4" x14ac:dyDescent="0.25">
      <c r="D2902" s="143"/>
    </row>
    <row r="2903" spans="4:4" x14ac:dyDescent="0.25">
      <c r="D2903" s="143"/>
    </row>
    <row r="2904" spans="4:4" x14ac:dyDescent="0.25">
      <c r="D2904" s="143"/>
    </row>
    <row r="2905" spans="4:4" x14ac:dyDescent="0.25">
      <c r="D2905" s="143"/>
    </row>
    <row r="2906" spans="4:4" x14ac:dyDescent="0.25">
      <c r="D2906" s="143"/>
    </row>
    <row r="2907" spans="4:4" x14ac:dyDescent="0.25">
      <c r="D2907" s="143"/>
    </row>
    <row r="2908" spans="4:4" x14ac:dyDescent="0.25">
      <c r="D2908" s="143"/>
    </row>
    <row r="2909" spans="4:4" x14ac:dyDescent="0.25">
      <c r="D2909" s="143"/>
    </row>
    <row r="2910" spans="4:4" x14ac:dyDescent="0.25">
      <c r="D2910" s="143"/>
    </row>
    <row r="2911" spans="4:4" x14ac:dyDescent="0.25">
      <c r="D2911" s="143"/>
    </row>
    <row r="2912" spans="4:4" x14ac:dyDescent="0.25">
      <c r="D2912" s="143"/>
    </row>
    <row r="2913" spans="4:4" x14ac:dyDescent="0.25">
      <c r="D2913" s="143"/>
    </row>
    <row r="2914" spans="4:4" x14ac:dyDescent="0.25">
      <c r="D2914" s="143"/>
    </row>
    <row r="2915" spans="4:4" x14ac:dyDescent="0.25">
      <c r="D2915" s="143"/>
    </row>
    <row r="2916" spans="4:4" x14ac:dyDescent="0.25">
      <c r="D2916" s="143"/>
    </row>
    <row r="2917" spans="4:4" x14ac:dyDescent="0.25">
      <c r="D2917" s="143"/>
    </row>
    <row r="2918" spans="4:4" x14ac:dyDescent="0.25">
      <c r="D2918" s="143"/>
    </row>
    <row r="2919" spans="4:4" x14ac:dyDescent="0.25">
      <c r="D2919" s="143"/>
    </row>
    <row r="2920" spans="4:4" x14ac:dyDescent="0.25">
      <c r="D2920" s="143"/>
    </row>
    <row r="2921" spans="4:4" x14ac:dyDescent="0.25">
      <c r="D2921" s="143"/>
    </row>
    <row r="2922" spans="4:4" x14ac:dyDescent="0.25">
      <c r="D2922" s="143"/>
    </row>
    <row r="2923" spans="4:4" x14ac:dyDescent="0.25">
      <c r="D2923" s="143"/>
    </row>
    <row r="2924" spans="4:4" x14ac:dyDescent="0.25">
      <c r="D2924" s="143"/>
    </row>
    <row r="2925" spans="4:4" x14ac:dyDescent="0.25">
      <c r="D2925" s="143"/>
    </row>
    <row r="2926" spans="4:4" x14ac:dyDescent="0.25">
      <c r="D2926" s="143"/>
    </row>
    <row r="2927" spans="4:4" x14ac:dyDescent="0.25">
      <c r="D2927" s="143"/>
    </row>
    <row r="2928" spans="4:4" x14ac:dyDescent="0.25">
      <c r="D2928" s="143"/>
    </row>
    <row r="2929" spans="4:4" x14ac:dyDescent="0.25">
      <c r="D2929" s="143"/>
    </row>
    <row r="2930" spans="4:4" x14ac:dyDescent="0.25">
      <c r="D2930" s="143"/>
    </row>
    <row r="2931" spans="4:4" x14ac:dyDescent="0.25">
      <c r="D2931" s="143"/>
    </row>
    <row r="2932" spans="4:4" x14ac:dyDescent="0.25">
      <c r="D2932" s="143"/>
    </row>
    <row r="2933" spans="4:4" x14ac:dyDescent="0.25">
      <c r="D2933" s="143"/>
    </row>
    <row r="2934" spans="4:4" x14ac:dyDescent="0.25">
      <c r="D2934" s="143"/>
    </row>
    <row r="2935" spans="4:4" x14ac:dyDescent="0.25">
      <c r="D2935" s="143"/>
    </row>
    <row r="2936" spans="4:4" x14ac:dyDescent="0.25">
      <c r="D2936" s="143"/>
    </row>
    <row r="2937" spans="4:4" x14ac:dyDescent="0.25">
      <c r="D2937" s="143"/>
    </row>
    <row r="2938" spans="4:4" x14ac:dyDescent="0.25">
      <c r="D2938" s="143"/>
    </row>
    <row r="2939" spans="4:4" x14ac:dyDescent="0.25">
      <c r="D2939" s="143"/>
    </row>
    <row r="2940" spans="4:4" x14ac:dyDescent="0.25">
      <c r="D2940" s="143"/>
    </row>
    <row r="2941" spans="4:4" x14ac:dyDescent="0.25">
      <c r="D2941" s="143"/>
    </row>
    <row r="2942" spans="4:4" x14ac:dyDescent="0.25">
      <c r="D2942" s="143"/>
    </row>
    <row r="2943" spans="4:4" x14ac:dyDescent="0.25">
      <c r="D2943" s="143"/>
    </row>
    <row r="2944" spans="4:4" x14ac:dyDescent="0.25">
      <c r="D2944" s="143"/>
    </row>
    <row r="2945" spans="4:4" x14ac:dyDescent="0.25">
      <c r="D2945" s="143"/>
    </row>
    <row r="2946" spans="4:4" x14ac:dyDescent="0.25">
      <c r="D2946" s="143"/>
    </row>
    <row r="2947" spans="4:4" x14ac:dyDescent="0.25">
      <c r="D2947" s="143"/>
    </row>
    <row r="2948" spans="4:4" x14ac:dyDescent="0.25">
      <c r="D2948" s="143"/>
    </row>
    <row r="2949" spans="4:4" x14ac:dyDescent="0.25">
      <c r="D2949" s="143"/>
    </row>
    <row r="2950" spans="4:4" x14ac:dyDescent="0.25">
      <c r="D2950" s="143"/>
    </row>
    <row r="2951" spans="4:4" x14ac:dyDescent="0.25">
      <c r="D2951" s="143"/>
    </row>
    <row r="2952" spans="4:4" x14ac:dyDescent="0.25">
      <c r="D2952" s="143"/>
    </row>
    <row r="2953" spans="4:4" x14ac:dyDescent="0.25">
      <c r="D2953" s="143"/>
    </row>
    <row r="2954" spans="4:4" x14ac:dyDescent="0.25">
      <c r="D2954" s="143"/>
    </row>
    <row r="2955" spans="4:4" x14ac:dyDescent="0.25">
      <c r="D2955" s="143"/>
    </row>
    <row r="2956" spans="4:4" x14ac:dyDescent="0.25">
      <c r="D2956" s="143"/>
    </row>
    <row r="2957" spans="4:4" x14ac:dyDescent="0.25">
      <c r="D2957" s="143"/>
    </row>
    <row r="2958" spans="4:4" x14ac:dyDescent="0.25">
      <c r="D2958" s="143"/>
    </row>
    <row r="2959" spans="4:4" x14ac:dyDescent="0.25">
      <c r="D2959" s="143"/>
    </row>
    <row r="2960" spans="4:4" x14ac:dyDescent="0.25">
      <c r="D2960" s="143"/>
    </row>
    <row r="2961" spans="4:4" x14ac:dyDescent="0.25">
      <c r="D2961" s="143"/>
    </row>
    <row r="2962" spans="4:4" x14ac:dyDescent="0.25">
      <c r="D2962" s="143"/>
    </row>
    <row r="2963" spans="4:4" x14ac:dyDescent="0.25">
      <c r="D2963" s="143"/>
    </row>
    <row r="2964" spans="4:4" x14ac:dyDescent="0.25">
      <c r="D2964" s="143"/>
    </row>
    <row r="2965" spans="4:4" x14ac:dyDescent="0.25">
      <c r="D2965" s="143"/>
    </row>
    <row r="2966" spans="4:4" x14ac:dyDescent="0.25">
      <c r="D2966" s="143"/>
    </row>
    <row r="2967" spans="4:4" x14ac:dyDescent="0.25">
      <c r="D2967" s="143"/>
    </row>
    <row r="2968" spans="4:4" x14ac:dyDescent="0.25">
      <c r="D2968" s="143"/>
    </row>
    <row r="2969" spans="4:4" x14ac:dyDescent="0.25">
      <c r="D2969" s="143"/>
    </row>
    <row r="2970" spans="4:4" x14ac:dyDescent="0.25">
      <c r="D2970" s="143"/>
    </row>
    <row r="2971" spans="4:4" x14ac:dyDescent="0.25">
      <c r="D2971" s="143"/>
    </row>
    <row r="2972" spans="4:4" x14ac:dyDescent="0.25">
      <c r="D2972" s="143"/>
    </row>
    <row r="2973" spans="4:4" x14ac:dyDescent="0.25">
      <c r="D2973" s="143"/>
    </row>
    <row r="2974" spans="4:4" x14ac:dyDescent="0.25">
      <c r="D2974" s="143"/>
    </row>
    <row r="2975" spans="4:4" x14ac:dyDescent="0.25">
      <c r="D2975" s="143"/>
    </row>
    <row r="2976" spans="4:4" x14ac:dyDescent="0.25">
      <c r="D2976" s="143"/>
    </row>
    <row r="2977" spans="4:4" x14ac:dyDescent="0.25">
      <c r="D2977" s="143"/>
    </row>
    <row r="2978" spans="4:4" x14ac:dyDescent="0.25">
      <c r="D2978" s="143"/>
    </row>
    <row r="2979" spans="4:4" x14ac:dyDescent="0.25">
      <c r="D2979" s="143"/>
    </row>
    <row r="2980" spans="4:4" x14ac:dyDescent="0.25">
      <c r="D2980" s="143"/>
    </row>
    <row r="2981" spans="4:4" x14ac:dyDescent="0.25">
      <c r="D2981" s="143"/>
    </row>
    <row r="2982" spans="4:4" x14ac:dyDescent="0.25">
      <c r="D2982" s="143"/>
    </row>
    <row r="2983" spans="4:4" x14ac:dyDescent="0.25">
      <c r="D2983" s="143"/>
    </row>
    <row r="2984" spans="4:4" x14ac:dyDescent="0.25">
      <c r="D2984" s="143"/>
    </row>
    <row r="2985" spans="4:4" x14ac:dyDescent="0.25">
      <c r="D2985" s="143"/>
    </row>
    <row r="2986" spans="4:4" x14ac:dyDescent="0.25">
      <c r="D2986" s="143"/>
    </row>
    <row r="2987" spans="4:4" x14ac:dyDescent="0.25">
      <c r="D2987" s="143"/>
    </row>
    <row r="2988" spans="4:4" x14ac:dyDescent="0.25">
      <c r="D2988" s="143"/>
    </row>
    <row r="2989" spans="4:4" x14ac:dyDescent="0.25">
      <c r="D2989" s="143"/>
    </row>
    <row r="2990" spans="4:4" x14ac:dyDescent="0.25">
      <c r="D2990" s="143"/>
    </row>
    <row r="2991" spans="4:4" x14ac:dyDescent="0.25">
      <c r="D2991" s="143"/>
    </row>
    <row r="2992" spans="4:4" x14ac:dyDescent="0.25">
      <c r="D2992" s="143"/>
    </row>
    <row r="2993" spans="4:4" x14ac:dyDescent="0.25">
      <c r="D2993" s="143"/>
    </row>
    <row r="2994" spans="4:4" x14ac:dyDescent="0.25">
      <c r="D2994" s="143"/>
    </row>
    <row r="2995" spans="4:4" x14ac:dyDescent="0.25">
      <c r="D2995" s="143"/>
    </row>
    <row r="2996" spans="4:4" x14ac:dyDescent="0.25">
      <c r="D2996" s="143"/>
    </row>
    <row r="2997" spans="4:4" x14ac:dyDescent="0.25">
      <c r="D2997" s="143"/>
    </row>
    <row r="2998" spans="4:4" x14ac:dyDescent="0.25">
      <c r="D2998" s="143"/>
    </row>
    <row r="2999" spans="4:4" x14ac:dyDescent="0.25">
      <c r="D2999" s="143"/>
    </row>
    <row r="3000" spans="4:4" x14ac:dyDescent="0.25">
      <c r="D3000" s="143"/>
    </row>
    <row r="3001" spans="4:4" x14ac:dyDescent="0.25">
      <c r="D3001" s="143"/>
    </row>
    <row r="3002" spans="4:4" x14ac:dyDescent="0.25">
      <c r="D3002" s="143"/>
    </row>
    <row r="3003" spans="4:4" x14ac:dyDescent="0.25">
      <c r="D3003" s="143"/>
    </row>
    <row r="3004" spans="4:4" x14ac:dyDescent="0.25">
      <c r="D3004" s="143"/>
    </row>
    <row r="3005" spans="4:4" x14ac:dyDescent="0.25">
      <c r="D3005" s="143"/>
    </row>
    <row r="3006" spans="4:4" x14ac:dyDescent="0.25">
      <c r="D3006" s="143"/>
    </row>
    <row r="3007" spans="4:4" x14ac:dyDescent="0.25">
      <c r="D3007" s="143"/>
    </row>
    <row r="3008" spans="4:4" x14ac:dyDescent="0.25">
      <c r="D3008" s="143"/>
    </row>
    <row r="3009" spans="4:4" x14ac:dyDescent="0.25">
      <c r="D3009" s="143"/>
    </row>
    <row r="3010" spans="4:4" x14ac:dyDescent="0.25">
      <c r="D3010" s="143"/>
    </row>
    <row r="3011" spans="4:4" x14ac:dyDescent="0.25">
      <c r="D3011" s="143"/>
    </row>
    <row r="3012" spans="4:4" x14ac:dyDescent="0.25">
      <c r="D3012" s="143"/>
    </row>
    <row r="3013" spans="4:4" x14ac:dyDescent="0.25">
      <c r="D3013" s="143"/>
    </row>
    <row r="3014" spans="4:4" x14ac:dyDescent="0.25">
      <c r="D3014" s="143"/>
    </row>
    <row r="3015" spans="4:4" x14ac:dyDescent="0.25">
      <c r="D3015" s="143"/>
    </row>
    <row r="3016" spans="4:4" x14ac:dyDescent="0.25">
      <c r="D3016" s="143"/>
    </row>
    <row r="3017" spans="4:4" x14ac:dyDescent="0.25">
      <c r="D3017" s="143"/>
    </row>
    <row r="3018" spans="4:4" x14ac:dyDescent="0.25">
      <c r="D3018" s="143"/>
    </row>
    <row r="3019" spans="4:4" x14ac:dyDescent="0.25">
      <c r="D3019" s="143"/>
    </row>
    <row r="3020" spans="4:4" x14ac:dyDescent="0.25">
      <c r="D3020" s="143"/>
    </row>
    <row r="3021" spans="4:4" x14ac:dyDescent="0.25">
      <c r="D3021" s="143"/>
    </row>
    <row r="3022" spans="4:4" x14ac:dyDescent="0.25">
      <c r="D3022" s="143"/>
    </row>
    <row r="3023" spans="4:4" x14ac:dyDescent="0.25">
      <c r="D3023" s="143"/>
    </row>
    <row r="3024" spans="4:4" x14ac:dyDescent="0.25">
      <c r="D3024" s="143"/>
    </row>
    <row r="3025" spans="4:4" x14ac:dyDescent="0.25">
      <c r="D3025" s="143"/>
    </row>
    <row r="3026" spans="4:4" x14ac:dyDescent="0.25">
      <c r="D3026" s="143"/>
    </row>
    <row r="3027" spans="4:4" x14ac:dyDescent="0.25">
      <c r="D3027" s="143"/>
    </row>
    <row r="3028" spans="4:4" x14ac:dyDescent="0.25">
      <c r="D3028" s="143"/>
    </row>
    <row r="3029" spans="4:4" x14ac:dyDescent="0.25">
      <c r="D3029" s="143"/>
    </row>
    <row r="3030" spans="4:4" x14ac:dyDescent="0.25">
      <c r="D3030" s="143"/>
    </row>
    <row r="3031" spans="4:4" x14ac:dyDescent="0.25">
      <c r="D3031" s="143"/>
    </row>
    <row r="3032" spans="4:4" x14ac:dyDescent="0.25">
      <c r="D3032" s="143"/>
    </row>
    <row r="3033" spans="4:4" x14ac:dyDescent="0.25">
      <c r="D3033" s="143"/>
    </row>
    <row r="3034" spans="4:4" x14ac:dyDescent="0.25">
      <c r="D3034" s="143"/>
    </row>
    <row r="3035" spans="4:4" x14ac:dyDescent="0.25">
      <c r="D3035" s="143"/>
    </row>
    <row r="3036" spans="4:4" x14ac:dyDescent="0.25">
      <c r="D3036" s="143"/>
    </row>
    <row r="3037" spans="4:4" x14ac:dyDescent="0.25">
      <c r="D3037" s="143"/>
    </row>
    <row r="3038" spans="4:4" x14ac:dyDescent="0.25">
      <c r="D3038" s="143"/>
    </row>
    <row r="3039" spans="4:4" x14ac:dyDescent="0.25">
      <c r="D3039" s="143"/>
    </row>
    <row r="3040" spans="4:4" x14ac:dyDescent="0.25">
      <c r="D3040" s="143"/>
    </row>
    <row r="3041" spans="4:4" x14ac:dyDescent="0.25">
      <c r="D3041" s="143"/>
    </row>
    <row r="3042" spans="4:4" x14ac:dyDescent="0.25">
      <c r="D3042" s="143"/>
    </row>
    <row r="3043" spans="4:4" x14ac:dyDescent="0.25">
      <c r="D3043" s="143"/>
    </row>
    <row r="3044" spans="4:4" x14ac:dyDescent="0.25">
      <c r="D3044" s="143"/>
    </row>
    <row r="3045" spans="4:4" x14ac:dyDescent="0.25">
      <c r="D3045" s="143"/>
    </row>
    <row r="3046" spans="4:4" x14ac:dyDescent="0.25">
      <c r="D3046" s="143"/>
    </row>
    <row r="3047" spans="4:4" x14ac:dyDescent="0.25">
      <c r="D3047" s="143"/>
    </row>
    <row r="3048" spans="4:4" x14ac:dyDescent="0.25">
      <c r="D3048" s="143"/>
    </row>
    <row r="3049" spans="4:4" x14ac:dyDescent="0.25">
      <c r="D3049" s="143"/>
    </row>
    <row r="3050" spans="4:4" x14ac:dyDescent="0.25">
      <c r="D3050" s="143"/>
    </row>
    <row r="3051" spans="4:4" x14ac:dyDescent="0.25">
      <c r="D3051" s="143"/>
    </row>
    <row r="3052" spans="4:4" x14ac:dyDescent="0.25">
      <c r="D3052" s="143"/>
    </row>
    <row r="3053" spans="4:4" x14ac:dyDescent="0.25">
      <c r="D3053" s="143"/>
    </row>
    <row r="3054" spans="4:4" x14ac:dyDescent="0.25">
      <c r="D3054" s="143"/>
    </row>
    <row r="3055" spans="4:4" x14ac:dyDescent="0.25">
      <c r="D3055" s="143"/>
    </row>
    <row r="3056" spans="4:4" x14ac:dyDescent="0.25">
      <c r="D3056" s="143"/>
    </row>
    <row r="3057" spans="4:4" x14ac:dyDescent="0.25">
      <c r="D3057" s="143"/>
    </row>
    <row r="3058" spans="4:4" x14ac:dyDescent="0.25">
      <c r="D3058" s="143"/>
    </row>
    <row r="3059" spans="4:4" x14ac:dyDescent="0.25">
      <c r="D3059" s="143"/>
    </row>
    <row r="3060" spans="4:4" x14ac:dyDescent="0.25">
      <c r="D3060" s="143"/>
    </row>
    <row r="3061" spans="4:4" x14ac:dyDescent="0.25">
      <c r="D3061" s="143"/>
    </row>
    <row r="3062" spans="4:4" x14ac:dyDescent="0.25">
      <c r="D3062" s="143"/>
    </row>
    <row r="3063" spans="4:4" x14ac:dyDescent="0.25">
      <c r="D3063" s="143"/>
    </row>
    <row r="3064" spans="4:4" x14ac:dyDescent="0.25">
      <c r="D3064" s="143"/>
    </row>
    <row r="3065" spans="4:4" x14ac:dyDescent="0.25">
      <c r="D3065" s="143"/>
    </row>
    <row r="3066" spans="4:4" x14ac:dyDescent="0.25">
      <c r="D3066" s="143"/>
    </row>
    <row r="3067" spans="4:4" x14ac:dyDescent="0.25">
      <c r="D3067" s="143"/>
    </row>
    <row r="3068" spans="4:4" x14ac:dyDescent="0.25">
      <c r="D3068" s="143"/>
    </row>
    <row r="3069" spans="4:4" x14ac:dyDescent="0.25">
      <c r="D3069" s="143"/>
    </row>
    <row r="3070" spans="4:4" x14ac:dyDescent="0.25">
      <c r="D3070" s="143"/>
    </row>
    <row r="3071" spans="4:4" x14ac:dyDescent="0.25">
      <c r="D3071" s="143"/>
    </row>
    <row r="3072" spans="4:4" x14ac:dyDescent="0.25">
      <c r="D3072" s="143"/>
    </row>
    <row r="3073" spans="4:4" x14ac:dyDescent="0.25">
      <c r="D3073" s="143"/>
    </row>
    <row r="3074" spans="4:4" x14ac:dyDescent="0.25">
      <c r="D3074" s="143"/>
    </row>
    <row r="3075" spans="4:4" x14ac:dyDescent="0.25">
      <c r="D3075" s="143"/>
    </row>
    <row r="3076" spans="4:4" x14ac:dyDescent="0.25">
      <c r="D3076" s="143"/>
    </row>
    <row r="3077" spans="4:4" x14ac:dyDescent="0.25">
      <c r="D3077" s="143"/>
    </row>
    <row r="3078" spans="4:4" x14ac:dyDescent="0.25">
      <c r="D3078" s="143"/>
    </row>
    <row r="3079" spans="4:4" x14ac:dyDescent="0.25">
      <c r="D3079" s="143"/>
    </row>
    <row r="3080" spans="4:4" x14ac:dyDescent="0.25">
      <c r="D3080" s="143"/>
    </row>
    <row r="3081" spans="4:4" x14ac:dyDescent="0.25">
      <c r="D3081" s="143"/>
    </row>
    <row r="3082" spans="4:4" x14ac:dyDescent="0.25">
      <c r="D3082" s="143"/>
    </row>
    <row r="3083" spans="4:4" x14ac:dyDescent="0.25">
      <c r="D3083" s="143"/>
    </row>
    <row r="3084" spans="4:4" x14ac:dyDescent="0.25">
      <c r="D3084" s="143"/>
    </row>
    <row r="3085" spans="4:4" x14ac:dyDescent="0.25">
      <c r="D3085" s="143"/>
    </row>
    <row r="3086" spans="4:4" x14ac:dyDescent="0.25">
      <c r="D3086" s="143"/>
    </row>
    <row r="3087" spans="4:4" x14ac:dyDescent="0.25">
      <c r="D3087" s="143"/>
    </row>
    <row r="3088" spans="4:4" x14ac:dyDescent="0.25">
      <c r="D3088" s="143"/>
    </row>
    <row r="3089" spans="4:4" x14ac:dyDescent="0.25">
      <c r="D3089" s="143"/>
    </row>
    <row r="3090" spans="4:4" x14ac:dyDescent="0.25">
      <c r="D3090" s="143"/>
    </row>
    <row r="3091" spans="4:4" x14ac:dyDescent="0.25">
      <c r="D3091" s="143"/>
    </row>
    <row r="3092" spans="4:4" x14ac:dyDescent="0.25">
      <c r="D3092" s="143"/>
    </row>
    <row r="3093" spans="4:4" x14ac:dyDescent="0.25">
      <c r="D3093" s="143"/>
    </row>
    <row r="3094" spans="4:4" x14ac:dyDescent="0.25">
      <c r="D3094" s="143"/>
    </row>
    <row r="3095" spans="4:4" x14ac:dyDescent="0.25">
      <c r="D3095" s="143"/>
    </row>
    <row r="3096" spans="4:4" x14ac:dyDescent="0.25">
      <c r="D3096" s="143"/>
    </row>
    <row r="3097" spans="4:4" x14ac:dyDescent="0.25">
      <c r="D3097" s="143"/>
    </row>
    <row r="3098" spans="4:4" x14ac:dyDescent="0.25">
      <c r="D3098" s="143"/>
    </row>
    <row r="3099" spans="4:4" x14ac:dyDescent="0.25">
      <c r="D3099" s="143"/>
    </row>
    <row r="3100" spans="4:4" x14ac:dyDescent="0.25">
      <c r="D3100" s="143"/>
    </row>
    <row r="3101" spans="4:4" x14ac:dyDescent="0.25">
      <c r="D3101" s="143"/>
    </row>
    <row r="3102" spans="4:4" x14ac:dyDescent="0.25">
      <c r="D3102" s="143"/>
    </row>
    <row r="3103" spans="4:4" x14ac:dyDescent="0.25">
      <c r="D3103" s="143"/>
    </row>
    <row r="3104" spans="4:4" x14ac:dyDescent="0.25">
      <c r="D3104" s="143"/>
    </row>
    <row r="3105" spans="4:4" x14ac:dyDescent="0.25">
      <c r="D3105" s="143"/>
    </row>
    <row r="3106" spans="4:4" x14ac:dyDescent="0.25">
      <c r="D3106" s="143"/>
    </row>
    <row r="3107" spans="4:4" x14ac:dyDescent="0.25">
      <c r="D3107" s="143"/>
    </row>
    <row r="3108" spans="4:4" x14ac:dyDescent="0.25">
      <c r="D3108" s="143"/>
    </row>
    <row r="3109" spans="4:4" x14ac:dyDescent="0.25">
      <c r="D3109" s="143"/>
    </row>
    <row r="3110" spans="4:4" x14ac:dyDescent="0.25">
      <c r="D3110" s="143"/>
    </row>
    <row r="3111" spans="4:4" x14ac:dyDescent="0.25">
      <c r="D3111" s="143"/>
    </row>
    <row r="3112" spans="4:4" x14ac:dyDescent="0.25">
      <c r="D3112" s="143"/>
    </row>
    <row r="3113" spans="4:4" x14ac:dyDescent="0.25">
      <c r="D3113" s="143"/>
    </row>
    <row r="3114" spans="4:4" x14ac:dyDescent="0.25">
      <c r="D3114" s="143"/>
    </row>
    <row r="3115" spans="4:4" x14ac:dyDescent="0.25">
      <c r="D3115" s="143"/>
    </row>
    <row r="3116" spans="4:4" x14ac:dyDescent="0.25">
      <c r="D3116" s="143"/>
    </row>
    <row r="3117" spans="4:4" x14ac:dyDescent="0.25">
      <c r="D3117" s="143"/>
    </row>
    <row r="3118" spans="4:4" x14ac:dyDescent="0.25">
      <c r="D3118" s="143"/>
    </row>
    <row r="3119" spans="4:4" x14ac:dyDescent="0.25">
      <c r="D3119" s="143"/>
    </row>
    <row r="3120" spans="4:4" x14ac:dyDescent="0.25">
      <c r="D3120" s="143"/>
    </row>
    <row r="3121" spans="4:4" x14ac:dyDescent="0.25">
      <c r="D3121" s="143"/>
    </row>
    <row r="3122" spans="4:4" x14ac:dyDescent="0.25">
      <c r="D3122" s="143"/>
    </row>
    <row r="3123" spans="4:4" x14ac:dyDescent="0.25">
      <c r="D3123" s="143"/>
    </row>
    <row r="3124" spans="4:4" x14ac:dyDescent="0.25">
      <c r="D3124" s="143"/>
    </row>
    <row r="3125" spans="4:4" x14ac:dyDescent="0.25">
      <c r="D3125" s="143"/>
    </row>
    <row r="3126" spans="4:4" x14ac:dyDescent="0.25">
      <c r="D3126" s="143"/>
    </row>
    <row r="3127" spans="4:4" x14ac:dyDescent="0.25">
      <c r="D3127" s="143"/>
    </row>
    <row r="3128" spans="4:4" x14ac:dyDescent="0.25">
      <c r="D3128" s="143"/>
    </row>
    <row r="3129" spans="4:4" x14ac:dyDescent="0.25">
      <c r="D3129" s="143"/>
    </row>
    <row r="3130" spans="4:4" x14ac:dyDescent="0.25">
      <c r="D3130" s="143"/>
    </row>
    <row r="3131" spans="4:4" x14ac:dyDescent="0.25">
      <c r="D3131" s="143"/>
    </row>
    <row r="3132" spans="4:4" x14ac:dyDescent="0.25">
      <c r="D3132" s="143"/>
    </row>
    <row r="3133" spans="4:4" x14ac:dyDescent="0.25">
      <c r="D3133" s="143"/>
    </row>
    <row r="3134" spans="4:4" x14ac:dyDescent="0.25">
      <c r="D3134" s="143"/>
    </row>
    <row r="3135" spans="4:4" x14ac:dyDescent="0.25">
      <c r="D3135" s="143"/>
    </row>
    <row r="3136" spans="4:4" x14ac:dyDescent="0.25">
      <c r="D3136" s="143"/>
    </row>
    <row r="3137" spans="4:4" x14ac:dyDescent="0.25">
      <c r="D3137" s="143"/>
    </row>
    <row r="3138" spans="4:4" x14ac:dyDescent="0.25">
      <c r="D3138" s="143"/>
    </row>
    <row r="3139" spans="4:4" x14ac:dyDescent="0.25">
      <c r="D3139" s="143"/>
    </row>
    <row r="3140" spans="4:4" x14ac:dyDescent="0.25">
      <c r="D3140" s="143"/>
    </row>
    <row r="3141" spans="4:4" x14ac:dyDescent="0.25">
      <c r="D3141" s="143"/>
    </row>
    <row r="3142" spans="4:4" x14ac:dyDescent="0.25">
      <c r="D3142" s="143"/>
    </row>
    <row r="3143" spans="4:4" x14ac:dyDescent="0.25">
      <c r="D3143" s="143"/>
    </row>
    <row r="3144" spans="4:4" x14ac:dyDescent="0.25">
      <c r="D3144" s="143"/>
    </row>
    <row r="3145" spans="4:4" x14ac:dyDescent="0.25">
      <c r="D3145" s="143"/>
    </row>
    <row r="3146" spans="4:4" x14ac:dyDescent="0.25">
      <c r="D3146" s="143"/>
    </row>
    <row r="3147" spans="4:4" x14ac:dyDescent="0.25">
      <c r="D3147" s="143"/>
    </row>
    <row r="3148" spans="4:4" x14ac:dyDescent="0.25">
      <c r="D3148" s="143"/>
    </row>
    <row r="3149" spans="4:4" x14ac:dyDescent="0.25">
      <c r="D3149" s="143"/>
    </row>
    <row r="3150" spans="4:4" x14ac:dyDescent="0.25">
      <c r="D3150" s="143"/>
    </row>
    <row r="3151" spans="4:4" x14ac:dyDescent="0.25">
      <c r="D3151" s="143"/>
    </row>
    <row r="3152" spans="4:4" x14ac:dyDescent="0.25">
      <c r="D3152" s="143"/>
    </row>
    <row r="3153" spans="4:4" x14ac:dyDescent="0.25">
      <c r="D3153" s="143"/>
    </row>
    <row r="3154" spans="4:4" x14ac:dyDescent="0.25">
      <c r="D3154" s="143"/>
    </row>
    <row r="3155" spans="4:4" x14ac:dyDescent="0.25">
      <c r="D3155" s="143"/>
    </row>
    <row r="3156" spans="4:4" x14ac:dyDescent="0.25">
      <c r="D3156" s="143"/>
    </row>
    <row r="3157" spans="4:4" x14ac:dyDescent="0.25">
      <c r="D3157" s="143"/>
    </row>
    <row r="3158" spans="4:4" x14ac:dyDescent="0.25">
      <c r="D3158" s="143"/>
    </row>
    <row r="3159" spans="4:4" x14ac:dyDescent="0.25">
      <c r="D3159" s="143"/>
    </row>
    <row r="3160" spans="4:4" x14ac:dyDescent="0.25">
      <c r="D3160" s="143"/>
    </row>
    <row r="3161" spans="4:4" x14ac:dyDescent="0.25">
      <c r="D3161" s="143"/>
    </row>
    <row r="3162" spans="4:4" x14ac:dyDescent="0.25">
      <c r="D3162" s="143"/>
    </row>
    <row r="3163" spans="4:4" x14ac:dyDescent="0.25">
      <c r="D3163" s="143"/>
    </row>
    <row r="3164" spans="4:4" x14ac:dyDescent="0.25">
      <c r="D3164" s="143"/>
    </row>
    <row r="3165" spans="4:4" x14ac:dyDescent="0.25">
      <c r="D3165" s="143"/>
    </row>
    <row r="3166" spans="4:4" x14ac:dyDescent="0.25">
      <c r="D3166" s="143"/>
    </row>
    <row r="3167" spans="4:4" x14ac:dyDescent="0.25">
      <c r="D3167" s="143"/>
    </row>
    <row r="3168" spans="4:4" x14ac:dyDescent="0.25">
      <c r="D3168" s="143"/>
    </row>
    <row r="3169" spans="4:4" x14ac:dyDescent="0.25">
      <c r="D3169" s="143"/>
    </row>
    <row r="3170" spans="4:4" x14ac:dyDescent="0.25">
      <c r="D3170" s="143"/>
    </row>
    <row r="3171" spans="4:4" x14ac:dyDescent="0.25">
      <c r="D3171" s="143"/>
    </row>
    <row r="3172" spans="4:4" x14ac:dyDescent="0.25">
      <c r="D3172" s="143"/>
    </row>
    <row r="3173" spans="4:4" x14ac:dyDescent="0.25">
      <c r="D3173" s="143"/>
    </row>
    <row r="3174" spans="4:4" x14ac:dyDescent="0.25">
      <c r="D3174" s="143"/>
    </row>
    <row r="3175" spans="4:4" x14ac:dyDescent="0.25">
      <c r="D3175" s="143"/>
    </row>
    <row r="3176" spans="4:4" x14ac:dyDescent="0.25">
      <c r="D3176" s="143"/>
    </row>
    <row r="3177" spans="4:4" x14ac:dyDescent="0.25">
      <c r="D3177" s="143"/>
    </row>
    <row r="3178" spans="4:4" x14ac:dyDescent="0.25">
      <c r="D3178" s="143"/>
    </row>
    <row r="3179" spans="4:4" x14ac:dyDescent="0.25">
      <c r="D3179" s="143"/>
    </row>
    <row r="3180" spans="4:4" x14ac:dyDescent="0.25">
      <c r="D3180" s="143"/>
    </row>
    <row r="3181" spans="4:4" x14ac:dyDescent="0.25">
      <c r="D3181" s="143"/>
    </row>
    <row r="3182" spans="4:4" x14ac:dyDescent="0.25">
      <c r="D3182" s="143"/>
    </row>
    <row r="3183" spans="4:4" x14ac:dyDescent="0.25">
      <c r="D3183" s="143"/>
    </row>
    <row r="3184" spans="4:4" x14ac:dyDescent="0.25">
      <c r="D3184" s="143"/>
    </row>
    <row r="3185" spans="4:4" x14ac:dyDescent="0.25">
      <c r="D3185" s="143"/>
    </row>
    <row r="3186" spans="4:4" x14ac:dyDescent="0.25">
      <c r="D3186" s="143"/>
    </row>
    <row r="3187" spans="4:4" x14ac:dyDescent="0.25">
      <c r="D3187" s="143"/>
    </row>
    <row r="3188" spans="4:4" x14ac:dyDescent="0.25">
      <c r="D3188" s="143"/>
    </row>
    <row r="3189" spans="4:4" x14ac:dyDescent="0.25">
      <c r="D3189" s="143"/>
    </row>
    <row r="3190" spans="4:4" x14ac:dyDescent="0.25">
      <c r="D3190" s="143"/>
    </row>
    <row r="3191" spans="4:4" x14ac:dyDescent="0.25">
      <c r="D3191" s="143"/>
    </row>
    <row r="3192" spans="4:4" x14ac:dyDescent="0.25">
      <c r="D3192" s="143"/>
    </row>
    <row r="3193" spans="4:4" x14ac:dyDescent="0.25">
      <c r="D3193" s="143"/>
    </row>
    <row r="3194" spans="4:4" x14ac:dyDescent="0.25">
      <c r="D3194" s="143"/>
    </row>
    <row r="3195" spans="4:4" x14ac:dyDescent="0.25">
      <c r="D3195" s="143"/>
    </row>
    <row r="3196" spans="4:4" x14ac:dyDescent="0.25">
      <c r="D3196" s="143"/>
    </row>
    <row r="3197" spans="4:4" x14ac:dyDescent="0.25">
      <c r="D3197" s="143"/>
    </row>
    <row r="3198" spans="4:4" x14ac:dyDescent="0.25">
      <c r="D3198" s="143"/>
    </row>
    <row r="3199" spans="4:4" x14ac:dyDescent="0.25">
      <c r="D3199" s="143"/>
    </row>
    <row r="3200" spans="4:4" x14ac:dyDescent="0.25">
      <c r="D3200" s="143"/>
    </row>
    <row r="3201" spans="4:4" x14ac:dyDescent="0.25">
      <c r="D3201" s="143"/>
    </row>
    <row r="3202" spans="4:4" x14ac:dyDescent="0.25">
      <c r="D3202" s="143"/>
    </row>
    <row r="3203" spans="4:4" x14ac:dyDescent="0.25">
      <c r="D3203" s="143"/>
    </row>
    <row r="3204" spans="4:4" x14ac:dyDescent="0.25">
      <c r="D3204" s="143"/>
    </row>
    <row r="3205" spans="4:4" x14ac:dyDescent="0.25">
      <c r="D3205" s="143"/>
    </row>
    <row r="3206" spans="4:4" x14ac:dyDescent="0.25">
      <c r="D3206" s="143"/>
    </row>
    <row r="3207" spans="4:4" x14ac:dyDescent="0.25">
      <c r="D3207" s="143"/>
    </row>
    <row r="3208" spans="4:4" x14ac:dyDescent="0.25">
      <c r="D3208" s="143"/>
    </row>
    <row r="3209" spans="4:4" x14ac:dyDescent="0.25">
      <c r="D3209" s="143"/>
    </row>
    <row r="3210" spans="4:4" x14ac:dyDescent="0.25">
      <c r="D3210" s="143"/>
    </row>
    <row r="3211" spans="4:4" x14ac:dyDescent="0.25">
      <c r="D3211" s="143"/>
    </row>
    <row r="3212" spans="4:4" x14ac:dyDescent="0.25">
      <c r="D3212" s="143"/>
    </row>
    <row r="3213" spans="4:4" x14ac:dyDescent="0.25">
      <c r="D3213" s="143"/>
    </row>
    <row r="3214" spans="4:4" x14ac:dyDescent="0.25">
      <c r="D3214" s="143"/>
    </row>
    <row r="3215" spans="4:4" x14ac:dyDescent="0.25">
      <c r="D3215" s="143"/>
    </row>
    <row r="3216" spans="4:4" x14ac:dyDescent="0.25">
      <c r="D3216" s="143"/>
    </row>
    <row r="3217" spans="4:4" x14ac:dyDescent="0.25">
      <c r="D3217" s="143"/>
    </row>
    <row r="3218" spans="4:4" x14ac:dyDescent="0.25">
      <c r="D3218" s="143"/>
    </row>
    <row r="3219" spans="4:4" x14ac:dyDescent="0.25">
      <c r="D3219" s="143"/>
    </row>
    <row r="3220" spans="4:4" x14ac:dyDescent="0.25">
      <c r="D3220" s="143"/>
    </row>
    <row r="3221" spans="4:4" x14ac:dyDescent="0.25">
      <c r="D3221" s="143"/>
    </row>
    <row r="3222" spans="4:4" x14ac:dyDescent="0.25">
      <c r="D3222" s="143"/>
    </row>
    <row r="3223" spans="4:4" x14ac:dyDescent="0.25">
      <c r="D3223" s="143"/>
    </row>
    <row r="3224" spans="4:4" x14ac:dyDescent="0.25">
      <c r="D3224" s="143"/>
    </row>
    <row r="3225" spans="4:4" x14ac:dyDescent="0.25">
      <c r="D3225" s="143"/>
    </row>
    <row r="3226" spans="4:4" x14ac:dyDescent="0.25">
      <c r="D3226" s="143"/>
    </row>
    <row r="3227" spans="4:4" x14ac:dyDescent="0.25">
      <c r="D3227" s="143"/>
    </row>
    <row r="3228" spans="4:4" x14ac:dyDescent="0.25">
      <c r="D3228" s="143"/>
    </row>
    <row r="3229" spans="4:4" x14ac:dyDescent="0.25">
      <c r="D3229" s="143"/>
    </row>
    <row r="3230" spans="4:4" x14ac:dyDescent="0.25">
      <c r="D3230" s="143"/>
    </row>
    <row r="3231" spans="4:4" x14ac:dyDescent="0.25">
      <c r="D3231" s="143"/>
    </row>
    <row r="3232" spans="4:4" x14ac:dyDescent="0.25">
      <c r="D3232" s="143"/>
    </row>
    <row r="3233" spans="4:4" x14ac:dyDescent="0.25">
      <c r="D3233" s="143"/>
    </row>
    <row r="3234" spans="4:4" x14ac:dyDescent="0.25">
      <c r="D3234" s="143"/>
    </row>
    <row r="3235" spans="4:4" x14ac:dyDescent="0.25">
      <c r="D3235" s="143"/>
    </row>
    <row r="3236" spans="4:4" x14ac:dyDescent="0.25">
      <c r="D3236" s="143"/>
    </row>
    <row r="3237" spans="4:4" x14ac:dyDescent="0.25">
      <c r="D3237" s="143"/>
    </row>
    <row r="3238" spans="4:4" x14ac:dyDescent="0.25">
      <c r="D3238" s="143"/>
    </row>
    <row r="3239" spans="4:4" x14ac:dyDescent="0.25">
      <c r="D3239" s="143"/>
    </row>
    <row r="3240" spans="4:4" x14ac:dyDescent="0.25">
      <c r="D3240" s="143"/>
    </row>
    <row r="3241" spans="4:4" x14ac:dyDescent="0.25">
      <c r="D3241" s="143"/>
    </row>
    <row r="3242" spans="4:4" x14ac:dyDescent="0.25">
      <c r="D3242" s="143"/>
    </row>
    <row r="3243" spans="4:4" x14ac:dyDescent="0.25">
      <c r="D3243" s="143"/>
    </row>
    <row r="3244" spans="4:4" x14ac:dyDescent="0.25">
      <c r="D3244" s="143"/>
    </row>
    <row r="3245" spans="4:4" x14ac:dyDescent="0.25">
      <c r="D3245" s="143"/>
    </row>
    <row r="3246" spans="4:4" x14ac:dyDescent="0.25">
      <c r="D3246" s="143"/>
    </row>
    <row r="3247" spans="4:4" x14ac:dyDescent="0.25">
      <c r="D3247" s="143"/>
    </row>
    <row r="3248" spans="4:4" x14ac:dyDescent="0.25">
      <c r="D3248" s="143"/>
    </row>
    <row r="3249" spans="4:4" x14ac:dyDescent="0.25">
      <c r="D3249" s="143"/>
    </row>
    <row r="3250" spans="4:4" x14ac:dyDescent="0.25">
      <c r="D3250" s="143"/>
    </row>
    <row r="3251" spans="4:4" x14ac:dyDescent="0.25">
      <c r="D3251" s="143"/>
    </row>
    <row r="3252" spans="4:4" x14ac:dyDescent="0.25">
      <c r="D3252" s="143"/>
    </row>
    <row r="3253" spans="4:4" x14ac:dyDescent="0.25">
      <c r="D3253" s="143"/>
    </row>
    <row r="3254" spans="4:4" x14ac:dyDescent="0.25">
      <c r="D3254" s="143"/>
    </row>
    <row r="3255" spans="4:4" x14ac:dyDescent="0.25">
      <c r="D3255" s="143"/>
    </row>
    <row r="3256" spans="4:4" x14ac:dyDescent="0.25">
      <c r="D3256" s="143"/>
    </row>
    <row r="3257" spans="4:4" x14ac:dyDescent="0.25">
      <c r="D3257" s="143"/>
    </row>
    <row r="3258" spans="4:4" x14ac:dyDescent="0.25">
      <c r="D3258" s="143"/>
    </row>
    <row r="3259" spans="4:4" x14ac:dyDescent="0.25">
      <c r="D3259" s="143"/>
    </row>
    <row r="3260" spans="4:4" x14ac:dyDescent="0.25">
      <c r="D3260" s="143"/>
    </row>
    <row r="3261" spans="4:4" x14ac:dyDescent="0.25">
      <c r="D3261" s="143"/>
    </row>
    <row r="3262" spans="4:4" x14ac:dyDescent="0.25">
      <c r="D3262" s="143"/>
    </row>
    <row r="3263" spans="4:4" x14ac:dyDescent="0.25">
      <c r="D3263" s="143"/>
    </row>
    <row r="3264" spans="4:4" x14ac:dyDescent="0.25">
      <c r="D3264" s="143"/>
    </row>
    <row r="3265" spans="4:4" x14ac:dyDescent="0.25">
      <c r="D3265" s="143"/>
    </row>
    <row r="3266" spans="4:4" x14ac:dyDescent="0.25">
      <c r="D3266" s="143"/>
    </row>
    <row r="3267" spans="4:4" x14ac:dyDescent="0.25">
      <c r="D3267" s="143"/>
    </row>
    <row r="3268" spans="4:4" x14ac:dyDescent="0.25">
      <c r="D3268" s="143"/>
    </row>
    <row r="3269" spans="4:4" x14ac:dyDescent="0.25">
      <c r="D3269" s="143"/>
    </row>
    <row r="3270" spans="4:4" x14ac:dyDescent="0.25">
      <c r="D3270" s="143"/>
    </row>
    <row r="3271" spans="4:4" x14ac:dyDescent="0.25">
      <c r="D3271" s="143"/>
    </row>
    <row r="3272" spans="4:4" x14ac:dyDescent="0.25">
      <c r="D3272" s="143"/>
    </row>
    <row r="3273" spans="4:4" x14ac:dyDescent="0.25">
      <c r="D3273" s="143"/>
    </row>
    <row r="3274" spans="4:4" x14ac:dyDescent="0.25">
      <c r="D3274" s="143"/>
    </row>
    <row r="3275" spans="4:4" x14ac:dyDescent="0.25">
      <c r="D3275" s="143"/>
    </row>
    <row r="3276" spans="4:4" x14ac:dyDescent="0.25">
      <c r="D3276" s="143"/>
    </row>
    <row r="3277" spans="4:4" x14ac:dyDescent="0.25">
      <c r="D3277" s="143"/>
    </row>
    <row r="3278" spans="4:4" x14ac:dyDescent="0.25">
      <c r="D3278" s="143"/>
    </row>
    <row r="3279" spans="4:4" x14ac:dyDescent="0.25">
      <c r="D3279" s="143"/>
    </row>
    <row r="3280" spans="4:4" x14ac:dyDescent="0.25">
      <c r="D3280" s="143"/>
    </row>
    <row r="3281" spans="4:4" x14ac:dyDescent="0.25">
      <c r="D3281" s="143"/>
    </row>
    <row r="3282" spans="4:4" x14ac:dyDescent="0.25">
      <c r="D3282" s="143"/>
    </row>
    <row r="3283" spans="4:4" x14ac:dyDescent="0.25">
      <c r="D3283" s="143"/>
    </row>
    <row r="3284" spans="4:4" x14ac:dyDescent="0.25">
      <c r="D3284" s="143"/>
    </row>
    <row r="3285" spans="4:4" x14ac:dyDescent="0.25">
      <c r="D3285" s="143"/>
    </row>
    <row r="3286" spans="4:4" x14ac:dyDescent="0.25">
      <c r="D3286" s="143"/>
    </row>
    <row r="3287" spans="4:4" x14ac:dyDescent="0.25">
      <c r="D3287" s="143"/>
    </row>
    <row r="3288" spans="4:4" x14ac:dyDescent="0.25">
      <c r="D3288" s="143"/>
    </row>
    <row r="3289" spans="4:4" x14ac:dyDescent="0.25">
      <c r="D3289" s="143"/>
    </row>
    <row r="3290" spans="4:4" x14ac:dyDescent="0.25">
      <c r="D3290" s="143"/>
    </row>
    <row r="3291" spans="4:4" x14ac:dyDescent="0.25">
      <c r="D3291" s="143"/>
    </row>
    <row r="3292" spans="4:4" x14ac:dyDescent="0.25">
      <c r="D3292" s="143"/>
    </row>
    <row r="3293" spans="4:4" x14ac:dyDescent="0.25">
      <c r="D3293" s="143"/>
    </row>
    <row r="3294" spans="4:4" x14ac:dyDescent="0.25">
      <c r="D3294" s="143"/>
    </row>
    <row r="3295" spans="4:4" x14ac:dyDescent="0.25">
      <c r="D3295" s="143"/>
    </row>
    <row r="3296" spans="4:4" x14ac:dyDescent="0.25">
      <c r="D3296" s="143"/>
    </row>
    <row r="3297" spans="4:4" x14ac:dyDescent="0.25">
      <c r="D3297" s="143"/>
    </row>
    <row r="3298" spans="4:4" x14ac:dyDescent="0.25">
      <c r="D3298" s="143"/>
    </row>
    <row r="3299" spans="4:4" x14ac:dyDescent="0.25">
      <c r="D3299" s="143"/>
    </row>
    <row r="3300" spans="4:4" x14ac:dyDescent="0.25">
      <c r="D3300" s="143"/>
    </row>
    <row r="3301" spans="4:4" x14ac:dyDescent="0.25">
      <c r="D3301" s="143"/>
    </row>
    <row r="3302" spans="4:4" x14ac:dyDescent="0.25">
      <c r="D3302" s="143"/>
    </row>
    <row r="3303" spans="4:4" x14ac:dyDescent="0.25">
      <c r="D3303" s="143"/>
    </row>
    <row r="3304" spans="4:4" x14ac:dyDescent="0.25">
      <c r="D3304" s="143"/>
    </row>
    <row r="3305" spans="4:4" x14ac:dyDescent="0.25">
      <c r="D3305" s="143"/>
    </row>
    <row r="3306" spans="4:4" x14ac:dyDescent="0.25">
      <c r="D3306" s="143"/>
    </row>
    <row r="3307" spans="4:4" x14ac:dyDescent="0.25">
      <c r="D3307" s="143"/>
    </row>
    <row r="3308" spans="4:4" x14ac:dyDescent="0.25">
      <c r="D3308" s="143"/>
    </row>
    <row r="3309" spans="4:4" x14ac:dyDescent="0.25">
      <c r="D3309" s="143"/>
    </row>
    <row r="3310" spans="4:4" x14ac:dyDescent="0.25">
      <c r="D3310" s="143"/>
    </row>
    <row r="3311" spans="4:4" x14ac:dyDescent="0.25">
      <c r="D3311" s="143"/>
    </row>
    <row r="3312" spans="4:4" x14ac:dyDescent="0.25">
      <c r="D3312" s="143"/>
    </row>
    <row r="3313" spans="4:4" x14ac:dyDescent="0.25">
      <c r="D3313" s="143"/>
    </row>
    <row r="3314" spans="4:4" x14ac:dyDescent="0.25">
      <c r="D3314" s="143"/>
    </row>
    <row r="3315" spans="4:4" x14ac:dyDescent="0.25">
      <c r="D3315" s="143"/>
    </row>
    <row r="3316" spans="4:4" x14ac:dyDescent="0.25">
      <c r="D3316" s="143"/>
    </row>
    <row r="3317" spans="4:4" x14ac:dyDescent="0.25">
      <c r="D3317" s="143"/>
    </row>
    <row r="3318" spans="4:4" x14ac:dyDescent="0.25">
      <c r="D3318" s="143"/>
    </row>
    <row r="3319" spans="4:4" x14ac:dyDescent="0.25">
      <c r="D3319" s="143"/>
    </row>
    <row r="3320" spans="4:4" x14ac:dyDescent="0.25">
      <c r="D3320" s="143"/>
    </row>
    <row r="3321" spans="4:4" x14ac:dyDescent="0.25">
      <c r="D3321" s="143"/>
    </row>
    <row r="3322" spans="4:4" x14ac:dyDescent="0.25">
      <c r="D3322" s="143"/>
    </row>
    <row r="3323" spans="4:4" x14ac:dyDescent="0.25">
      <c r="D3323" s="143"/>
    </row>
    <row r="3324" spans="4:4" x14ac:dyDescent="0.25">
      <c r="D3324" s="143"/>
    </row>
    <row r="3325" spans="4:4" x14ac:dyDescent="0.25">
      <c r="D3325" s="143"/>
    </row>
    <row r="3326" spans="4:4" x14ac:dyDescent="0.25">
      <c r="D3326" s="143"/>
    </row>
    <row r="3327" spans="4:4" x14ac:dyDescent="0.25">
      <c r="D3327" s="143"/>
    </row>
    <row r="3328" spans="4:4" x14ac:dyDescent="0.25">
      <c r="D3328" s="143"/>
    </row>
    <row r="3329" spans="4:4" x14ac:dyDescent="0.25">
      <c r="D3329" s="143"/>
    </row>
    <row r="3330" spans="4:4" x14ac:dyDescent="0.25">
      <c r="D3330" s="143"/>
    </row>
    <row r="3331" spans="4:4" x14ac:dyDescent="0.25">
      <c r="D3331" s="143"/>
    </row>
    <row r="3332" spans="4:4" x14ac:dyDescent="0.25">
      <c r="D3332" s="143"/>
    </row>
    <row r="3333" spans="4:4" x14ac:dyDescent="0.25">
      <c r="D3333" s="143"/>
    </row>
    <row r="3334" spans="4:4" x14ac:dyDescent="0.25">
      <c r="D3334" s="143"/>
    </row>
    <row r="3335" spans="4:4" x14ac:dyDescent="0.25">
      <c r="D3335" s="143"/>
    </row>
    <row r="3336" spans="4:4" x14ac:dyDescent="0.25">
      <c r="D3336" s="143"/>
    </row>
    <row r="3337" spans="4:4" x14ac:dyDescent="0.25">
      <c r="D3337" s="143"/>
    </row>
    <row r="3338" spans="4:4" x14ac:dyDescent="0.25">
      <c r="D3338" s="143"/>
    </row>
    <row r="3339" spans="4:4" x14ac:dyDescent="0.25">
      <c r="D3339" s="143"/>
    </row>
    <row r="3340" spans="4:4" x14ac:dyDescent="0.25">
      <c r="D3340" s="143"/>
    </row>
    <row r="3341" spans="4:4" x14ac:dyDescent="0.25">
      <c r="D3341" s="143"/>
    </row>
    <row r="3342" spans="4:4" x14ac:dyDescent="0.25">
      <c r="D3342" s="143"/>
    </row>
    <row r="3343" spans="4:4" x14ac:dyDescent="0.25">
      <c r="D3343" s="143"/>
    </row>
    <row r="3344" spans="4:4" x14ac:dyDescent="0.25">
      <c r="D3344" s="143"/>
    </row>
    <row r="3345" spans="4:4" x14ac:dyDescent="0.25">
      <c r="D3345" s="143"/>
    </row>
    <row r="3346" spans="4:4" x14ac:dyDescent="0.25">
      <c r="D3346" s="143"/>
    </row>
    <row r="3347" spans="4:4" x14ac:dyDescent="0.25">
      <c r="D3347" s="143"/>
    </row>
    <row r="3348" spans="4:4" x14ac:dyDescent="0.25">
      <c r="D3348" s="143"/>
    </row>
    <row r="3349" spans="4:4" x14ac:dyDescent="0.25">
      <c r="D3349" s="143"/>
    </row>
    <row r="3350" spans="4:4" x14ac:dyDescent="0.25">
      <c r="D3350" s="143"/>
    </row>
    <row r="3351" spans="4:4" x14ac:dyDescent="0.25">
      <c r="D3351" s="143"/>
    </row>
    <row r="3352" spans="4:4" x14ac:dyDescent="0.25">
      <c r="D3352" s="143"/>
    </row>
    <row r="3353" spans="4:4" x14ac:dyDescent="0.25">
      <c r="D3353" s="143"/>
    </row>
    <row r="3354" spans="4:4" x14ac:dyDescent="0.25">
      <c r="D3354" s="143"/>
    </row>
    <row r="3355" spans="4:4" x14ac:dyDescent="0.25">
      <c r="D3355" s="143"/>
    </row>
    <row r="3356" spans="4:4" x14ac:dyDescent="0.25">
      <c r="D3356" s="143"/>
    </row>
    <row r="3357" spans="4:4" x14ac:dyDescent="0.25">
      <c r="D3357" s="143"/>
    </row>
    <row r="3358" spans="4:4" x14ac:dyDescent="0.25">
      <c r="D3358" s="143"/>
    </row>
    <row r="3359" spans="4:4" x14ac:dyDescent="0.25">
      <c r="D3359" s="143"/>
    </row>
    <row r="3360" spans="4:4" x14ac:dyDescent="0.25">
      <c r="D3360" s="143"/>
    </row>
    <row r="3361" spans="4:4" x14ac:dyDescent="0.25">
      <c r="D3361" s="143"/>
    </row>
    <row r="3362" spans="4:4" x14ac:dyDescent="0.25">
      <c r="D3362" s="143"/>
    </row>
    <row r="3363" spans="4:4" x14ac:dyDescent="0.25">
      <c r="D3363" s="143"/>
    </row>
    <row r="3364" spans="4:4" x14ac:dyDescent="0.25">
      <c r="D3364" s="143"/>
    </row>
    <row r="3365" spans="4:4" x14ac:dyDescent="0.25">
      <c r="D3365" s="143"/>
    </row>
    <row r="3366" spans="4:4" x14ac:dyDescent="0.25">
      <c r="D3366" s="143"/>
    </row>
    <row r="3367" spans="4:4" x14ac:dyDescent="0.25">
      <c r="D3367" s="143"/>
    </row>
    <row r="3368" spans="4:4" x14ac:dyDescent="0.25">
      <c r="D3368" s="143"/>
    </row>
    <row r="3369" spans="4:4" x14ac:dyDescent="0.25">
      <c r="D3369" s="143"/>
    </row>
    <row r="3370" spans="4:4" x14ac:dyDescent="0.25">
      <c r="D3370" s="143"/>
    </row>
    <row r="3371" spans="4:4" x14ac:dyDescent="0.25">
      <c r="D3371" s="143"/>
    </row>
    <row r="3372" spans="4:4" x14ac:dyDescent="0.25">
      <c r="D3372" s="143"/>
    </row>
    <row r="3373" spans="4:4" x14ac:dyDescent="0.25">
      <c r="D3373" s="143"/>
    </row>
    <row r="3374" spans="4:4" x14ac:dyDescent="0.25">
      <c r="D3374" s="143"/>
    </row>
    <row r="3375" spans="4:4" x14ac:dyDescent="0.25">
      <c r="D3375" s="143"/>
    </row>
    <row r="3376" spans="4:4" x14ac:dyDescent="0.25">
      <c r="D3376" s="143"/>
    </row>
    <row r="3377" spans="4:4" x14ac:dyDescent="0.25">
      <c r="D3377" s="143"/>
    </row>
    <row r="3378" spans="4:4" x14ac:dyDescent="0.25">
      <c r="D3378" s="143"/>
    </row>
    <row r="3379" spans="4:4" x14ac:dyDescent="0.25">
      <c r="D3379" s="143"/>
    </row>
    <row r="3380" spans="4:4" x14ac:dyDescent="0.25">
      <c r="D3380" s="143"/>
    </row>
    <row r="3381" spans="4:4" x14ac:dyDescent="0.25">
      <c r="D3381" s="143"/>
    </row>
    <row r="3382" spans="4:4" x14ac:dyDescent="0.25">
      <c r="D3382" s="143"/>
    </row>
    <row r="3383" spans="4:4" x14ac:dyDescent="0.25">
      <c r="D3383" s="143"/>
    </row>
    <row r="3384" spans="4:4" x14ac:dyDescent="0.25">
      <c r="D3384" s="143"/>
    </row>
    <row r="3385" spans="4:4" x14ac:dyDescent="0.25">
      <c r="D3385" s="143"/>
    </row>
    <row r="3386" spans="4:4" x14ac:dyDescent="0.25">
      <c r="D3386" s="143"/>
    </row>
    <row r="3387" spans="4:4" x14ac:dyDescent="0.25">
      <c r="D3387" s="143"/>
    </row>
    <row r="3388" spans="4:4" x14ac:dyDescent="0.25">
      <c r="D3388" s="143"/>
    </row>
    <row r="3389" spans="4:4" x14ac:dyDescent="0.25">
      <c r="D3389" s="143"/>
    </row>
    <row r="3390" spans="4:4" x14ac:dyDescent="0.25">
      <c r="D3390" s="143"/>
    </row>
    <row r="3391" spans="4:4" x14ac:dyDescent="0.25">
      <c r="D3391" s="143"/>
    </row>
    <row r="3392" spans="4:4" x14ac:dyDescent="0.25">
      <c r="D3392" s="143"/>
    </row>
    <row r="3393" spans="4:4" x14ac:dyDescent="0.25">
      <c r="D3393" s="143"/>
    </row>
    <row r="3394" spans="4:4" x14ac:dyDescent="0.25">
      <c r="D3394" s="143"/>
    </row>
    <row r="3395" spans="4:4" x14ac:dyDescent="0.25">
      <c r="D3395" s="143"/>
    </row>
    <row r="3396" spans="4:4" x14ac:dyDescent="0.25">
      <c r="D3396" s="143"/>
    </row>
    <row r="3397" spans="4:4" x14ac:dyDescent="0.25">
      <c r="D3397" s="143"/>
    </row>
    <row r="3398" spans="4:4" x14ac:dyDescent="0.25">
      <c r="D3398" s="143"/>
    </row>
    <row r="3399" spans="4:4" x14ac:dyDescent="0.25">
      <c r="D3399" s="143"/>
    </row>
    <row r="3400" spans="4:4" x14ac:dyDescent="0.25">
      <c r="D3400" s="143"/>
    </row>
    <row r="3401" spans="4:4" x14ac:dyDescent="0.25">
      <c r="D3401" s="143"/>
    </row>
    <row r="3402" spans="4:4" x14ac:dyDescent="0.25">
      <c r="D3402" s="143"/>
    </row>
    <row r="3403" spans="4:4" x14ac:dyDescent="0.25">
      <c r="D3403" s="143"/>
    </row>
    <row r="3404" spans="4:4" x14ac:dyDescent="0.25">
      <c r="D3404" s="143"/>
    </row>
    <row r="3405" spans="4:4" x14ac:dyDescent="0.25">
      <c r="D3405" s="143"/>
    </row>
    <row r="3406" spans="4:4" x14ac:dyDescent="0.25">
      <c r="D3406" s="143"/>
    </row>
    <row r="3407" spans="4:4" x14ac:dyDescent="0.25">
      <c r="D3407" s="143"/>
    </row>
    <row r="3408" spans="4:4" x14ac:dyDescent="0.25">
      <c r="D3408" s="143"/>
    </row>
    <row r="3409" spans="4:4" x14ac:dyDescent="0.25">
      <c r="D3409" s="143"/>
    </row>
    <row r="3410" spans="4:4" x14ac:dyDescent="0.25">
      <c r="D3410" s="143"/>
    </row>
    <row r="3411" spans="4:4" x14ac:dyDescent="0.25">
      <c r="D3411" s="143"/>
    </row>
    <row r="3412" spans="4:4" x14ac:dyDescent="0.25">
      <c r="D3412" s="143"/>
    </row>
    <row r="3413" spans="4:4" x14ac:dyDescent="0.25">
      <c r="D3413" s="143"/>
    </row>
    <row r="3414" spans="4:4" x14ac:dyDescent="0.25">
      <c r="D3414" s="143"/>
    </row>
    <row r="3415" spans="4:4" x14ac:dyDescent="0.25">
      <c r="D3415" s="143"/>
    </row>
    <row r="3416" spans="4:4" x14ac:dyDescent="0.25">
      <c r="D3416" s="143"/>
    </row>
    <row r="3417" spans="4:4" x14ac:dyDescent="0.25">
      <c r="D3417" s="143"/>
    </row>
    <row r="3418" spans="4:4" x14ac:dyDescent="0.25">
      <c r="D3418" s="143"/>
    </row>
    <row r="3419" spans="4:4" x14ac:dyDescent="0.25">
      <c r="D3419" s="143"/>
    </row>
    <row r="3420" spans="4:4" x14ac:dyDescent="0.25">
      <c r="D3420" s="143"/>
    </row>
    <row r="3421" spans="4:4" x14ac:dyDescent="0.25">
      <c r="D3421" s="143"/>
    </row>
    <row r="3422" spans="4:4" x14ac:dyDescent="0.25">
      <c r="D3422" s="143"/>
    </row>
    <row r="3423" spans="4:4" x14ac:dyDescent="0.25">
      <c r="D3423" s="143"/>
    </row>
    <row r="3424" spans="4:4" x14ac:dyDescent="0.25">
      <c r="D3424" s="143"/>
    </row>
    <row r="3425" spans="4:4" x14ac:dyDescent="0.25">
      <c r="D3425" s="143"/>
    </row>
    <row r="3426" spans="4:4" x14ac:dyDescent="0.25">
      <c r="D3426" s="143"/>
    </row>
    <row r="3427" spans="4:4" x14ac:dyDescent="0.25">
      <c r="D3427" s="143"/>
    </row>
    <row r="3428" spans="4:4" x14ac:dyDescent="0.25">
      <c r="D3428" s="143"/>
    </row>
    <row r="3429" spans="4:4" x14ac:dyDescent="0.25">
      <c r="D3429" s="143"/>
    </row>
    <row r="3430" spans="4:4" x14ac:dyDescent="0.25">
      <c r="D3430" s="143"/>
    </row>
    <row r="3431" spans="4:4" x14ac:dyDescent="0.25">
      <c r="D3431" s="143"/>
    </row>
    <row r="3432" spans="4:4" x14ac:dyDescent="0.25">
      <c r="D3432" s="143"/>
    </row>
    <row r="3433" spans="4:4" x14ac:dyDescent="0.25">
      <c r="D3433" s="143"/>
    </row>
    <row r="3434" spans="4:4" x14ac:dyDescent="0.25">
      <c r="D3434" s="143"/>
    </row>
    <row r="3435" spans="4:4" x14ac:dyDescent="0.25">
      <c r="D3435" s="143"/>
    </row>
    <row r="3436" spans="4:4" x14ac:dyDescent="0.25">
      <c r="D3436" s="143"/>
    </row>
    <row r="3437" spans="4:4" x14ac:dyDescent="0.25">
      <c r="D3437" s="143"/>
    </row>
    <row r="3438" spans="4:4" x14ac:dyDescent="0.25">
      <c r="D3438" s="143"/>
    </row>
    <row r="3439" spans="4:4" x14ac:dyDescent="0.25">
      <c r="D3439" s="143"/>
    </row>
    <row r="3440" spans="4:4" x14ac:dyDescent="0.25">
      <c r="D3440" s="143"/>
    </row>
    <row r="3441" spans="4:4" x14ac:dyDescent="0.25">
      <c r="D3441" s="143"/>
    </row>
    <row r="3442" spans="4:4" x14ac:dyDescent="0.25">
      <c r="D3442" s="143"/>
    </row>
    <row r="3443" spans="4:4" x14ac:dyDescent="0.25">
      <c r="D3443" s="143"/>
    </row>
    <row r="3444" spans="4:4" x14ac:dyDescent="0.25">
      <c r="D3444" s="143"/>
    </row>
    <row r="3445" spans="4:4" x14ac:dyDescent="0.25">
      <c r="D3445" s="143"/>
    </row>
    <row r="3446" spans="4:4" x14ac:dyDescent="0.25">
      <c r="D3446" s="143"/>
    </row>
    <row r="3447" spans="4:4" x14ac:dyDescent="0.25">
      <c r="D3447" s="143"/>
    </row>
    <row r="3448" spans="4:4" x14ac:dyDescent="0.25">
      <c r="D3448" s="143"/>
    </row>
    <row r="3449" spans="4:4" x14ac:dyDescent="0.25">
      <c r="D3449" s="143"/>
    </row>
    <row r="3450" spans="4:4" x14ac:dyDescent="0.25">
      <c r="D3450" s="143"/>
    </row>
    <row r="3451" spans="4:4" x14ac:dyDescent="0.25">
      <c r="D3451" s="143"/>
    </row>
    <row r="3452" spans="4:4" x14ac:dyDescent="0.25">
      <c r="D3452" s="143"/>
    </row>
    <row r="3453" spans="4:4" x14ac:dyDescent="0.25">
      <c r="D3453" s="143"/>
    </row>
    <row r="3454" spans="4:4" x14ac:dyDescent="0.25">
      <c r="D3454" s="143"/>
    </row>
    <row r="3455" spans="4:4" x14ac:dyDescent="0.25">
      <c r="D3455" s="143"/>
    </row>
    <row r="3456" spans="4:4" x14ac:dyDescent="0.25">
      <c r="D3456" s="143"/>
    </row>
    <row r="3457" spans="4:4" x14ac:dyDescent="0.25">
      <c r="D3457" s="143"/>
    </row>
    <row r="3458" spans="4:4" x14ac:dyDescent="0.25">
      <c r="D3458" s="143"/>
    </row>
    <row r="3459" spans="4:4" x14ac:dyDescent="0.25">
      <c r="D3459" s="143"/>
    </row>
    <row r="3460" spans="4:4" x14ac:dyDescent="0.25">
      <c r="D3460" s="143"/>
    </row>
    <row r="3461" spans="4:4" x14ac:dyDescent="0.25">
      <c r="D3461" s="143"/>
    </row>
    <row r="3462" spans="4:4" x14ac:dyDescent="0.25">
      <c r="D3462" s="143"/>
    </row>
    <row r="3463" spans="4:4" x14ac:dyDescent="0.25">
      <c r="D3463" s="143"/>
    </row>
    <row r="3464" spans="4:4" x14ac:dyDescent="0.25">
      <c r="D3464" s="143"/>
    </row>
    <row r="3465" spans="4:4" x14ac:dyDescent="0.25">
      <c r="D3465" s="143"/>
    </row>
    <row r="3466" spans="4:4" x14ac:dyDescent="0.25">
      <c r="D3466" s="143"/>
    </row>
    <row r="3467" spans="4:4" x14ac:dyDescent="0.25">
      <c r="D3467" s="143"/>
    </row>
    <row r="3468" spans="4:4" x14ac:dyDescent="0.25">
      <c r="D3468" s="143"/>
    </row>
    <row r="3469" spans="4:4" x14ac:dyDescent="0.25">
      <c r="D3469" s="143"/>
    </row>
    <row r="3470" spans="4:4" x14ac:dyDescent="0.25">
      <c r="D3470" s="143"/>
    </row>
    <row r="3471" spans="4:4" x14ac:dyDescent="0.25">
      <c r="D3471" s="143"/>
    </row>
    <row r="3472" spans="4:4" x14ac:dyDescent="0.25">
      <c r="D3472" s="143"/>
    </row>
    <row r="3473" spans="4:4" x14ac:dyDescent="0.25">
      <c r="D3473" s="143"/>
    </row>
    <row r="3474" spans="4:4" x14ac:dyDescent="0.25">
      <c r="D3474" s="143"/>
    </row>
    <row r="3475" spans="4:4" x14ac:dyDescent="0.25">
      <c r="D3475" s="143"/>
    </row>
    <row r="3476" spans="4:4" x14ac:dyDescent="0.25">
      <c r="D3476" s="143"/>
    </row>
    <row r="3477" spans="4:4" x14ac:dyDescent="0.25">
      <c r="D3477" s="143"/>
    </row>
    <row r="3478" spans="4:4" x14ac:dyDescent="0.25">
      <c r="D3478" s="143"/>
    </row>
    <row r="3479" spans="4:4" x14ac:dyDescent="0.25">
      <c r="D3479" s="143"/>
    </row>
    <row r="3480" spans="4:4" x14ac:dyDescent="0.25">
      <c r="D3480" s="143"/>
    </row>
    <row r="3481" spans="4:4" x14ac:dyDescent="0.25">
      <c r="D3481" s="143"/>
    </row>
    <row r="3482" spans="4:4" x14ac:dyDescent="0.25">
      <c r="D3482" s="143"/>
    </row>
    <row r="3483" spans="4:4" x14ac:dyDescent="0.25">
      <c r="D3483" s="143"/>
    </row>
    <row r="3484" spans="4:4" x14ac:dyDescent="0.25">
      <c r="D3484" s="143"/>
    </row>
    <row r="3485" spans="4:4" x14ac:dyDescent="0.25">
      <c r="D3485" s="143"/>
    </row>
    <row r="3486" spans="4:4" x14ac:dyDescent="0.25">
      <c r="D3486" s="143"/>
    </row>
    <row r="3487" spans="4:4" x14ac:dyDescent="0.25">
      <c r="D3487" s="143"/>
    </row>
    <row r="3488" spans="4:4" x14ac:dyDescent="0.25">
      <c r="D3488" s="143"/>
    </row>
    <row r="3489" spans="4:4" x14ac:dyDescent="0.25">
      <c r="D3489" s="143"/>
    </row>
    <row r="3490" spans="4:4" x14ac:dyDescent="0.25">
      <c r="D3490" s="143"/>
    </row>
    <row r="3491" spans="4:4" x14ac:dyDescent="0.25">
      <c r="D3491" s="143"/>
    </row>
    <row r="3492" spans="4:4" x14ac:dyDescent="0.25">
      <c r="D3492" s="143"/>
    </row>
    <row r="3493" spans="4:4" x14ac:dyDescent="0.25">
      <c r="D3493" s="143"/>
    </row>
    <row r="3494" spans="4:4" x14ac:dyDescent="0.25">
      <c r="D3494" s="143"/>
    </row>
    <row r="3495" spans="4:4" x14ac:dyDescent="0.25">
      <c r="D3495" s="143"/>
    </row>
    <row r="3496" spans="4:4" x14ac:dyDescent="0.25">
      <c r="D3496" s="143"/>
    </row>
    <row r="3497" spans="4:4" x14ac:dyDescent="0.25">
      <c r="D3497" s="143"/>
    </row>
    <row r="3498" spans="4:4" x14ac:dyDescent="0.25">
      <c r="D3498" s="143"/>
    </row>
    <row r="3499" spans="4:4" x14ac:dyDescent="0.25">
      <c r="D3499" s="143"/>
    </row>
    <row r="3500" spans="4:4" x14ac:dyDescent="0.25">
      <c r="D3500" s="143"/>
    </row>
    <row r="3501" spans="4:4" x14ac:dyDescent="0.25">
      <c r="D3501" s="143"/>
    </row>
    <row r="3502" spans="4:4" x14ac:dyDescent="0.25">
      <c r="D3502" s="143"/>
    </row>
    <row r="3503" spans="4:4" x14ac:dyDescent="0.25">
      <c r="D3503" s="143"/>
    </row>
    <row r="3504" spans="4:4" x14ac:dyDescent="0.25">
      <c r="D3504" s="143"/>
    </row>
    <row r="3505" spans="4:4" x14ac:dyDescent="0.25">
      <c r="D3505" s="143"/>
    </row>
    <row r="3506" spans="4:4" x14ac:dyDescent="0.25">
      <c r="D3506" s="143"/>
    </row>
    <row r="3507" spans="4:4" x14ac:dyDescent="0.25">
      <c r="D3507" s="143"/>
    </row>
    <row r="3508" spans="4:4" x14ac:dyDescent="0.25">
      <c r="D3508" s="143"/>
    </row>
    <row r="3509" spans="4:4" x14ac:dyDescent="0.25">
      <c r="D3509" s="143"/>
    </row>
    <row r="3510" spans="4:4" x14ac:dyDescent="0.25">
      <c r="D3510" s="143"/>
    </row>
    <row r="3511" spans="4:4" x14ac:dyDescent="0.25">
      <c r="D3511" s="143"/>
    </row>
    <row r="3512" spans="4:4" x14ac:dyDescent="0.25">
      <c r="D3512" s="143"/>
    </row>
    <row r="3513" spans="4:4" x14ac:dyDescent="0.25">
      <c r="D3513" s="143"/>
    </row>
    <row r="3514" spans="4:4" x14ac:dyDescent="0.25">
      <c r="D3514" s="143"/>
    </row>
    <row r="3515" spans="4:4" x14ac:dyDescent="0.25">
      <c r="D3515" s="143"/>
    </row>
    <row r="3516" spans="4:4" x14ac:dyDescent="0.25">
      <c r="D3516" s="143"/>
    </row>
    <row r="3517" spans="4:4" x14ac:dyDescent="0.25">
      <c r="D3517" s="143"/>
    </row>
    <row r="3518" spans="4:4" x14ac:dyDescent="0.25">
      <c r="D3518" s="143"/>
    </row>
    <row r="3519" spans="4:4" x14ac:dyDescent="0.25">
      <c r="D3519" s="143"/>
    </row>
    <row r="3520" spans="4:4" x14ac:dyDescent="0.25">
      <c r="D3520" s="143"/>
    </row>
    <row r="3521" spans="4:4" x14ac:dyDescent="0.25">
      <c r="D3521" s="143"/>
    </row>
    <row r="3522" spans="4:4" x14ac:dyDescent="0.25">
      <c r="D3522" s="143"/>
    </row>
    <row r="3523" spans="4:4" x14ac:dyDescent="0.25">
      <c r="D3523" s="143"/>
    </row>
    <row r="3524" spans="4:4" x14ac:dyDescent="0.25">
      <c r="D3524" s="143"/>
    </row>
    <row r="3525" spans="4:4" x14ac:dyDescent="0.25">
      <c r="D3525" s="143"/>
    </row>
    <row r="3526" spans="4:4" x14ac:dyDescent="0.25">
      <c r="D3526" s="143"/>
    </row>
    <row r="3527" spans="4:4" x14ac:dyDescent="0.25">
      <c r="D3527" s="143"/>
    </row>
    <row r="3528" spans="4:4" x14ac:dyDescent="0.25">
      <c r="D3528" s="143"/>
    </row>
    <row r="3529" spans="4:4" x14ac:dyDescent="0.25">
      <c r="D3529" s="143"/>
    </row>
    <row r="3530" spans="4:4" x14ac:dyDescent="0.25">
      <c r="D3530" s="143"/>
    </row>
    <row r="3531" spans="4:4" x14ac:dyDescent="0.25">
      <c r="D3531" s="143"/>
    </row>
    <row r="3532" spans="4:4" x14ac:dyDescent="0.25">
      <c r="D3532" s="143"/>
    </row>
    <row r="3533" spans="4:4" x14ac:dyDescent="0.25">
      <c r="D3533" s="143"/>
    </row>
    <row r="3534" spans="4:4" x14ac:dyDescent="0.25">
      <c r="D3534" s="143"/>
    </row>
    <row r="3535" spans="4:4" x14ac:dyDescent="0.25">
      <c r="D3535" s="143"/>
    </row>
    <row r="3536" spans="4:4" x14ac:dyDescent="0.25">
      <c r="D3536" s="143"/>
    </row>
    <row r="3537" spans="4:4" x14ac:dyDescent="0.25">
      <c r="D3537" s="143"/>
    </row>
    <row r="3538" spans="4:4" x14ac:dyDescent="0.25">
      <c r="D3538" s="143"/>
    </row>
    <row r="3539" spans="4:4" x14ac:dyDescent="0.25">
      <c r="D3539" s="143"/>
    </row>
    <row r="3540" spans="4:4" x14ac:dyDescent="0.25">
      <c r="D3540" s="143"/>
    </row>
    <row r="3541" spans="4:4" x14ac:dyDescent="0.25">
      <c r="D3541" s="143"/>
    </row>
    <row r="3542" spans="4:4" x14ac:dyDescent="0.25">
      <c r="D3542" s="143"/>
    </row>
    <row r="3543" spans="4:4" x14ac:dyDescent="0.25">
      <c r="D3543" s="143"/>
    </row>
    <row r="3544" spans="4:4" x14ac:dyDescent="0.25">
      <c r="D3544" s="143"/>
    </row>
    <row r="3545" spans="4:4" x14ac:dyDescent="0.25">
      <c r="D3545" s="143"/>
    </row>
    <row r="3546" spans="4:4" x14ac:dyDescent="0.25">
      <c r="D3546" s="143"/>
    </row>
    <row r="3547" spans="4:4" x14ac:dyDescent="0.25">
      <c r="D3547" s="143"/>
    </row>
    <row r="3548" spans="4:4" x14ac:dyDescent="0.25">
      <c r="D3548" s="143"/>
    </row>
    <row r="3549" spans="4:4" x14ac:dyDescent="0.25">
      <c r="D3549" s="143"/>
    </row>
    <row r="3550" spans="4:4" x14ac:dyDescent="0.25">
      <c r="D3550" s="143"/>
    </row>
    <row r="3551" spans="4:4" x14ac:dyDescent="0.25">
      <c r="D3551" s="143"/>
    </row>
    <row r="3552" spans="4:4" x14ac:dyDescent="0.25">
      <c r="D3552" s="143"/>
    </row>
    <row r="3553" spans="4:4" x14ac:dyDescent="0.25">
      <c r="D3553" s="143"/>
    </row>
    <row r="3554" spans="4:4" x14ac:dyDescent="0.25">
      <c r="D3554" s="143"/>
    </row>
    <row r="3555" spans="4:4" x14ac:dyDescent="0.25">
      <c r="D3555" s="143"/>
    </row>
    <row r="3556" spans="4:4" x14ac:dyDescent="0.25">
      <c r="D3556" s="143"/>
    </row>
    <row r="3557" spans="4:4" x14ac:dyDescent="0.25">
      <c r="D3557" s="143"/>
    </row>
    <row r="3558" spans="4:4" x14ac:dyDescent="0.25">
      <c r="D3558" s="143"/>
    </row>
    <row r="3559" spans="4:4" x14ac:dyDescent="0.25">
      <c r="D3559" s="143"/>
    </row>
    <row r="3560" spans="4:4" x14ac:dyDescent="0.25">
      <c r="D3560" s="143"/>
    </row>
    <row r="3561" spans="4:4" x14ac:dyDescent="0.25">
      <c r="D3561" s="143"/>
    </row>
    <row r="3562" spans="4:4" x14ac:dyDescent="0.25">
      <c r="D3562" s="143"/>
    </row>
    <row r="3563" spans="4:4" x14ac:dyDescent="0.25">
      <c r="D3563" s="143"/>
    </row>
    <row r="3564" spans="4:4" x14ac:dyDescent="0.25">
      <c r="D3564" s="143"/>
    </row>
    <row r="3565" spans="4:4" x14ac:dyDescent="0.25">
      <c r="D3565" s="143"/>
    </row>
    <row r="3566" spans="4:4" x14ac:dyDescent="0.25">
      <c r="D3566" s="143"/>
    </row>
    <row r="3567" spans="4:4" x14ac:dyDescent="0.25">
      <c r="D3567" s="143"/>
    </row>
    <row r="3568" spans="4:4" x14ac:dyDescent="0.25">
      <c r="D3568" s="143"/>
    </row>
    <row r="3569" spans="4:4" x14ac:dyDescent="0.25">
      <c r="D3569" s="143"/>
    </row>
    <row r="3570" spans="4:4" x14ac:dyDescent="0.25">
      <c r="D3570" s="143"/>
    </row>
    <row r="3571" spans="4:4" x14ac:dyDescent="0.25">
      <c r="D3571" s="143"/>
    </row>
    <row r="3572" spans="4:4" x14ac:dyDescent="0.25">
      <c r="D3572" s="143"/>
    </row>
    <row r="3573" spans="4:4" x14ac:dyDescent="0.25">
      <c r="D3573" s="143"/>
    </row>
    <row r="3574" spans="4:4" x14ac:dyDescent="0.25">
      <c r="D3574" s="143"/>
    </row>
    <row r="3575" spans="4:4" x14ac:dyDescent="0.25">
      <c r="D3575" s="143"/>
    </row>
    <row r="3576" spans="4:4" x14ac:dyDescent="0.25">
      <c r="D3576" s="143"/>
    </row>
    <row r="3577" spans="4:4" x14ac:dyDescent="0.25">
      <c r="D3577" s="143"/>
    </row>
    <row r="3578" spans="4:4" x14ac:dyDescent="0.25">
      <c r="D3578" s="143"/>
    </row>
    <row r="3579" spans="4:4" x14ac:dyDescent="0.25">
      <c r="D3579" s="143"/>
    </row>
    <row r="3580" spans="4:4" x14ac:dyDescent="0.25">
      <c r="D3580" s="143"/>
    </row>
    <row r="3581" spans="4:4" x14ac:dyDescent="0.25">
      <c r="D3581" s="143"/>
    </row>
    <row r="3582" spans="4:4" x14ac:dyDescent="0.25">
      <c r="D3582" s="143"/>
    </row>
    <row r="3583" spans="4:4" x14ac:dyDescent="0.25">
      <c r="D3583" s="143"/>
    </row>
    <row r="3584" spans="4:4" x14ac:dyDescent="0.25">
      <c r="D3584" s="143"/>
    </row>
    <row r="3585" spans="4:4" x14ac:dyDescent="0.25">
      <c r="D3585" s="143"/>
    </row>
    <row r="3586" spans="4:4" x14ac:dyDescent="0.25">
      <c r="D3586" s="143"/>
    </row>
    <row r="3587" spans="4:4" x14ac:dyDescent="0.25">
      <c r="D3587" s="143"/>
    </row>
    <row r="3588" spans="4:4" x14ac:dyDescent="0.25">
      <c r="D3588" s="143"/>
    </row>
    <row r="3589" spans="4:4" x14ac:dyDescent="0.25">
      <c r="D3589" s="143"/>
    </row>
    <row r="3590" spans="4:4" x14ac:dyDescent="0.25">
      <c r="D3590" s="143"/>
    </row>
    <row r="3591" spans="4:4" x14ac:dyDescent="0.25">
      <c r="D3591" s="143"/>
    </row>
    <row r="3592" spans="4:4" x14ac:dyDescent="0.25">
      <c r="D3592" s="143"/>
    </row>
    <row r="3593" spans="4:4" x14ac:dyDescent="0.25">
      <c r="D3593" s="143"/>
    </row>
    <row r="3594" spans="4:4" x14ac:dyDescent="0.25">
      <c r="D3594" s="143"/>
    </row>
    <row r="3595" spans="4:4" x14ac:dyDescent="0.25">
      <c r="D3595" s="143"/>
    </row>
    <row r="3596" spans="4:4" x14ac:dyDescent="0.25">
      <c r="D3596" s="143"/>
    </row>
    <row r="3597" spans="4:4" x14ac:dyDescent="0.25">
      <c r="D3597" s="143"/>
    </row>
    <row r="3598" spans="4:4" x14ac:dyDescent="0.25">
      <c r="D3598" s="143"/>
    </row>
    <row r="3599" spans="4:4" x14ac:dyDescent="0.25">
      <c r="D3599" s="143"/>
    </row>
    <row r="3600" spans="4:4" x14ac:dyDescent="0.25">
      <c r="D3600" s="143"/>
    </row>
    <row r="3601" spans="4:4" x14ac:dyDescent="0.25">
      <c r="D3601" s="143"/>
    </row>
    <row r="3602" spans="4:4" x14ac:dyDescent="0.25">
      <c r="D3602" s="143"/>
    </row>
    <row r="3603" spans="4:4" x14ac:dyDescent="0.25">
      <c r="D3603" s="143"/>
    </row>
    <row r="3604" spans="4:4" x14ac:dyDescent="0.25">
      <c r="D3604" s="143"/>
    </row>
    <row r="3605" spans="4:4" x14ac:dyDescent="0.25">
      <c r="D3605" s="143"/>
    </row>
    <row r="3606" spans="4:4" x14ac:dyDescent="0.25">
      <c r="D3606" s="143"/>
    </row>
    <row r="3607" spans="4:4" x14ac:dyDescent="0.25">
      <c r="D3607" s="143"/>
    </row>
    <row r="3608" spans="4:4" x14ac:dyDescent="0.25">
      <c r="D3608" s="143"/>
    </row>
    <row r="3609" spans="4:4" x14ac:dyDescent="0.25">
      <c r="D3609" s="143"/>
    </row>
    <row r="3610" spans="4:4" x14ac:dyDescent="0.25">
      <c r="D3610" s="143"/>
    </row>
    <row r="3611" spans="4:4" x14ac:dyDescent="0.25">
      <c r="D3611" s="143"/>
    </row>
    <row r="3612" spans="4:4" x14ac:dyDescent="0.25">
      <c r="D3612" s="143"/>
    </row>
    <row r="3613" spans="4:4" x14ac:dyDescent="0.25">
      <c r="D3613" s="143"/>
    </row>
    <row r="3614" spans="4:4" x14ac:dyDescent="0.25">
      <c r="D3614" s="143"/>
    </row>
    <row r="3615" spans="4:4" x14ac:dyDescent="0.25">
      <c r="D3615" s="143"/>
    </row>
    <row r="3616" spans="4:4" x14ac:dyDescent="0.25">
      <c r="D3616" s="143"/>
    </row>
    <row r="3617" spans="4:4" x14ac:dyDescent="0.25">
      <c r="D3617" s="143"/>
    </row>
    <row r="3618" spans="4:4" x14ac:dyDescent="0.25">
      <c r="D3618" s="143"/>
    </row>
    <row r="3619" spans="4:4" x14ac:dyDescent="0.25">
      <c r="D3619" s="143"/>
    </row>
    <row r="3620" spans="4:4" x14ac:dyDescent="0.25">
      <c r="D3620" s="143"/>
    </row>
    <row r="3621" spans="4:4" x14ac:dyDescent="0.25">
      <c r="D3621" s="143"/>
    </row>
    <row r="3622" spans="4:4" x14ac:dyDescent="0.25">
      <c r="D3622" s="143"/>
    </row>
    <row r="3623" spans="4:4" x14ac:dyDescent="0.25">
      <c r="D3623" s="143"/>
    </row>
    <row r="3624" spans="4:4" x14ac:dyDescent="0.25">
      <c r="D3624" s="143"/>
    </row>
    <row r="3625" spans="4:4" x14ac:dyDescent="0.25">
      <c r="D3625" s="143"/>
    </row>
    <row r="3626" spans="4:4" x14ac:dyDescent="0.25">
      <c r="D3626" s="143"/>
    </row>
    <row r="3627" spans="4:4" x14ac:dyDescent="0.25">
      <c r="D3627" s="143"/>
    </row>
    <row r="3628" spans="4:4" x14ac:dyDescent="0.25">
      <c r="D3628" s="143"/>
    </row>
    <row r="3629" spans="4:4" x14ac:dyDescent="0.25">
      <c r="D3629" s="143"/>
    </row>
    <row r="3630" spans="4:4" x14ac:dyDescent="0.25">
      <c r="D3630" s="143"/>
    </row>
    <row r="3631" spans="4:4" x14ac:dyDescent="0.25">
      <c r="D3631" s="143"/>
    </row>
    <row r="3632" spans="4:4" x14ac:dyDescent="0.25">
      <c r="D3632" s="143"/>
    </row>
    <row r="3633" spans="4:4" x14ac:dyDescent="0.25">
      <c r="D3633" s="143"/>
    </row>
    <row r="3634" spans="4:4" x14ac:dyDescent="0.25">
      <c r="D3634" s="143"/>
    </row>
    <row r="3635" spans="4:4" x14ac:dyDescent="0.25">
      <c r="D3635" s="143"/>
    </row>
    <row r="3636" spans="4:4" x14ac:dyDescent="0.25">
      <c r="D3636" s="143"/>
    </row>
    <row r="3637" spans="4:4" x14ac:dyDescent="0.25">
      <c r="D3637" s="143"/>
    </row>
    <row r="3638" spans="4:4" x14ac:dyDescent="0.25">
      <c r="D3638" s="143"/>
    </row>
    <row r="3639" spans="4:4" x14ac:dyDescent="0.25">
      <c r="D3639" s="143"/>
    </row>
    <row r="3640" spans="4:4" x14ac:dyDescent="0.25">
      <c r="D3640" s="143"/>
    </row>
    <row r="3641" spans="4:4" x14ac:dyDescent="0.25">
      <c r="D3641" s="143"/>
    </row>
    <row r="3642" spans="4:4" x14ac:dyDescent="0.25">
      <c r="D3642" s="143"/>
    </row>
    <row r="3643" spans="4:4" x14ac:dyDescent="0.25">
      <c r="D3643" s="143"/>
    </row>
    <row r="3644" spans="4:4" x14ac:dyDescent="0.25">
      <c r="D3644" s="143"/>
    </row>
    <row r="3645" spans="4:4" x14ac:dyDescent="0.25">
      <c r="D3645" s="143"/>
    </row>
    <row r="3646" spans="4:4" x14ac:dyDescent="0.25">
      <c r="D3646" s="143"/>
    </row>
    <row r="3647" spans="4:4" x14ac:dyDescent="0.25">
      <c r="D3647" s="143"/>
    </row>
    <row r="3648" spans="4:4" x14ac:dyDescent="0.25">
      <c r="D3648" s="143"/>
    </row>
    <row r="3649" spans="4:4" x14ac:dyDescent="0.25">
      <c r="D3649" s="143"/>
    </row>
    <row r="3650" spans="4:4" x14ac:dyDescent="0.25">
      <c r="D3650" s="143"/>
    </row>
    <row r="3651" spans="4:4" x14ac:dyDescent="0.25">
      <c r="D3651" s="143"/>
    </row>
    <row r="3652" spans="4:4" x14ac:dyDescent="0.25">
      <c r="D3652" s="143"/>
    </row>
    <row r="3653" spans="4:4" x14ac:dyDescent="0.25">
      <c r="D3653" s="143"/>
    </row>
    <row r="3654" spans="4:4" x14ac:dyDescent="0.25">
      <c r="D3654" s="143"/>
    </row>
    <row r="3655" spans="4:4" x14ac:dyDescent="0.25">
      <c r="D3655" s="143"/>
    </row>
    <row r="3656" spans="4:4" x14ac:dyDescent="0.25">
      <c r="D3656" s="143"/>
    </row>
    <row r="3657" spans="4:4" x14ac:dyDescent="0.25">
      <c r="D3657" s="143"/>
    </row>
    <row r="3658" spans="4:4" x14ac:dyDescent="0.25">
      <c r="D3658" s="143"/>
    </row>
    <row r="3659" spans="4:4" x14ac:dyDescent="0.25">
      <c r="D3659" s="143"/>
    </row>
    <row r="3660" spans="4:4" x14ac:dyDescent="0.25">
      <c r="D3660" s="143"/>
    </row>
    <row r="3661" spans="4:4" x14ac:dyDescent="0.25">
      <c r="D3661" s="143"/>
    </row>
    <row r="3662" spans="4:4" x14ac:dyDescent="0.25">
      <c r="D3662" s="143"/>
    </row>
    <row r="3663" spans="4:4" x14ac:dyDescent="0.25">
      <c r="D3663" s="143"/>
    </row>
    <row r="3664" spans="4:4" x14ac:dyDescent="0.25">
      <c r="D3664" s="143"/>
    </row>
    <row r="3665" spans="4:4" x14ac:dyDescent="0.25">
      <c r="D3665" s="143"/>
    </row>
    <row r="3666" spans="4:4" x14ac:dyDescent="0.25">
      <c r="D3666" s="143"/>
    </row>
    <row r="3667" spans="4:4" x14ac:dyDescent="0.25">
      <c r="D3667" s="143"/>
    </row>
    <row r="3668" spans="4:4" x14ac:dyDescent="0.25">
      <c r="D3668" s="143"/>
    </row>
    <row r="3669" spans="4:4" x14ac:dyDescent="0.25">
      <c r="D3669" s="143"/>
    </row>
    <row r="3670" spans="4:4" x14ac:dyDescent="0.25">
      <c r="D3670" s="143"/>
    </row>
    <row r="3671" spans="4:4" x14ac:dyDescent="0.25">
      <c r="D3671" s="143"/>
    </row>
    <row r="3672" spans="4:4" x14ac:dyDescent="0.25">
      <c r="D3672" s="143"/>
    </row>
    <row r="3673" spans="4:4" x14ac:dyDescent="0.25">
      <c r="D3673" s="143"/>
    </row>
    <row r="3674" spans="4:4" x14ac:dyDescent="0.25">
      <c r="D3674" s="143"/>
    </row>
    <row r="3675" spans="4:4" x14ac:dyDescent="0.25">
      <c r="D3675" s="143"/>
    </row>
    <row r="3676" spans="4:4" x14ac:dyDescent="0.25">
      <c r="D3676" s="143"/>
    </row>
    <row r="3677" spans="4:4" x14ac:dyDescent="0.25">
      <c r="D3677" s="143"/>
    </row>
    <row r="3678" spans="4:4" x14ac:dyDescent="0.25">
      <c r="D3678" s="143"/>
    </row>
    <row r="3679" spans="4:4" x14ac:dyDescent="0.25">
      <c r="D3679" s="143"/>
    </row>
    <row r="3680" spans="4:4" x14ac:dyDescent="0.25">
      <c r="D3680" s="143"/>
    </row>
    <row r="3681" spans="4:4" x14ac:dyDescent="0.25">
      <c r="D3681" s="143"/>
    </row>
    <row r="3682" spans="4:4" x14ac:dyDescent="0.25">
      <c r="D3682" s="143"/>
    </row>
    <row r="3683" spans="4:4" x14ac:dyDescent="0.25">
      <c r="D3683" s="143"/>
    </row>
    <row r="3684" spans="4:4" x14ac:dyDescent="0.25">
      <c r="D3684" s="143"/>
    </row>
    <row r="3685" spans="4:4" x14ac:dyDescent="0.25">
      <c r="D3685" s="143"/>
    </row>
    <row r="3686" spans="4:4" x14ac:dyDescent="0.25">
      <c r="D3686" s="143"/>
    </row>
    <row r="3687" spans="4:4" x14ac:dyDescent="0.25">
      <c r="D3687" s="143"/>
    </row>
    <row r="3688" spans="4:4" x14ac:dyDescent="0.25">
      <c r="D3688" s="143"/>
    </row>
    <row r="3689" spans="4:4" x14ac:dyDescent="0.25">
      <c r="D3689" s="143"/>
    </row>
    <row r="3690" spans="4:4" x14ac:dyDescent="0.25">
      <c r="D3690" s="143"/>
    </row>
    <row r="3691" spans="4:4" x14ac:dyDescent="0.25">
      <c r="D3691" s="143"/>
    </row>
    <row r="3692" spans="4:4" x14ac:dyDescent="0.25">
      <c r="D3692" s="143"/>
    </row>
    <row r="3693" spans="4:4" x14ac:dyDescent="0.25">
      <c r="D3693" s="143"/>
    </row>
    <row r="3694" spans="4:4" x14ac:dyDescent="0.25">
      <c r="D3694" s="143"/>
    </row>
    <row r="3695" spans="4:4" x14ac:dyDescent="0.25">
      <c r="D3695" s="143"/>
    </row>
    <row r="3696" spans="4:4" x14ac:dyDescent="0.25">
      <c r="D3696" s="143"/>
    </row>
    <row r="3697" spans="4:4" x14ac:dyDescent="0.25">
      <c r="D3697" s="143"/>
    </row>
    <row r="3698" spans="4:4" x14ac:dyDescent="0.25">
      <c r="D3698" s="143"/>
    </row>
    <row r="3699" spans="4:4" x14ac:dyDescent="0.25">
      <c r="D3699" s="143"/>
    </row>
    <row r="3700" spans="4:4" x14ac:dyDescent="0.25">
      <c r="D3700" s="143"/>
    </row>
    <row r="3701" spans="4:4" x14ac:dyDescent="0.25">
      <c r="D3701" s="143"/>
    </row>
    <row r="3702" spans="4:4" x14ac:dyDescent="0.25">
      <c r="D3702" s="143"/>
    </row>
    <row r="3703" spans="4:4" x14ac:dyDescent="0.25">
      <c r="D3703" s="143"/>
    </row>
    <row r="3704" spans="4:4" x14ac:dyDescent="0.25">
      <c r="D3704" s="143"/>
    </row>
    <row r="3705" spans="4:4" x14ac:dyDescent="0.25">
      <c r="D3705" s="143"/>
    </row>
    <row r="3706" spans="4:4" x14ac:dyDescent="0.25">
      <c r="D3706" s="143"/>
    </row>
    <row r="3707" spans="4:4" x14ac:dyDescent="0.25">
      <c r="D3707" s="143"/>
    </row>
    <row r="3708" spans="4:4" x14ac:dyDescent="0.25">
      <c r="D3708" s="143"/>
    </row>
    <row r="3709" spans="4:4" x14ac:dyDescent="0.25">
      <c r="D3709" s="143"/>
    </row>
    <row r="3710" spans="4:4" x14ac:dyDescent="0.25">
      <c r="D3710" s="143"/>
    </row>
    <row r="3711" spans="4:4" x14ac:dyDescent="0.25">
      <c r="D3711" s="143"/>
    </row>
    <row r="3712" spans="4:4" x14ac:dyDescent="0.25">
      <c r="D3712" s="143"/>
    </row>
    <row r="3713" spans="4:4" x14ac:dyDescent="0.25">
      <c r="D3713" s="143"/>
    </row>
    <row r="3714" spans="4:4" x14ac:dyDescent="0.25">
      <c r="D3714" s="143"/>
    </row>
    <row r="3715" spans="4:4" x14ac:dyDescent="0.25">
      <c r="D3715" s="143"/>
    </row>
    <row r="3716" spans="4:4" x14ac:dyDescent="0.25">
      <c r="D3716" s="143"/>
    </row>
    <row r="3717" spans="4:4" x14ac:dyDescent="0.25">
      <c r="D3717" s="143"/>
    </row>
    <row r="3718" spans="4:4" x14ac:dyDescent="0.25">
      <c r="D3718" s="143"/>
    </row>
    <row r="3719" spans="4:4" x14ac:dyDescent="0.25">
      <c r="D3719" s="143"/>
    </row>
    <row r="3720" spans="4:4" x14ac:dyDescent="0.25">
      <c r="D3720" s="143"/>
    </row>
    <row r="3721" spans="4:4" x14ac:dyDescent="0.25">
      <c r="D3721" s="143"/>
    </row>
    <row r="3722" spans="4:4" x14ac:dyDescent="0.25">
      <c r="D3722" s="143"/>
    </row>
    <row r="3723" spans="4:4" x14ac:dyDescent="0.25">
      <c r="D3723" s="143"/>
    </row>
    <row r="3724" spans="4:4" x14ac:dyDescent="0.25">
      <c r="D3724" s="143"/>
    </row>
    <row r="3725" spans="4:4" x14ac:dyDescent="0.25">
      <c r="D3725" s="143"/>
    </row>
    <row r="3726" spans="4:4" x14ac:dyDescent="0.25">
      <c r="D3726" s="143"/>
    </row>
    <row r="3727" spans="4:4" x14ac:dyDescent="0.25">
      <c r="D3727" s="143"/>
    </row>
    <row r="3728" spans="4:4" x14ac:dyDescent="0.25">
      <c r="D3728" s="143"/>
    </row>
    <row r="3729" spans="4:4" x14ac:dyDescent="0.25">
      <c r="D3729" s="143"/>
    </row>
    <row r="3730" spans="4:4" x14ac:dyDescent="0.25">
      <c r="D3730" s="143"/>
    </row>
    <row r="3731" spans="4:4" x14ac:dyDescent="0.25">
      <c r="D3731" s="143"/>
    </row>
    <row r="3732" spans="4:4" x14ac:dyDescent="0.25">
      <c r="D3732" s="143"/>
    </row>
    <row r="3733" spans="4:4" x14ac:dyDescent="0.25">
      <c r="D3733" s="143"/>
    </row>
    <row r="3734" spans="4:4" x14ac:dyDescent="0.25">
      <c r="D3734" s="143"/>
    </row>
    <row r="3735" spans="4:4" x14ac:dyDescent="0.25">
      <c r="D3735" s="143"/>
    </row>
    <row r="3736" spans="4:4" x14ac:dyDescent="0.25">
      <c r="D3736" s="143"/>
    </row>
    <row r="3737" spans="4:4" x14ac:dyDescent="0.25">
      <c r="D3737" s="143"/>
    </row>
    <row r="3738" spans="4:4" x14ac:dyDescent="0.25">
      <c r="D3738" s="143"/>
    </row>
    <row r="3739" spans="4:4" x14ac:dyDescent="0.25">
      <c r="D3739" s="143"/>
    </row>
    <row r="3740" spans="4:4" x14ac:dyDescent="0.25">
      <c r="D3740" s="143"/>
    </row>
    <row r="3741" spans="4:4" x14ac:dyDescent="0.25">
      <c r="D3741" s="143"/>
    </row>
    <row r="3742" spans="4:4" x14ac:dyDescent="0.25">
      <c r="D3742" s="143"/>
    </row>
    <row r="3743" spans="4:4" x14ac:dyDescent="0.25">
      <c r="D3743" s="143"/>
    </row>
    <row r="3744" spans="4:4" x14ac:dyDescent="0.25">
      <c r="D3744" s="143"/>
    </row>
    <row r="3745" spans="4:4" x14ac:dyDescent="0.25">
      <c r="D3745" s="143"/>
    </row>
    <row r="3746" spans="4:4" x14ac:dyDescent="0.25">
      <c r="D3746" s="143"/>
    </row>
    <row r="3747" spans="4:4" x14ac:dyDescent="0.25">
      <c r="D3747" s="143"/>
    </row>
    <row r="3748" spans="4:4" x14ac:dyDescent="0.25">
      <c r="D3748" s="143"/>
    </row>
    <row r="3749" spans="4:4" x14ac:dyDescent="0.25">
      <c r="D3749" s="143"/>
    </row>
    <row r="3750" spans="4:4" x14ac:dyDescent="0.25">
      <c r="D3750" s="143"/>
    </row>
    <row r="3751" spans="4:4" x14ac:dyDescent="0.25">
      <c r="D3751" s="143"/>
    </row>
    <row r="3752" spans="4:4" x14ac:dyDescent="0.25">
      <c r="D3752" s="143"/>
    </row>
    <row r="3753" spans="4:4" x14ac:dyDescent="0.25">
      <c r="D3753" s="143"/>
    </row>
    <row r="3754" spans="4:4" x14ac:dyDescent="0.25">
      <c r="D3754" s="143"/>
    </row>
    <row r="3755" spans="4:4" x14ac:dyDescent="0.25">
      <c r="D3755" s="143"/>
    </row>
    <row r="3756" spans="4:4" x14ac:dyDescent="0.25">
      <c r="D3756" s="143"/>
    </row>
    <row r="3757" spans="4:4" x14ac:dyDescent="0.25">
      <c r="D3757" s="143"/>
    </row>
    <row r="3758" spans="4:4" x14ac:dyDescent="0.25">
      <c r="D3758" s="143"/>
    </row>
    <row r="3759" spans="4:4" x14ac:dyDescent="0.25">
      <c r="D3759" s="143"/>
    </row>
    <row r="3760" spans="4:4" x14ac:dyDescent="0.25">
      <c r="D3760" s="143"/>
    </row>
    <row r="3761" spans="4:4" x14ac:dyDescent="0.25">
      <c r="D3761" s="143"/>
    </row>
    <row r="3762" spans="4:4" x14ac:dyDescent="0.25">
      <c r="D3762" s="143"/>
    </row>
    <row r="3763" spans="4:4" x14ac:dyDescent="0.25">
      <c r="D3763" s="143"/>
    </row>
    <row r="3764" spans="4:4" x14ac:dyDescent="0.25">
      <c r="D3764" s="143"/>
    </row>
    <row r="3765" spans="4:4" x14ac:dyDescent="0.25">
      <c r="D3765" s="143"/>
    </row>
    <row r="3766" spans="4:4" x14ac:dyDescent="0.25">
      <c r="D3766" s="143"/>
    </row>
    <row r="3767" spans="4:4" x14ac:dyDescent="0.25">
      <c r="D3767" s="143"/>
    </row>
    <row r="3768" spans="4:4" x14ac:dyDescent="0.25">
      <c r="D3768" s="143"/>
    </row>
    <row r="3769" spans="4:4" x14ac:dyDescent="0.25">
      <c r="D3769" s="143"/>
    </row>
    <row r="3770" spans="4:4" x14ac:dyDescent="0.25">
      <c r="D3770" s="143"/>
    </row>
    <row r="3771" spans="4:4" x14ac:dyDescent="0.25">
      <c r="D3771" s="143"/>
    </row>
    <row r="3772" spans="4:4" x14ac:dyDescent="0.25">
      <c r="D3772" s="143"/>
    </row>
    <row r="3773" spans="4:4" x14ac:dyDescent="0.25">
      <c r="D3773" s="143"/>
    </row>
    <row r="3774" spans="4:4" x14ac:dyDescent="0.25">
      <c r="D3774" s="143"/>
    </row>
    <row r="3775" spans="4:4" x14ac:dyDescent="0.25">
      <c r="D3775" s="143"/>
    </row>
    <row r="3776" spans="4:4" x14ac:dyDescent="0.25">
      <c r="D3776" s="143"/>
    </row>
    <row r="3777" spans="4:4" x14ac:dyDescent="0.25">
      <c r="D3777" s="143"/>
    </row>
    <row r="3778" spans="4:4" x14ac:dyDescent="0.25">
      <c r="D3778" s="143"/>
    </row>
    <row r="3779" spans="4:4" x14ac:dyDescent="0.25">
      <c r="D3779" s="143"/>
    </row>
    <row r="3780" spans="4:4" x14ac:dyDescent="0.25">
      <c r="D3780" s="143"/>
    </row>
    <row r="3781" spans="4:4" x14ac:dyDescent="0.25">
      <c r="D3781" s="143"/>
    </row>
    <row r="3782" spans="4:4" x14ac:dyDescent="0.25">
      <c r="D3782" s="143"/>
    </row>
    <row r="3783" spans="4:4" x14ac:dyDescent="0.25">
      <c r="D3783" s="143"/>
    </row>
    <row r="3784" spans="4:4" x14ac:dyDescent="0.25">
      <c r="D3784" s="143"/>
    </row>
    <row r="3785" spans="4:4" x14ac:dyDescent="0.25">
      <c r="D3785" s="143"/>
    </row>
    <row r="3786" spans="4:4" x14ac:dyDescent="0.25">
      <c r="D3786" s="143"/>
    </row>
    <row r="3787" spans="4:4" x14ac:dyDescent="0.25">
      <c r="D3787" s="143"/>
    </row>
    <row r="3788" spans="4:4" x14ac:dyDescent="0.25">
      <c r="D3788" s="143"/>
    </row>
    <row r="3789" spans="4:4" x14ac:dyDescent="0.25">
      <c r="D3789" s="143"/>
    </row>
    <row r="3790" spans="4:4" x14ac:dyDescent="0.25">
      <c r="D3790" s="143"/>
    </row>
    <row r="3791" spans="4:4" x14ac:dyDescent="0.25">
      <c r="D3791" s="143"/>
    </row>
    <row r="3792" spans="4:4" x14ac:dyDescent="0.25">
      <c r="D3792" s="143"/>
    </row>
    <row r="3793" spans="4:4" x14ac:dyDescent="0.25">
      <c r="D3793" s="143"/>
    </row>
    <row r="3794" spans="4:4" x14ac:dyDescent="0.25">
      <c r="D3794" s="143"/>
    </row>
    <row r="3795" spans="4:4" x14ac:dyDescent="0.25">
      <c r="D3795" s="143"/>
    </row>
    <row r="3796" spans="4:4" x14ac:dyDescent="0.25">
      <c r="D3796" s="143"/>
    </row>
    <row r="3797" spans="4:4" x14ac:dyDescent="0.25">
      <c r="D3797" s="143"/>
    </row>
    <row r="3798" spans="4:4" x14ac:dyDescent="0.25">
      <c r="D3798" s="143"/>
    </row>
    <row r="3799" spans="4:4" x14ac:dyDescent="0.25">
      <c r="D3799" s="143"/>
    </row>
    <row r="3800" spans="4:4" x14ac:dyDescent="0.25">
      <c r="D3800" s="143"/>
    </row>
    <row r="3801" spans="4:4" x14ac:dyDescent="0.25">
      <c r="D3801" s="143"/>
    </row>
    <row r="3802" spans="4:4" x14ac:dyDescent="0.25">
      <c r="D3802" s="143"/>
    </row>
    <row r="3803" spans="4:4" x14ac:dyDescent="0.25">
      <c r="D3803" s="143"/>
    </row>
    <row r="3804" spans="4:4" x14ac:dyDescent="0.25">
      <c r="D3804" s="143"/>
    </row>
    <row r="3805" spans="4:4" x14ac:dyDescent="0.25">
      <c r="D3805" s="143"/>
    </row>
    <row r="3806" spans="4:4" x14ac:dyDescent="0.25">
      <c r="D3806" s="143"/>
    </row>
    <row r="3807" spans="4:4" x14ac:dyDescent="0.25">
      <c r="D3807" s="143"/>
    </row>
    <row r="3808" spans="4:4" x14ac:dyDescent="0.25">
      <c r="D3808" s="143"/>
    </row>
    <row r="3809" spans="4:4" x14ac:dyDescent="0.25">
      <c r="D3809" s="143"/>
    </row>
    <row r="3810" spans="4:4" x14ac:dyDescent="0.25">
      <c r="D3810" s="143"/>
    </row>
    <row r="3811" spans="4:4" x14ac:dyDescent="0.25">
      <c r="D3811" s="143"/>
    </row>
    <row r="3812" spans="4:4" x14ac:dyDescent="0.25">
      <c r="D3812" s="143"/>
    </row>
    <row r="3813" spans="4:4" x14ac:dyDescent="0.25">
      <c r="D3813" s="143"/>
    </row>
    <row r="3814" spans="4:4" x14ac:dyDescent="0.25">
      <c r="D3814" s="143"/>
    </row>
    <row r="3815" spans="4:4" x14ac:dyDescent="0.25">
      <c r="D3815" s="143"/>
    </row>
    <row r="3816" spans="4:4" x14ac:dyDescent="0.25">
      <c r="D3816" s="143"/>
    </row>
    <row r="3817" spans="4:4" x14ac:dyDescent="0.25">
      <c r="D3817" s="143"/>
    </row>
    <row r="3818" spans="4:4" x14ac:dyDescent="0.25">
      <c r="D3818" s="143"/>
    </row>
    <row r="3819" spans="4:4" x14ac:dyDescent="0.25">
      <c r="D3819" s="143"/>
    </row>
    <row r="3820" spans="4:4" x14ac:dyDescent="0.25">
      <c r="D3820" s="143"/>
    </row>
    <row r="3821" spans="4:4" x14ac:dyDescent="0.25">
      <c r="D3821" s="143"/>
    </row>
    <row r="3822" spans="4:4" x14ac:dyDescent="0.25">
      <c r="D3822" s="143"/>
    </row>
    <row r="3823" spans="4:4" x14ac:dyDescent="0.25">
      <c r="D3823" s="143"/>
    </row>
    <row r="3824" spans="4:4" x14ac:dyDescent="0.25">
      <c r="D3824" s="143"/>
    </row>
    <row r="3825" spans="4:4" x14ac:dyDescent="0.25">
      <c r="D3825" s="143"/>
    </row>
    <row r="3826" spans="4:4" x14ac:dyDescent="0.25">
      <c r="D3826" s="143"/>
    </row>
    <row r="3827" spans="4:4" x14ac:dyDescent="0.25">
      <c r="D3827" s="143"/>
    </row>
    <row r="3828" spans="4:4" x14ac:dyDescent="0.25">
      <c r="D3828" s="143"/>
    </row>
    <row r="3829" spans="4:4" x14ac:dyDescent="0.25">
      <c r="D3829" s="143"/>
    </row>
    <row r="3830" spans="4:4" x14ac:dyDescent="0.25">
      <c r="D3830" s="143"/>
    </row>
    <row r="3831" spans="4:4" x14ac:dyDescent="0.25">
      <c r="D3831" s="143"/>
    </row>
    <row r="3832" spans="4:4" x14ac:dyDescent="0.25">
      <c r="D3832" s="143"/>
    </row>
    <row r="3833" spans="4:4" x14ac:dyDescent="0.25">
      <c r="D3833" s="143"/>
    </row>
    <row r="3834" spans="4:4" x14ac:dyDescent="0.25">
      <c r="D3834" s="143"/>
    </row>
    <row r="3835" spans="4:4" x14ac:dyDescent="0.25">
      <c r="D3835" s="143"/>
    </row>
    <row r="3836" spans="4:4" x14ac:dyDescent="0.25">
      <c r="D3836" s="143"/>
    </row>
    <row r="3837" spans="4:4" x14ac:dyDescent="0.25">
      <c r="D3837" s="143"/>
    </row>
    <row r="3838" spans="4:4" x14ac:dyDescent="0.25">
      <c r="D3838" s="143"/>
    </row>
    <row r="3839" spans="4:4" x14ac:dyDescent="0.25">
      <c r="D3839" s="143"/>
    </row>
    <row r="3840" spans="4:4" x14ac:dyDescent="0.25">
      <c r="D3840" s="143"/>
    </row>
    <row r="3841" spans="4:4" x14ac:dyDescent="0.25">
      <c r="D3841" s="143"/>
    </row>
    <row r="3842" spans="4:4" x14ac:dyDescent="0.25">
      <c r="D3842" s="143"/>
    </row>
    <row r="3843" spans="4:4" x14ac:dyDescent="0.25">
      <c r="D3843" s="143"/>
    </row>
    <row r="3844" spans="4:4" x14ac:dyDescent="0.25">
      <c r="D3844" s="143"/>
    </row>
    <row r="3845" spans="4:4" x14ac:dyDescent="0.25">
      <c r="D3845" s="143"/>
    </row>
    <row r="3846" spans="4:4" x14ac:dyDescent="0.25">
      <c r="D3846" s="143"/>
    </row>
    <row r="3847" spans="4:4" x14ac:dyDescent="0.25">
      <c r="D3847" s="143"/>
    </row>
    <row r="3848" spans="4:4" x14ac:dyDescent="0.25">
      <c r="D3848" s="143"/>
    </row>
    <row r="3849" spans="4:4" x14ac:dyDescent="0.25">
      <c r="D3849" s="143"/>
    </row>
    <row r="3850" spans="4:4" x14ac:dyDescent="0.25">
      <c r="D3850" s="143"/>
    </row>
    <row r="3851" spans="4:4" x14ac:dyDescent="0.25">
      <c r="D3851" s="143"/>
    </row>
    <row r="3852" spans="4:4" x14ac:dyDescent="0.25">
      <c r="D3852" s="143"/>
    </row>
    <row r="3853" spans="4:4" x14ac:dyDescent="0.25">
      <c r="D3853" s="143"/>
    </row>
    <row r="3854" spans="4:4" x14ac:dyDescent="0.25">
      <c r="D3854" s="143"/>
    </row>
    <row r="3855" spans="4:4" x14ac:dyDescent="0.25">
      <c r="D3855" s="143"/>
    </row>
    <row r="3856" spans="4:4" x14ac:dyDescent="0.25">
      <c r="D3856" s="143"/>
    </row>
    <row r="3857" spans="4:4" x14ac:dyDescent="0.25">
      <c r="D3857" s="143"/>
    </row>
    <row r="3858" spans="4:4" x14ac:dyDescent="0.25">
      <c r="D3858" s="143"/>
    </row>
    <row r="3859" spans="4:4" x14ac:dyDescent="0.25">
      <c r="D3859" s="143"/>
    </row>
    <row r="3860" spans="4:4" x14ac:dyDescent="0.25">
      <c r="D3860" s="143"/>
    </row>
    <row r="3861" spans="4:4" x14ac:dyDescent="0.25">
      <c r="D3861" s="143"/>
    </row>
    <row r="3862" spans="4:4" x14ac:dyDescent="0.25">
      <c r="D3862" s="143"/>
    </row>
    <row r="3863" spans="4:4" x14ac:dyDescent="0.25">
      <c r="D3863" s="143"/>
    </row>
    <row r="3864" spans="4:4" x14ac:dyDescent="0.25">
      <c r="D3864" s="143"/>
    </row>
    <row r="3865" spans="4:4" x14ac:dyDescent="0.25">
      <c r="D3865" s="143"/>
    </row>
    <row r="3866" spans="4:4" x14ac:dyDescent="0.25">
      <c r="D3866" s="143"/>
    </row>
    <row r="3867" spans="4:4" x14ac:dyDescent="0.25">
      <c r="D3867" s="143"/>
    </row>
    <row r="3868" spans="4:4" x14ac:dyDescent="0.25">
      <c r="D3868" s="143"/>
    </row>
    <row r="3869" spans="4:4" x14ac:dyDescent="0.25">
      <c r="D3869" s="143"/>
    </row>
    <row r="3870" spans="4:4" x14ac:dyDescent="0.25">
      <c r="D3870" s="143"/>
    </row>
    <row r="3871" spans="4:4" x14ac:dyDescent="0.25">
      <c r="D3871" s="143"/>
    </row>
    <row r="3872" spans="4:4" x14ac:dyDescent="0.25">
      <c r="D3872" s="143"/>
    </row>
    <row r="3873" spans="4:4" x14ac:dyDescent="0.25">
      <c r="D3873" s="143"/>
    </row>
    <row r="3874" spans="4:4" x14ac:dyDescent="0.25">
      <c r="D3874" s="143"/>
    </row>
    <row r="3875" spans="4:4" x14ac:dyDescent="0.25">
      <c r="D3875" s="143"/>
    </row>
    <row r="3876" spans="4:4" x14ac:dyDescent="0.25">
      <c r="D3876" s="143"/>
    </row>
    <row r="3877" spans="4:4" x14ac:dyDescent="0.25">
      <c r="D3877" s="143"/>
    </row>
    <row r="3878" spans="4:4" x14ac:dyDescent="0.25">
      <c r="D3878" s="143"/>
    </row>
    <row r="3879" spans="4:4" x14ac:dyDescent="0.25">
      <c r="D3879" s="143"/>
    </row>
    <row r="3880" spans="4:4" x14ac:dyDescent="0.25">
      <c r="D3880" s="143"/>
    </row>
    <row r="3881" spans="4:4" x14ac:dyDescent="0.25">
      <c r="D3881" s="143"/>
    </row>
    <row r="3882" spans="4:4" x14ac:dyDescent="0.25">
      <c r="D3882" s="143"/>
    </row>
    <row r="3883" spans="4:4" x14ac:dyDescent="0.25">
      <c r="D3883" s="143"/>
    </row>
    <row r="3884" spans="4:4" x14ac:dyDescent="0.25">
      <c r="D3884" s="143"/>
    </row>
    <row r="3885" spans="4:4" x14ac:dyDescent="0.25">
      <c r="D3885" s="143"/>
    </row>
    <row r="3886" spans="4:4" x14ac:dyDescent="0.25">
      <c r="D3886" s="143"/>
    </row>
    <row r="3887" spans="4:4" x14ac:dyDescent="0.25">
      <c r="D3887" s="143"/>
    </row>
    <row r="3888" spans="4:4" x14ac:dyDescent="0.25">
      <c r="D3888" s="143"/>
    </row>
    <row r="3889" spans="4:4" x14ac:dyDescent="0.25">
      <c r="D3889" s="143"/>
    </row>
    <row r="3890" spans="4:4" x14ac:dyDescent="0.25">
      <c r="D3890" s="143"/>
    </row>
    <row r="3891" spans="4:4" x14ac:dyDescent="0.25">
      <c r="D3891" s="143"/>
    </row>
    <row r="3892" spans="4:4" x14ac:dyDescent="0.25">
      <c r="D3892" s="143"/>
    </row>
    <row r="3893" spans="4:4" x14ac:dyDescent="0.25">
      <c r="D3893" s="143"/>
    </row>
    <row r="3894" spans="4:4" x14ac:dyDescent="0.25">
      <c r="D3894" s="143"/>
    </row>
    <row r="3895" spans="4:4" x14ac:dyDescent="0.25">
      <c r="D3895" s="143"/>
    </row>
    <row r="3896" spans="4:4" x14ac:dyDescent="0.25">
      <c r="D3896" s="143"/>
    </row>
    <row r="3897" spans="4:4" x14ac:dyDescent="0.25">
      <c r="D3897" s="143"/>
    </row>
    <row r="3898" spans="4:4" x14ac:dyDescent="0.25">
      <c r="D3898" s="143"/>
    </row>
    <row r="3899" spans="4:4" x14ac:dyDescent="0.25">
      <c r="D3899" s="143"/>
    </row>
    <row r="3900" spans="4:4" x14ac:dyDescent="0.25">
      <c r="D3900" s="143"/>
    </row>
    <row r="3901" spans="4:4" x14ac:dyDescent="0.25">
      <c r="D3901" s="143"/>
    </row>
    <row r="3902" spans="4:4" x14ac:dyDescent="0.25">
      <c r="D3902" s="143"/>
    </row>
    <row r="3903" spans="4:4" x14ac:dyDescent="0.25">
      <c r="D3903" s="143"/>
    </row>
    <row r="3904" spans="4:4" x14ac:dyDescent="0.25">
      <c r="D3904" s="143"/>
    </row>
    <row r="3905" spans="4:4" x14ac:dyDescent="0.25">
      <c r="D3905" s="143"/>
    </row>
    <row r="3906" spans="4:4" x14ac:dyDescent="0.25">
      <c r="D3906" s="143"/>
    </row>
    <row r="3907" spans="4:4" x14ac:dyDescent="0.25">
      <c r="D3907" s="143"/>
    </row>
    <row r="3908" spans="4:4" x14ac:dyDescent="0.25">
      <c r="D3908" s="143"/>
    </row>
    <row r="3909" spans="4:4" x14ac:dyDescent="0.25">
      <c r="D3909" s="143"/>
    </row>
    <row r="3910" spans="4:4" x14ac:dyDescent="0.25">
      <c r="D3910" s="143"/>
    </row>
    <row r="3911" spans="4:4" x14ac:dyDescent="0.25">
      <c r="D3911" s="143"/>
    </row>
    <row r="3912" spans="4:4" x14ac:dyDescent="0.25">
      <c r="D3912" s="143"/>
    </row>
    <row r="3913" spans="4:4" x14ac:dyDescent="0.25">
      <c r="D3913" s="143"/>
    </row>
    <row r="3914" spans="4:4" x14ac:dyDescent="0.25">
      <c r="D3914" s="143"/>
    </row>
    <row r="3915" spans="4:4" x14ac:dyDescent="0.25">
      <c r="D3915" s="143"/>
    </row>
    <row r="3916" spans="4:4" x14ac:dyDescent="0.25">
      <c r="D3916" s="143"/>
    </row>
    <row r="3917" spans="4:4" x14ac:dyDescent="0.25">
      <c r="D3917" s="143"/>
    </row>
    <row r="3918" spans="4:4" x14ac:dyDescent="0.25">
      <c r="D3918" s="143"/>
    </row>
    <row r="3919" spans="4:4" x14ac:dyDescent="0.25">
      <c r="D3919" s="143"/>
    </row>
    <row r="3920" spans="4:4" x14ac:dyDescent="0.25">
      <c r="D3920" s="143"/>
    </row>
    <row r="3921" spans="4:4" x14ac:dyDescent="0.25">
      <c r="D3921" s="143"/>
    </row>
    <row r="3922" spans="4:4" x14ac:dyDescent="0.25">
      <c r="D3922" s="143"/>
    </row>
    <row r="3923" spans="4:4" x14ac:dyDescent="0.25">
      <c r="D3923" s="143"/>
    </row>
    <row r="3924" spans="4:4" x14ac:dyDescent="0.25">
      <c r="D3924" s="143"/>
    </row>
    <row r="3925" spans="4:4" x14ac:dyDescent="0.25">
      <c r="D3925" s="143"/>
    </row>
    <row r="3926" spans="4:4" x14ac:dyDescent="0.25">
      <c r="D3926" s="143"/>
    </row>
    <row r="3927" spans="4:4" x14ac:dyDescent="0.25">
      <c r="D3927" s="143"/>
    </row>
    <row r="3928" spans="4:4" x14ac:dyDescent="0.25">
      <c r="D3928" s="143"/>
    </row>
    <row r="3929" spans="4:4" x14ac:dyDescent="0.25">
      <c r="D3929" s="143"/>
    </row>
    <row r="3930" spans="4:4" x14ac:dyDescent="0.25">
      <c r="D3930" s="143"/>
    </row>
    <row r="3931" spans="4:4" x14ac:dyDescent="0.25">
      <c r="D3931" s="143"/>
    </row>
    <row r="3932" spans="4:4" x14ac:dyDescent="0.25">
      <c r="D3932" s="143"/>
    </row>
    <row r="3933" spans="4:4" x14ac:dyDescent="0.25">
      <c r="D3933" s="143"/>
    </row>
    <row r="3934" spans="4:4" x14ac:dyDescent="0.25">
      <c r="D3934" s="143"/>
    </row>
    <row r="3935" spans="4:4" x14ac:dyDescent="0.25">
      <c r="D3935" s="143"/>
    </row>
    <row r="3936" spans="4:4" x14ac:dyDescent="0.25">
      <c r="D3936" s="143"/>
    </row>
    <row r="3937" spans="4:4" x14ac:dyDescent="0.25">
      <c r="D3937" s="143"/>
    </row>
    <row r="3938" spans="4:4" x14ac:dyDescent="0.25">
      <c r="D3938" s="143"/>
    </row>
    <row r="3939" spans="4:4" x14ac:dyDescent="0.25">
      <c r="D3939" s="143"/>
    </row>
    <row r="3940" spans="4:4" x14ac:dyDescent="0.25">
      <c r="D3940" s="143"/>
    </row>
    <row r="3941" spans="4:4" x14ac:dyDescent="0.25">
      <c r="D3941" s="143"/>
    </row>
    <row r="3942" spans="4:4" x14ac:dyDescent="0.25">
      <c r="D3942" s="143"/>
    </row>
    <row r="3943" spans="4:4" x14ac:dyDescent="0.25">
      <c r="D3943" s="143"/>
    </row>
    <row r="3944" spans="4:4" x14ac:dyDescent="0.25">
      <c r="D3944" s="143"/>
    </row>
    <row r="3945" spans="4:4" x14ac:dyDescent="0.25">
      <c r="D3945" s="143"/>
    </row>
    <row r="3946" spans="4:4" x14ac:dyDescent="0.25">
      <c r="D3946" s="143"/>
    </row>
    <row r="3947" spans="4:4" x14ac:dyDescent="0.25">
      <c r="D3947" s="143"/>
    </row>
    <row r="3948" spans="4:4" x14ac:dyDescent="0.25">
      <c r="D3948" s="143"/>
    </row>
    <row r="3949" spans="4:4" x14ac:dyDescent="0.25">
      <c r="D3949" s="143"/>
    </row>
    <row r="3950" spans="4:4" x14ac:dyDescent="0.25">
      <c r="D3950" s="143"/>
    </row>
    <row r="3951" spans="4:4" x14ac:dyDescent="0.25">
      <c r="D3951" s="143"/>
    </row>
    <row r="3952" spans="4:4" x14ac:dyDescent="0.25">
      <c r="D3952" s="143"/>
    </row>
    <row r="3953" spans="4:4" x14ac:dyDescent="0.25">
      <c r="D3953" s="143"/>
    </row>
    <row r="3954" spans="4:4" x14ac:dyDescent="0.25">
      <c r="D3954" s="143"/>
    </row>
    <row r="3955" spans="4:4" x14ac:dyDescent="0.25">
      <c r="D3955" s="143"/>
    </row>
    <row r="3956" spans="4:4" x14ac:dyDescent="0.25">
      <c r="D3956" s="143"/>
    </row>
    <row r="3957" spans="4:4" x14ac:dyDescent="0.25">
      <c r="D3957" s="143"/>
    </row>
    <row r="3958" spans="4:4" x14ac:dyDescent="0.25">
      <c r="D3958" s="143"/>
    </row>
    <row r="3959" spans="4:4" x14ac:dyDescent="0.25">
      <c r="D3959" s="143"/>
    </row>
    <row r="3960" spans="4:4" x14ac:dyDescent="0.25">
      <c r="D3960" s="143"/>
    </row>
    <row r="3961" spans="4:4" x14ac:dyDescent="0.25">
      <c r="D3961" s="143"/>
    </row>
    <row r="3962" spans="4:4" x14ac:dyDescent="0.25">
      <c r="D3962" s="143"/>
    </row>
    <row r="3963" spans="4:4" x14ac:dyDescent="0.25">
      <c r="D3963" s="143"/>
    </row>
    <row r="3964" spans="4:4" x14ac:dyDescent="0.25">
      <c r="D3964" s="143"/>
    </row>
    <row r="3965" spans="4:4" x14ac:dyDescent="0.25">
      <c r="D3965" s="143"/>
    </row>
    <row r="3966" spans="4:4" x14ac:dyDescent="0.25">
      <c r="D3966" s="143"/>
    </row>
    <row r="3967" spans="4:4" x14ac:dyDescent="0.25">
      <c r="D3967" s="143"/>
    </row>
    <row r="3968" spans="4:4" x14ac:dyDescent="0.25">
      <c r="D3968" s="143"/>
    </row>
    <row r="3969" spans="4:4" x14ac:dyDescent="0.25">
      <c r="D3969" s="143"/>
    </row>
    <row r="3970" spans="4:4" x14ac:dyDescent="0.25">
      <c r="D3970" s="143"/>
    </row>
    <row r="3971" spans="4:4" x14ac:dyDescent="0.25">
      <c r="D3971" s="143"/>
    </row>
    <row r="3972" spans="4:4" x14ac:dyDescent="0.25">
      <c r="D3972" s="143"/>
    </row>
    <row r="3973" spans="4:4" x14ac:dyDescent="0.25">
      <c r="D3973" s="143"/>
    </row>
    <row r="3974" spans="4:4" x14ac:dyDescent="0.25">
      <c r="D3974" s="143"/>
    </row>
    <row r="3975" spans="4:4" x14ac:dyDescent="0.25">
      <c r="D3975" s="143"/>
    </row>
    <row r="3976" spans="4:4" x14ac:dyDescent="0.25">
      <c r="D3976" s="143"/>
    </row>
    <row r="3977" spans="4:4" x14ac:dyDescent="0.25">
      <c r="D3977" s="143"/>
    </row>
    <row r="3978" spans="4:4" x14ac:dyDescent="0.25">
      <c r="D3978" s="143"/>
    </row>
    <row r="3979" spans="4:4" x14ac:dyDescent="0.25">
      <c r="D3979" s="143"/>
    </row>
    <row r="3980" spans="4:4" x14ac:dyDescent="0.25">
      <c r="D3980" s="143"/>
    </row>
    <row r="3981" spans="4:4" x14ac:dyDescent="0.25">
      <c r="D3981" s="143"/>
    </row>
    <row r="3982" spans="4:4" x14ac:dyDescent="0.25">
      <c r="D3982" s="143"/>
    </row>
    <row r="3983" spans="4:4" x14ac:dyDescent="0.25">
      <c r="D3983" s="143"/>
    </row>
    <row r="3984" spans="4:4" x14ac:dyDescent="0.25">
      <c r="D3984" s="143"/>
    </row>
    <row r="3985" spans="4:4" x14ac:dyDescent="0.25">
      <c r="D3985" s="143"/>
    </row>
    <row r="3986" spans="4:4" x14ac:dyDescent="0.25">
      <c r="D3986" s="143"/>
    </row>
    <row r="3987" spans="4:4" x14ac:dyDescent="0.25">
      <c r="D3987" s="143"/>
    </row>
    <row r="3988" spans="4:4" x14ac:dyDescent="0.25">
      <c r="D3988" s="143"/>
    </row>
    <row r="3989" spans="4:4" x14ac:dyDescent="0.25">
      <c r="D3989" s="143"/>
    </row>
    <row r="3990" spans="4:4" x14ac:dyDescent="0.25">
      <c r="D3990" s="143"/>
    </row>
    <row r="3991" spans="4:4" x14ac:dyDescent="0.25">
      <c r="D3991" s="143"/>
    </row>
    <row r="3992" spans="4:4" x14ac:dyDescent="0.25">
      <c r="D3992" s="143"/>
    </row>
    <row r="3993" spans="4:4" x14ac:dyDescent="0.25">
      <c r="D3993" s="143"/>
    </row>
    <row r="3994" spans="4:4" x14ac:dyDescent="0.25">
      <c r="D3994" s="143"/>
    </row>
    <row r="3995" spans="4:4" x14ac:dyDescent="0.25">
      <c r="D3995" s="143"/>
    </row>
    <row r="3996" spans="4:4" x14ac:dyDescent="0.25">
      <c r="D3996" s="143"/>
    </row>
    <row r="3997" spans="4:4" x14ac:dyDescent="0.25">
      <c r="D3997" s="143"/>
    </row>
    <row r="3998" spans="4:4" x14ac:dyDescent="0.25">
      <c r="D3998" s="143"/>
    </row>
    <row r="3999" spans="4:4" x14ac:dyDescent="0.25">
      <c r="D3999" s="143"/>
    </row>
    <row r="4000" spans="4:4" x14ac:dyDescent="0.25">
      <c r="D4000" s="143"/>
    </row>
    <row r="4001" spans="4:4" x14ac:dyDescent="0.25">
      <c r="D4001" s="143"/>
    </row>
    <row r="4002" spans="4:4" x14ac:dyDescent="0.25">
      <c r="D4002" s="143"/>
    </row>
    <row r="4003" spans="4:4" x14ac:dyDescent="0.25">
      <c r="D4003" s="143"/>
    </row>
    <row r="4004" spans="4:4" x14ac:dyDescent="0.25">
      <c r="D4004" s="143"/>
    </row>
    <row r="4005" spans="4:4" x14ac:dyDescent="0.25">
      <c r="D4005" s="143"/>
    </row>
    <row r="4006" spans="4:4" x14ac:dyDescent="0.25">
      <c r="D4006" s="143"/>
    </row>
    <row r="4007" spans="4:4" x14ac:dyDescent="0.25">
      <c r="D4007" s="143"/>
    </row>
    <row r="4008" spans="4:4" x14ac:dyDescent="0.25">
      <c r="D4008" s="143"/>
    </row>
    <row r="4009" spans="4:4" x14ac:dyDescent="0.25">
      <c r="D4009" s="143"/>
    </row>
    <row r="4010" spans="4:4" x14ac:dyDescent="0.25">
      <c r="D4010" s="143"/>
    </row>
    <row r="4011" spans="4:4" x14ac:dyDescent="0.25">
      <c r="D4011" s="143"/>
    </row>
    <row r="4012" spans="4:4" x14ac:dyDescent="0.25">
      <c r="D4012" s="143"/>
    </row>
    <row r="4013" spans="4:4" x14ac:dyDescent="0.25">
      <c r="D4013" s="143"/>
    </row>
    <row r="4014" spans="4:4" x14ac:dyDescent="0.25">
      <c r="D4014" s="143"/>
    </row>
    <row r="4015" spans="4:4" x14ac:dyDescent="0.25">
      <c r="D4015" s="143"/>
    </row>
    <row r="4016" spans="4:4" x14ac:dyDescent="0.25">
      <c r="D4016" s="143"/>
    </row>
    <row r="4017" spans="4:4" x14ac:dyDescent="0.25">
      <c r="D4017" s="143"/>
    </row>
    <row r="4018" spans="4:4" x14ac:dyDescent="0.25">
      <c r="D4018" s="143"/>
    </row>
    <row r="4019" spans="4:4" x14ac:dyDescent="0.25">
      <c r="D4019" s="143"/>
    </row>
    <row r="4020" spans="4:4" x14ac:dyDescent="0.25">
      <c r="D4020" s="143"/>
    </row>
    <row r="4021" spans="4:4" x14ac:dyDescent="0.25">
      <c r="D4021" s="143"/>
    </row>
    <row r="4022" spans="4:4" x14ac:dyDescent="0.25">
      <c r="D4022" s="143"/>
    </row>
    <row r="4023" spans="4:4" x14ac:dyDescent="0.25">
      <c r="D4023" s="143"/>
    </row>
    <row r="4024" spans="4:4" x14ac:dyDescent="0.25">
      <c r="D4024" s="143"/>
    </row>
    <row r="4025" spans="4:4" x14ac:dyDescent="0.25">
      <c r="D4025" s="143"/>
    </row>
    <row r="4026" spans="4:4" x14ac:dyDescent="0.25">
      <c r="D4026" s="143"/>
    </row>
    <row r="4027" spans="4:4" x14ac:dyDescent="0.25">
      <c r="D4027" s="143"/>
    </row>
    <row r="4028" spans="4:4" x14ac:dyDescent="0.25">
      <c r="D4028" s="143"/>
    </row>
    <row r="4029" spans="4:4" x14ac:dyDescent="0.25">
      <c r="D4029" s="143"/>
    </row>
    <row r="4030" spans="4:4" x14ac:dyDescent="0.25">
      <c r="D4030" s="143"/>
    </row>
    <row r="4031" spans="4:4" x14ac:dyDescent="0.25">
      <c r="D4031" s="143"/>
    </row>
    <row r="4032" spans="4:4" x14ac:dyDescent="0.25">
      <c r="D4032" s="143"/>
    </row>
    <row r="4033" spans="4:4" x14ac:dyDescent="0.25">
      <c r="D4033" s="143"/>
    </row>
    <row r="4034" spans="4:4" x14ac:dyDescent="0.25">
      <c r="D4034" s="143"/>
    </row>
    <row r="4035" spans="4:4" x14ac:dyDescent="0.25">
      <c r="D4035" s="143"/>
    </row>
    <row r="4036" spans="4:4" x14ac:dyDescent="0.25">
      <c r="D4036" s="143"/>
    </row>
    <row r="4037" spans="4:4" x14ac:dyDescent="0.25">
      <c r="D4037" s="143"/>
    </row>
    <row r="4038" spans="4:4" x14ac:dyDescent="0.25">
      <c r="D4038" s="143"/>
    </row>
    <row r="4039" spans="4:4" x14ac:dyDescent="0.25">
      <c r="D4039" s="143"/>
    </row>
    <row r="4040" spans="4:4" x14ac:dyDescent="0.25">
      <c r="D4040" s="143"/>
    </row>
    <row r="4041" spans="4:4" x14ac:dyDescent="0.25">
      <c r="D4041" s="143"/>
    </row>
    <row r="4042" spans="4:4" x14ac:dyDescent="0.25">
      <c r="D4042" s="143"/>
    </row>
    <row r="4043" spans="4:4" x14ac:dyDescent="0.25">
      <c r="D4043" s="143"/>
    </row>
    <row r="4044" spans="4:4" x14ac:dyDescent="0.25">
      <c r="D4044" s="143"/>
    </row>
    <row r="4045" spans="4:4" x14ac:dyDescent="0.25">
      <c r="D4045" s="143"/>
    </row>
    <row r="4046" spans="4:4" x14ac:dyDescent="0.25">
      <c r="D4046" s="143"/>
    </row>
    <row r="4047" spans="4:4" x14ac:dyDescent="0.25">
      <c r="D4047" s="143"/>
    </row>
    <row r="4048" spans="4:4" x14ac:dyDescent="0.25">
      <c r="D4048" s="143"/>
    </row>
    <row r="4049" spans="4:4" x14ac:dyDescent="0.25">
      <c r="D4049" s="143"/>
    </row>
    <row r="4050" spans="4:4" x14ac:dyDescent="0.25">
      <c r="D4050" s="143"/>
    </row>
    <row r="4051" spans="4:4" x14ac:dyDescent="0.25">
      <c r="D4051" s="143"/>
    </row>
    <row r="4052" spans="4:4" x14ac:dyDescent="0.25">
      <c r="D4052" s="143"/>
    </row>
    <row r="4053" spans="4:4" x14ac:dyDescent="0.25">
      <c r="D4053" s="143"/>
    </row>
    <row r="4054" spans="4:4" x14ac:dyDescent="0.25">
      <c r="D4054" s="143"/>
    </row>
    <row r="4055" spans="4:4" x14ac:dyDescent="0.25">
      <c r="D4055" s="143"/>
    </row>
    <row r="4056" spans="4:4" x14ac:dyDescent="0.25">
      <c r="D4056" s="143"/>
    </row>
    <row r="4057" spans="4:4" x14ac:dyDescent="0.25">
      <c r="D4057" s="143"/>
    </row>
    <row r="4058" spans="4:4" x14ac:dyDescent="0.25">
      <c r="D4058" s="143"/>
    </row>
    <row r="4059" spans="4:4" x14ac:dyDescent="0.25">
      <c r="D4059" s="143"/>
    </row>
    <row r="4060" spans="4:4" x14ac:dyDescent="0.25">
      <c r="D4060" s="143"/>
    </row>
    <row r="4061" spans="4:4" x14ac:dyDescent="0.25">
      <c r="D4061" s="143"/>
    </row>
    <row r="4062" spans="4:4" x14ac:dyDescent="0.25">
      <c r="D4062" s="143"/>
    </row>
    <row r="4063" spans="4:4" x14ac:dyDescent="0.25">
      <c r="D4063" s="143"/>
    </row>
    <row r="4064" spans="4:4" x14ac:dyDescent="0.25">
      <c r="D4064" s="143"/>
    </row>
    <row r="4065" spans="4:4" x14ac:dyDescent="0.25">
      <c r="D4065" s="143"/>
    </row>
    <row r="4066" spans="4:4" x14ac:dyDescent="0.25">
      <c r="D4066" s="143"/>
    </row>
    <row r="4067" spans="4:4" x14ac:dyDescent="0.25">
      <c r="D4067" s="143"/>
    </row>
    <row r="4068" spans="4:4" x14ac:dyDescent="0.25">
      <c r="D4068" s="143"/>
    </row>
    <row r="4069" spans="4:4" x14ac:dyDescent="0.25">
      <c r="D4069" s="143"/>
    </row>
    <row r="4070" spans="4:4" x14ac:dyDescent="0.25">
      <c r="D4070" s="143"/>
    </row>
    <row r="4071" spans="4:4" x14ac:dyDescent="0.25">
      <c r="D4071" s="143"/>
    </row>
    <row r="4072" spans="4:4" x14ac:dyDescent="0.25">
      <c r="D4072" s="143"/>
    </row>
    <row r="4073" spans="4:4" x14ac:dyDescent="0.25">
      <c r="D4073" s="143"/>
    </row>
    <row r="4074" spans="4:4" x14ac:dyDescent="0.25">
      <c r="D4074" s="143"/>
    </row>
    <row r="4075" spans="4:4" x14ac:dyDescent="0.25">
      <c r="D4075" s="143"/>
    </row>
    <row r="4076" spans="4:4" x14ac:dyDescent="0.25">
      <c r="D4076" s="143"/>
    </row>
    <row r="4077" spans="4:4" x14ac:dyDescent="0.25">
      <c r="D4077" s="143"/>
    </row>
    <row r="4078" spans="4:4" x14ac:dyDescent="0.25">
      <c r="D4078" s="143"/>
    </row>
    <row r="4079" spans="4:4" x14ac:dyDescent="0.25">
      <c r="D4079" s="143"/>
    </row>
    <row r="4080" spans="4:4" x14ac:dyDescent="0.25">
      <c r="D4080" s="143"/>
    </row>
    <row r="4081" spans="4:4" x14ac:dyDescent="0.25">
      <c r="D4081" s="143"/>
    </row>
    <row r="4082" spans="4:4" x14ac:dyDescent="0.25">
      <c r="D4082" s="143"/>
    </row>
    <row r="4083" spans="4:4" x14ac:dyDescent="0.25">
      <c r="D4083" s="143"/>
    </row>
    <row r="4084" spans="4:4" x14ac:dyDescent="0.25">
      <c r="D4084" s="143"/>
    </row>
    <row r="4085" spans="4:4" x14ac:dyDescent="0.25">
      <c r="D4085" s="143"/>
    </row>
    <row r="4086" spans="4:4" x14ac:dyDescent="0.25">
      <c r="D4086" s="143"/>
    </row>
    <row r="4087" spans="4:4" x14ac:dyDescent="0.25">
      <c r="D4087" s="143"/>
    </row>
    <row r="4088" spans="4:4" x14ac:dyDescent="0.25">
      <c r="D4088" s="143"/>
    </row>
    <row r="4089" spans="4:4" x14ac:dyDescent="0.25">
      <c r="D4089" s="143"/>
    </row>
    <row r="4090" spans="4:4" x14ac:dyDescent="0.25">
      <c r="D4090" s="143"/>
    </row>
    <row r="4091" spans="4:4" x14ac:dyDescent="0.25">
      <c r="D4091" s="143"/>
    </row>
    <row r="4092" spans="4:4" x14ac:dyDescent="0.25">
      <c r="D4092" s="143"/>
    </row>
    <row r="4093" spans="4:4" x14ac:dyDescent="0.25">
      <c r="D4093" s="143"/>
    </row>
    <row r="4094" spans="4:4" x14ac:dyDescent="0.25">
      <c r="D4094" s="143"/>
    </row>
    <row r="4095" spans="4:4" x14ac:dyDescent="0.25">
      <c r="D4095" s="143"/>
    </row>
    <row r="4096" spans="4:4" x14ac:dyDescent="0.25">
      <c r="D4096" s="143"/>
    </row>
    <row r="4097" spans="4:4" x14ac:dyDescent="0.25">
      <c r="D4097" s="143"/>
    </row>
    <row r="4098" spans="4:4" x14ac:dyDescent="0.25">
      <c r="D4098" s="143"/>
    </row>
    <row r="4099" spans="4:4" x14ac:dyDescent="0.25">
      <c r="D4099" s="143"/>
    </row>
    <row r="4100" spans="4:4" x14ac:dyDescent="0.25">
      <c r="D4100" s="143"/>
    </row>
    <row r="4101" spans="4:4" x14ac:dyDescent="0.25">
      <c r="D4101" s="143"/>
    </row>
    <row r="4102" spans="4:4" x14ac:dyDescent="0.25">
      <c r="D4102" s="143"/>
    </row>
    <row r="4103" spans="4:4" x14ac:dyDescent="0.25">
      <c r="D4103" s="143"/>
    </row>
    <row r="4104" spans="4:4" x14ac:dyDescent="0.25">
      <c r="D4104" s="143"/>
    </row>
    <row r="4105" spans="4:4" x14ac:dyDescent="0.25">
      <c r="D4105" s="143"/>
    </row>
    <row r="4106" spans="4:4" x14ac:dyDescent="0.25">
      <c r="D4106" s="143"/>
    </row>
    <row r="4107" spans="4:4" x14ac:dyDescent="0.25">
      <c r="D4107" s="143"/>
    </row>
    <row r="4108" spans="4:4" x14ac:dyDescent="0.25">
      <c r="D4108" s="143"/>
    </row>
    <row r="4109" spans="4:4" x14ac:dyDescent="0.25">
      <c r="D4109" s="143"/>
    </row>
    <row r="4110" spans="4:4" x14ac:dyDescent="0.25">
      <c r="D4110" s="143"/>
    </row>
    <row r="4111" spans="4:4" x14ac:dyDescent="0.25">
      <c r="D4111" s="143"/>
    </row>
    <row r="4112" spans="4:4" x14ac:dyDescent="0.25">
      <c r="D4112" s="143"/>
    </row>
    <row r="4113" spans="4:4" x14ac:dyDescent="0.25">
      <c r="D4113" s="143"/>
    </row>
    <row r="4114" spans="4:4" x14ac:dyDescent="0.25">
      <c r="D4114" s="143"/>
    </row>
    <row r="4115" spans="4:4" x14ac:dyDescent="0.25">
      <c r="D4115" s="143"/>
    </row>
    <row r="4116" spans="4:4" x14ac:dyDescent="0.25">
      <c r="D4116" s="143"/>
    </row>
    <row r="4117" spans="4:4" x14ac:dyDescent="0.25">
      <c r="D4117" s="143"/>
    </row>
    <row r="4118" spans="4:4" x14ac:dyDescent="0.25">
      <c r="D4118" s="143"/>
    </row>
    <row r="4119" spans="4:4" x14ac:dyDescent="0.25">
      <c r="D4119" s="143"/>
    </row>
    <row r="4120" spans="4:4" x14ac:dyDescent="0.25">
      <c r="D4120" s="143"/>
    </row>
    <row r="4121" spans="4:4" x14ac:dyDescent="0.25">
      <c r="D4121" s="143"/>
    </row>
    <row r="4122" spans="4:4" x14ac:dyDescent="0.25">
      <c r="D4122" s="143"/>
    </row>
    <row r="4123" spans="4:4" x14ac:dyDescent="0.25">
      <c r="D4123" s="143"/>
    </row>
    <row r="4124" spans="4:4" x14ac:dyDescent="0.25">
      <c r="D4124" s="143"/>
    </row>
    <row r="4125" spans="4:4" x14ac:dyDescent="0.25">
      <c r="D4125" s="143"/>
    </row>
    <row r="4126" spans="4:4" x14ac:dyDescent="0.25">
      <c r="D4126" s="143"/>
    </row>
    <row r="4127" spans="4:4" x14ac:dyDescent="0.25">
      <c r="D4127" s="143"/>
    </row>
    <row r="4128" spans="4:4" x14ac:dyDescent="0.25">
      <c r="D4128" s="143"/>
    </row>
    <row r="4129" spans="4:4" x14ac:dyDescent="0.25">
      <c r="D4129" s="143"/>
    </row>
    <row r="4130" spans="4:4" x14ac:dyDescent="0.25">
      <c r="D4130" s="143"/>
    </row>
    <row r="4131" spans="4:4" x14ac:dyDescent="0.25">
      <c r="D4131" s="143"/>
    </row>
    <row r="4132" spans="4:4" x14ac:dyDescent="0.25">
      <c r="D4132" s="143"/>
    </row>
    <row r="4133" spans="4:4" x14ac:dyDescent="0.25">
      <c r="D4133" s="143"/>
    </row>
    <row r="4134" spans="4:4" x14ac:dyDescent="0.25">
      <c r="D4134" s="143"/>
    </row>
    <row r="4135" spans="4:4" x14ac:dyDescent="0.25">
      <c r="D4135" s="143"/>
    </row>
    <row r="4136" spans="4:4" x14ac:dyDescent="0.25">
      <c r="D4136" s="143"/>
    </row>
    <row r="4137" spans="4:4" x14ac:dyDescent="0.25">
      <c r="D4137" s="143"/>
    </row>
    <row r="4138" spans="4:4" x14ac:dyDescent="0.25">
      <c r="D4138" s="143"/>
    </row>
    <row r="4139" spans="4:4" x14ac:dyDescent="0.25">
      <c r="D4139" s="143"/>
    </row>
    <row r="4140" spans="4:4" x14ac:dyDescent="0.25">
      <c r="D4140" s="143"/>
    </row>
    <row r="4141" spans="4:4" x14ac:dyDescent="0.25">
      <c r="D4141" s="143"/>
    </row>
    <row r="4142" spans="4:4" x14ac:dyDescent="0.25">
      <c r="D4142" s="143"/>
    </row>
    <row r="4143" spans="4:4" x14ac:dyDescent="0.25">
      <c r="D4143" s="143"/>
    </row>
    <row r="4144" spans="4:4" x14ac:dyDescent="0.25">
      <c r="D4144" s="143"/>
    </row>
    <row r="4145" spans="4:4" x14ac:dyDescent="0.25">
      <c r="D4145" s="143"/>
    </row>
    <row r="4146" spans="4:4" x14ac:dyDescent="0.25">
      <c r="D4146" s="143"/>
    </row>
    <row r="4147" spans="4:4" x14ac:dyDescent="0.25">
      <c r="D4147" s="143"/>
    </row>
    <row r="4148" spans="4:4" x14ac:dyDescent="0.25">
      <c r="D4148" s="143"/>
    </row>
    <row r="4149" spans="4:4" x14ac:dyDescent="0.25">
      <c r="D4149" s="143"/>
    </row>
    <row r="4150" spans="4:4" x14ac:dyDescent="0.25">
      <c r="D4150" s="143"/>
    </row>
    <row r="4151" spans="4:4" x14ac:dyDescent="0.25">
      <c r="D4151" s="143"/>
    </row>
    <row r="4152" spans="4:4" x14ac:dyDescent="0.25">
      <c r="D4152" s="143"/>
    </row>
    <row r="4153" spans="4:4" x14ac:dyDescent="0.25">
      <c r="D4153" s="143"/>
    </row>
    <row r="4154" spans="4:4" x14ac:dyDescent="0.25">
      <c r="D4154" s="143"/>
    </row>
    <row r="4155" spans="4:4" x14ac:dyDescent="0.25">
      <c r="D4155" s="143"/>
    </row>
    <row r="4156" spans="4:4" x14ac:dyDescent="0.25">
      <c r="D4156" s="143"/>
    </row>
    <row r="4157" spans="4:4" x14ac:dyDescent="0.25">
      <c r="D4157" s="143"/>
    </row>
    <row r="4158" spans="4:4" x14ac:dyDescent="0.25">
      <c r="D4158" s="143"/>
    </row>
    <row r="4159" spans="4:4" x14ac:dyDescent="0.25">
      <c r="D4159" s="143"/>
    </row>
    <row r="4160" spans="4:4" x14ac:dyDescent="0.25">
      <c r="D4160" s="143"/>
    </row>
    <row r="4161" spans="4:4" x14ac:dyDescent="0.25">
      <c r="D4161" s="143"/>
    </row>
    <row r="4162" spans="4:4" x14ac:dyDescent="0.25">
      <c r="D4162" s="143"/>
    </row>
    <row r="4163" spans="4:4" x14ac:dyDescent="0.25">
      <c r="D4163" s="143"/>
    </row>
    <row r="4164" spans="4:4" x14ac:dyDescent="0.25">
      <c r="D4164" s="143"/>
    </row>
    <row r="4165" spans="4:4" x14ac:dyDescent="0.25">
      <c r="D4165" s="143"/>
    </row>
    <row r="4166" spans="4:4" x14ac:dyDescent="0.25">
      <c r="D4166" s="143"/>
    </row>
    <row r="4167" spans="4:4" x14ac:dyDescent="0.25">
      <c r="D4167" s="143"/>
    </row>
    <row r="4168" spans="4:4" x14ac:dyDescent="0.25">
      <c r="D4168" s="143"/>
    </row>
    <row r="4169" spans="4:4" x14ac:dyDescent="0.25">
      <c r="D4169" s="143"/>
    </row>
    <row r="4170" spans="4:4" x14ac:dyDescent="0.25">
      <c r="D4170" s="143"/>
    </row>
    <row r="4171" spans="4:4" x14ac:dyDescent="0.25">
      <c r="D4171" s="143"/>
    </row>
    <row r="4172" spans="4:4" x14ac:dyDescent="0.25">
      <c r="D4172" s="143"/>
    </row>
    <row r="4173" spans="4:4" x14ac:dyDescent="0.25">
      <c r="D4173" s="143"/>
    </row>
    <row r="4174" spans="4:4" x14ac:dyDescent="0.25">
      <c r="D4174" s="143"/>
    </row>
    <row r="4175" spans="4:4" x14ac:dyDescent="0.25">
      <c r="D4175" s="143"/>
    </row>
    <row r="4176" spans="4:4" x14ac:dyDescent="0.25">
      <c r="D4176" s="143"/>
    </row>
    <row r="4177" spans="4:4" x14ac:dyDescent="0.25">
      <c r="D4177" s="143"/>
    </row>
    <row r="4178" spans="4:4" x14ac:dyDescent="0.25">
      <c r="D4178" s="143"/>
    </row>
    <row r="4179" spans="4:4" x14ac:dyDescent="0.25">
      <c r="D4179" s="143"/>
    </row>
    <row r="4180" spans="4:4" x14ac:dyDescent="0.25">
      <c r="D4180" s="143"/>
    </row>
    <row r="4181" spans="4:4" x14ac:dyDescent="0.25">
      <c r="D4181" s="143"/>
    </row>
    <row r="4182" spans="4:4" x14ac:dyDescent="0.25">
      <c r="D4182" s="143"/>
    </row>
    <row r="4183" spans="4:4" x14ac:dyDescent="0.25">
      <c r="D4183" s="143"/>
    </row>
    <row r="4184" spans="4:4" x14ac:dyDescent="0.25">
      <c r="D4184" s="143"/>
    </row>
    <row r="4185" spans="4:4" x14ac:dyDescent="0.25">
      <c r="D4185" s="143"/>
    </row>
    <row r="4186" spans="4:4" x14ac:dyDescent="0.25">
      <c r="D4186" s="143"/>
    </row>
    <row r="4187" spans="4:4" x14ac:dyDescent="0.25">
      <c r="D4187" s="143"/>
    </row>
    <row r="4188" spans="4:4" x14ac:dyDescent="0.25">
      <c r="D4188" s="143"/>
    </row>
    <row r="4189" spans="4:4" x14ac:dyDescent="0.25">
      <c r="D4189" s="143"/>
    </row>
    <row r="4190" spans="4:4" x14ac:dyDescent="0.25">
      <c r="D4190" s="143"/>
    </row>
    <row r="4191" spans="4:4" x14ac:dyDescent="0.25">
      <c r="D4191" s="143"/>
    </row>
    <row r="4192" spans="4:4" x14ac:dyDescent="0.25">
      <c r="D4192" s="143"/>
    </row>
    <row r="4193" spans="4:4" x14ac:dyDescent="0.25">
      <c r="D4193" s="143"/>
    </row>
    <row r="4194" spans="4:4" x14ac:dyDescent="0.25">
      <c r="D4194" s="143"/>
    </row>
    <row r="4195" spans="4:4" x14ac:dyDescent="0.25">
      <c r="D4195" s="143"/>
    </row>
    <row r="4196" spans="4:4" x14ac:dyDescent="0.25">
      <c r="D4196" s="143"/>
    </row>
    <row r="4197" spans="4:4" x14ac:dyDescent="0.25">
      <c r="D4197" s="143"/>
    </row>
    <row r="4198" spans="4:4" x14ac:dyDescent="0.25">
      <c r="D4198" s="143"/>
    </row>
    <row r="4199" spans="4:4" x14ac:dyDescent="0.25">
      <c r="D4199" s="143"/>
    </row>
    <row r="4200" spans="4:4" x14ac:dyDescent="0.25">
      <c r="D4200" s="143"/>
    </row>
    <row r="4201" spans="4:4" x14ac:dyDescent="0.25">
      <c r="D4201" s="143"/>
    </row>
    <row r="4202" spans="4:4" x14ac:dyDescent="0.25">
      <c r="D4202" s="143"/>
    </row>
    <row r="4203" spans="4:4" x14ac:dyDescent="0.25">
      <c r="D4203" s="143"/>
    </row>
    <row r="4204" spans="4:4" x14ac:dyDescent="0.25">
      <c r="D4204" s="143"/>
    </row>
    <row r="4205" spans="4:4" x14ac:dyDescent="0.25">
      <c r="D4205" s="143"/>
    </row>
    <row r="4206" spans="4:4" x14ac:dyDescent="0.25">
      <c r="D4206" s="143"/>
    </row>
    <row r="4207" spans="4:4" x14ac:dyDescent="0.25">
      <c r="D4207" s="143"/>
    </row>
    <row r="4208" spans="4:4" x14ac:dyDescent="0.25">
      <c r="D4208" s="143"/>
    </row>
    <row r="4209" spans="4:4" x14ac:dyDescent="0.25">
      <c r="D4209" s="143"/>
    </row>
    <row r="4210" spans="4:4" x14ac:dyDescent="0.25">
      <c r="D4210" s="143"/>
    </row>
    <row r="4211" spans="4:4" x14ac:dyDescent="0.25">
      <c r="D4211" s="143"/>
    </row>
    <row r="4212" spans="4:4" x14ac:dyDescent="0.25">
      <c r="D4212" s="143"/>
    </row>
    <row r="4213" spans="4:4" x14ac:dyDescent="0.25">
      <c r="D4213" s="143"/>
    </row>
    <row r="4214" spans="4:4" x14ac:dyDescent="0.25">
      <c r="D4214" s="143"/>
    </row>
    <row r="4215" spans="4:4" x14ac:dyDescent="0.25">
      <c r="D4215" s="143"/>
    </row>
    <row r="4216" spans="4:4" x14ac:dyDescent="0.25">
      <c r="D4216" s="143"/>
    </row>
    <row r="4217" spans="4:4" x14ac:dyDescent="0.25">
      <c r="D4217" s="143"/>
    </row>
    <row r="4218" spans="4:4" x14ac:dyDescent="0.25">
      <c r="D4218" s="143"/>
    </row>
    <row r="4219" spans="4:4" x14ac:dyDescent="0.25">
      <c r="D4219" s="143"/>
    </row>
    <row r="4220" spans="4:4" x14ac:dyDescent="0.25">
      <c r="D4220" s="143"/>
    </row>
    <row r="4221" spans="4:4" x14ac:dyDescent="0.25">
      <c r="D4221" s="143"/>
    </row>
    <row r="4222" spans="4:4" x14ac:dyDescent="0.25">
      <c r="D4222" s="143"/>
    </row>
    <row r="4223" spans="4:4" x14ac:dyDescent="0.25">
      <c r="D4223" s="143"/>
    </row>
    <row r="4224" spans="4:4" x14ac:dyDescent="0.25">
      <c r="D4224" s="143"/>
    </row>
    <row r="4225" spans="4:4" x14ac:dyDescent="0.25">
      <c r="D4225" s="143"/>
    </row>
    <row r="4226" spans="4:4" x14ac:dyDescent="0.25">
      <c r="D4226" s="143"/>
    </row>
    <row r="4227" spans="4:4" x14ac:dyDescent="0.25">
      <c r="D4227" s="143"/>
    </row>
    <row r="4228" spans="4:4" x14ac:dyDescent="0.25">
      <c r="D4228" s="143"/>
    </row>
    <row r="4229" spans="4:4" x14ac:dyDescent="0.25">
      <c r="D4229" s="143"/>
    </row>
    <row r="4230" spans="4:4" x14ac:dyDescent="0.25">
      <c r="D4230" s="143"/>
    </row>
    <row r="4231" spans="4:4" x14ac:dyDescent="0.25">
      <c r="D4231" s="143"/>
    </row>
    <row r="4232" spans="4:4" x14ac:dyDescent="0.25">
      <c r="D4232" s="143"/>
    </row>
    <row r="4233" spans="4:4" x14ac:dyDescent="0.25">
      <c r="D4233" s="143"/>
    </row>
    <row r="4234" spans="4:4" x14ac:dyDescent="0.25">
      <c r="D4234" s="143"/>
    </row>
    <row r="4235" spans="4:4" x14ac:dyDescent="0.25">
      <c r="D4235" s="143"/>
    </row>
    <row r="4236" spans="4:4" x14ac:dyDescent="0.25">
      <c r="D4236" s="143"/>
    </row>
    <row r="4237" spans="4:4" x14ac:dyDescent="0.25">
      <c r="D4237" s="143"/>
    </row>
    <row r="4238" spans="4:4" x14ac:dyDescent="0.25">
      <c r="D4238" s="143"/>
    </row>
    <row r="4239" spans="4:4" x14ac:dyDescent="0.25">
      <c r="D4239" s="143"/>
    </row>
    <row r="4240" spans="4:4" x14ac:dyDescent="0.25">
      <c r="D4240" s="143"/>
    </row>
    <row r="4241" spans="4:4" x14ac:dyDescent="0.25">
      <c r="D4241" s="143"/>
    </row>
    <row r="4242" spans="4:4" x14ac:dyDescent="0.25">
      <c r="D4242" s="143"/>
    </row>
    <row r="4243" spans="4:4" x14ac:dyDescent="0.25">
      <c r="D4243" s="143"/>
    </row>
    <row r="4244" spans="4:4" x14ac:dyDescent="0.25">
      <c r="D4244" s="143"/>
    </row>
    <row r="4245" spans="4:4" x14ac:dyDescent="0.25">
      <c r="D4245" s="143"/>
    </row>
    <row r="4246" spans="4:4" x14ac:dyDescent="0.25">
      <c r="D4246" s="143"/>
    </row>
    <row r="4247" spans="4:4" x14ac:dyDescent="0.25">
      <c r="D4247" s="143"/>
    </row>
    <row r="4248" spans="4:4" x14ac:dyDescent="0.25">
      <c r="D4248" s="143"/>
    </row>
    <row r="4249" spans="4:4" x14ac:dyDescent="0.25">
      <c r="D4249" s="143"/>
    </row>
    <row r="4250" spans="4:4" x14ac:dyDescent="0.25">
      <c r="D4250" s="143"/>
    </row>
    <row r="4251" spans="4:4" x14ac:dyDescent="0.25">
      <c r="D4251" s="143"/>
    </row>
    <row r="4252" spans="4:4" x14ac:dyDescent="0.25">
      <c r="D4252" s="143"/>
    </row>
    <row r="4253" spans="4:4" x14ac:dyDescent="0.25">
      <c r="D4253" s="143"/>
    </row>
    <row r="4254" spans="4:4" x14ac:dyDescent="0.25">
      <c r="D4254" s="143"/>
    </row>
    <row r="4255" spans="4:4" x14ac:dyDescent="0.25">
      <c r="D4255" s="143"/>
    </row>
    <row r="4256" spans="4:4" x14ac:dyDescent="0.25">
      <c r="D4256" s="143"/>
    </row>
    <row r="4257" spans="4:4" x14ac:dyDescent="0.25">
      <c r="D4257" s="143"/>
    </row>
    <row r="4258" spans="4:4" x14ac:dyDescent="0.25">
      <c r="D4258" s="143"/>
    </row>
    <row r="4259" spans="4:4" x14ac:dyDescent="0.25">
      <c r="D4259" s="143"/>
    </row>
    <row r="4260" spans="4:4" x14ac:dyDescent="0.25">
      <c r="D4260" s="143"/>
    </row>
    <row r="4261" spans="4:4" x14ac:dyDescent="0.25">
      <c r="D4261" s="143"/>
    </row>
    <row r="4262" spans="4:4" x14ac:dyDescent="0.25">
      <c r="D4262" s="143"/>
    </row>
    <row r="4263" spans="4:4" x14ac:dyDescent="0.25">
      <c r="D4263" s="143"/>
    </row>
    <row r="4264" spans="4:4" x14ac:dyDescent="0.25">
      <c r="D4264" s="143"/>
    </row>
    <row r="4265" spans="4:4" x14ac:dyDescent="0.25">
      <c r="D4265" s="143"/>
    </row>
    <row r="4266" spans="4:4" x14ac:dyDescent="0.25">
      <c r="D4266" s="143"/>
    </row>
    <row r="4267" spans="4:4" x14ac:dyDescent="0.25">
      <c r="D4267" s="143"/>
    </row>
    <row r="4268" spans="4:4" x14ac:dyDescent="0.25">
      <c r="D4268" s="143"/>
    </row>
    <row r="4269" spans="4:4" x14ac:dyDescent="0.25">
      <c r="D4269" s="143"/>
    </row>
    <row r="4270" spans="4:4" x14ac:dyDescent="0.25">
      <c r="D4270" s="143"/>
    </row>
    <row r="4271" spans="4:4" x14ac:dyDescent="0.25">
      <c r="D4271" s="143"/>
    </row>
    <row r="4272" spans="4:4" x14ac:dyDescent="0.25">
      <c r="D4272" s="143"/>
    </row>
    <row r="4273" spans="4:4" x14ac:dyDescent="0.25">
      <c r="D4273" s="143"/>
    </row>
    <row r="4274" spans="4:4" x14ac:dyDescent="0.25">
      <c r="D4274" s="143"/>
    </row>
    <row r="4275" spans="4:4" x14ac:dyDescent="0.25">
      <c r="D4275" s="143"/>
    </row>
    <row r="4276" spans="4:4" x14ac:dyDescent="0.25">
      <c r="D4276" s="143"/>
    </row>
    <row r="4277" spans="4:4" x14ac:dyDescent="0.25">
      <c r="D4277" s="143"/>
    </row>
    <row r="4278" spans="4:4" x14ac:dyDescent="0.25">
      <c r="D4278" s="143"/>
    </row>
    <row r="4279" spans="4:4" x14ac:dyDescent="0.25">
      <c r="D4279" s="143"/>
    </row>
    <row r="4280" spans="4:4" x14ac:dyDescent="0.25">
      <c r="D4280" s="143"/>
    </row>
    <row r="4281" spans="4:4" x14ac:dyDescent="0.25">
      <c r="D4281" s="143"/>
    </row>
    <row r="4282" spans="4:4" x14ac:dyDescent="0.25">
      <c r="D4282" s="143"/>
    </row>
    <row r="4283" spans="4:4" x14ac:dyDescent="0.25">
      <c r="D4283" s="143"/>
    </row>
    <row r="4284" spans="4:4" x14ac:dyDescent="0.25">
      <c r="D4284" s="143"/>
    </row>
    <row r="4285" spans="4:4" x14ac:dyDescent="0.25">
      <c r="D4285" s="143"/>
    </row>
    <row r="4286" spans="4:4" x14ac:dyDescent="0.25">
      <c r="D4286" s="143"/>
    </row>
    <row r="4287" spans="4:4" x14ac:dyDescent="0.25">
      <c r="D4287" s="143"/>
    </row>
    <row r="4288" spans="4:4" x14ac:dyDescent="0.25">
      <c r="D4288" s="143"/>
    </row>
    <row r="4289" spans="4:4" x14ac:dyDescent="0.25">
      <c r="D4289" s="143"/>
    </row>
    <row r="4290" spans="4:4" x14ac:dyDescent="0.25">
      <c r="D4290" s="143"/>
    </row>
    <row r="4291" spans="4:4" x14ac:dyDescent="0.25">
      <c r="D4291" s="143"/>
    </row>
    <row r="4292" spans="4:4" x14ac:dyDescent="0.25">
      <c r="D4292" s="143"/>
    </row>
    <row r="4293" spans="4:4" x14ac:dyDescent="0.25">
      <c r="D4293" s="143"/>
    </row>
    <row r="4294" spans="4:4" x14ac:dyDescent="0.25">
      <c r="D4294" s="143"/>
    </row>
    <row r="4295" spans="4:4" x14ac:dyDescent="0.25">
      <c r="D4295" s="143"/>
    </row>
    <row r="4296" spans="4:4" x14ac:dyDescent="0.25">
      <c r="D4296" s="143"/>
    </row>
    <row r="4297" spans="4:4" x14ac:dyDescent="0.25">
      <c r="D4297" s="143"/>
    </row>
    <row r="4298" spans="4:4" x14ac:dyDescent="0.25">
      <c r="D4298" s="143"/>
    </row>
    <row r="4299" spans="4:4" x14ac:dyDescent="0.25">
      <c r="D4299" s="143"/>
    </row>
    <row r="4300" spans="4:4" x14ac:dyDescent="0.25">
      <c r="D4300" s="143"/>
    </row>
    <row r="4301" spans="4:4" x14ac:dyDescent="0.25">
      <c r="D4301" s="143"/>
    </row>
    <row r="4302" spans="4:4" x14ac:dyDescent="0.25">
      <c r="D4302" s="143"/>
    </row>
    <row r="4303" spans="4:4" x14ac:dyDescent="0.25">
      <c r="D4303" s="143"/>
    </row>
    <row r="4304" spans="4:4" x14ac:dyDescent="0.25">
      <c r="D4304" s="143"/>
    </row>
    <row r="4305" spans="4:4" x14ac:dyDescent="0.25">
      <c r="D4305" s="143"/>
    </row>
    <row r="4306" spans="4:4" x14ac:dyDescent="0.25">
      <c r="D4306" s="143"/>
    </row>
    <row r="4307" spans="4:4" x14ac:dyDescent="0.25">
      <c r="D4307" s="143"/>
    </row>
    <row r="4308" spans="4:4" x14ac:dyDescent="0.25">
      <c r="D4308" s="143"/>
    </row>
    <row r="4309" spans="4:4" x14ac:dyDescent="0.25">
      <c r="D4309" s="143"/>
    </row>
    <row r="4310" spans="4:4" x14ac:dyDescent="0.25">
      <c r="D4310" s="143"/>
    </row>
    <row r="4311" spans="4:4" x14ac:dyDescent="0.25">
      <c r="D4311" s="143"/>
    </row>
    <row r="4312" spans="4:4" x14ac:dyDescent="0.25">
      <c r="D4312" s="143"/>
    </row>
    <row r="4313" spans="4:4" x14ac:dyDescent="0.25">
      <c r="D4313" s="143"/>
    </row>
    <row r="4314" spans="4:4" x14ac:dyDescent="0.25">
      <c r="D4314" s="143"/>
    </row>
    <row r="4315" spans="4:4" x14ac:dyDescent="0.25">
      <c r="D4315" s="143"/>
    </row>
    <row r="4316" spans="4:4" x14ac:dyDescent="0.25">
      <c r="D4316" s="143"/>
    </row>
    <row r="4317" spans="4:4" x14ac:dyDescent="0.25">
      <c r="D4317" s="143"/>
    </row>
    <row r="4318" spans="4:4" x14ac:dyDescent="0.25">
      <c r="D4318" s="143"/>
    </row>
    <row r="4319" spans="4:4" x14ac:dyDescent="0.25">
      <c r="D4319" s="143"/>
    </row>
    <row r="4320" spans="4:4" x14ac:dyDescent="0.25">
      <c r="D4320" s="143"/>
    </row>
    <row r="4321" spans="4:4" x14ac:dyDescent="0.25">
      <c r="D4321" s="143"/>
    </row>
    <row r="4322" spans="4:4" x14ac:dyDescent="0.25">
      <c r="D4322" s="143"/>
    </row>
    <row r="4323" spans="4:4" x14ac:dyDescent="0.25">
      <c r="D4323" s="143"/>
    </row>
    <row r="4324" spans="4:4" x14ac:dyDescent="0.25">
      <c r="D4324" s="143"/>
    </row>
    <row r="4325" spans="4:4" x14ac:dyDescent="0.25">
      <c r="D4325" s="143"/>
    </row>
    <row r="4326" spans="4:4" x14ac:dyDescent="0.25">
      <c r="D4326" s="143"/>
    </row>
    <row r="4327" spans="4:4" x14ac:dyDescent="0.25">
      <c r="D4327" s="143"/>
    </row>
    <row r="4328" spans="4:4" x14ac:dyDescent="0.25">
      <c r="D4328" s="143"/>
    </row>
    <row r="4329" spans="4:4" x14ac:dyDescent="0.25">
      <c r="D4329" s="143"/>
    </row>
    <row r="4330" spans="4:4" x14ac:dyDescent="0.25">
      <c r="D4330" s="143"/>
    </row>
    <row r="4331" spans="4:4" x14ac:dyDescent="0.25">
      <c r="D4331" s="143"/>
    </row>
    <row r="4332" spans="4:4" x14ac:dyDescent="0.25">
      <c r="D4332" s="143"/>
    </row>
    <row r="4333" spans="4:4" x14ac:dyDescent="0.25">
      <c r="D4333" s="143"/>
    </row>
    <row r="4334" spans="4:4" x14ac:dyDescent="0.25">
      <c r="D4334" s="143"/>
    </row>
    <row r="4335" spans="4:4" x14ac:dyDescent="0.25">
      <c r="D4335" s="143"/>
    </row>
    <row r="4336" spans="4:4" x14ac:dyDescent="0.25">
      <c r="D4336" s="143"/>
    </row>
    <row r="4337" spans="4:4" x14ac:dyDescent="0.25">
      <c r="D4337" s="143"/>
    </row>
    <row r="4338" spans="4:4" x14ac:dyDescent="0.25">
      <c r="D4338" s="143"/>
    </row>
    <row r="4339" spans="4:4" x14ac:dyDescent="0.25">
      <c r="D4339" s="143"/>
    </row>
    <row r="4340" spans="4:4" x14ac:dyDescent="0.25">
      <c r="D4340" s="143"/>
    </row>
    <row r="4341" spans="4:4" x14ac:dyDescent="0.25">
      <c r="D4341" s="143"/>
    </row>
    <row r="4342" spans="4:4" x14ac:dyDescent="0.25">
      <c r="D4342" s="143"/>
    </row>
    <row r="4343" spans="4:4" x14ac:dyDescent="0.25">
      <c r="D4343" s="143"/>
    </row>
    <row r="4344" spans="4:4" x14ac:dyDescent="0.25">
      <c r="D4344" s="143"/>
    </row>
    <row r="4345" spans="4:4" x14ac:dyDescent="0.25">
      <c r="D4345" s="143"/>
    </row>
    <row r="4346" spans="4:4" x14ac:dyDescent="0.25">
      <c r="D4346" s="143"/>
    </row>
    <row r="4347" spans="4:4" x14ac:dyDescent="0.25">
      <c r="D4347" s="143"/>
    </row>
    <row r="4348" spans="4:4" x14ac:dyDescent="0.25">
      <c r="D4348" s="143"/>
    </row>
    <row r="4349" spans="4:4" x14ac:dyDescent="0.25">
      <c r="D4349" s="143"/>
    </row>
    <row r="4350" spans="4:4" x14ac:dyDescent="0.25">
      <c r="D4350" s="143"/>
    </row>
    <row r="4351" spans="4:4" x14ac:dyDescent="0.25">
      <c r="D4351" s="143"/>
    </row>
    <row r="4352" spans="4:4" x14ac:dyDescent="0.25">
      <c r="D4352" s="143"/>
    </row>
    <row r="4353" spans="4:4" x14ac:dyDescent="0.25">
      <c r="D4353" s="143"/>
    </row>
    <row r="4354" spans="4:4" x14ac:dyDescent="0.25">
      <c r="D4354" s="143"/>
    </row>
    <row r="4355" spans="4:4" x14ac:dyDescent="0.25">
      <c r="D4355" s="143"/>
    </row>
    <row r="4356" spans="4:4" x14ac:dyDescent="0.25">
      <c r="D4356" s="143"/>
    </row>
    <row r="4357" spans="4:4" x14ac:dyDescent="0.25">
      <c r="D4357" s="143"/>
    </row>
    <row r="4358" spans="4:4" x14ac:dyDescent="0.25">
      <c r="D4358" s="143"/>
    </row>
    <row r="4359" spans="4:4" x14ac:dyDescent="0.25">
      <c r="D4359" s="143"/>
    </row>
    <row r="4360" spans="4:4" x14ac:dyDescent="0.25">
      <c r="D4360" s="143"/>
    </row>
    <row r="4361" spans="4:4" x14ac:dyDescent="0.25">
      <c r="D4361" s="143"/>
    </row>
    <row r="4362" spans="4:4" x14ac:dyDescent="0.25">
      <c r="D4362" s="143"/>
    </row>
    <row r="4363" spans="4:4" x14ac:dyDescent="0.25">
      <c r="D4363" s="143"/>
    </row>
    <row r="4364" spans="4:4" x14ac:dyDescent="0.25">
      <c r="D4364" s="143"/>
    </row>
    <row r="4365" spans="4:4" x14ac:dyDescent="0.25">
      <c r="D4365" s="143"/>
    </row>
    <row r="4366" spans="4:4" x14ac:dyDescent="0.25">
      <c r="D4366" s="143"/>
    </row>
    <row r="4367" spans="4:4" x14ac:dyDescent="0.25">
      <c r="D4367" s="143"/>
    </row>
    <row r="4368" spans="4:4" x14ac:dyDescent="0.25">
      <c r="D4368" s="143"/>
    </row>
    <row r="4369" spans="4:4" x14ac:dyDescent="0.25">
      <c r="D4369" s="143"/>
    </row>
    <row r="4370" spans="4:4" x14ac:dyDescent="0.25">
      <c r="D4370" s="143"/>
    </row>
    <row r="4371" spans="4:4" x14ac:dyDescent="0.25">
      <c r="D4371" s="143"/>
    </row>
    <row r="4372" spans="4:4" x14ac:dyDescent="0.25">
      <c r="D4372" s="143"/>
    </row>
    <row r="4373" spans="4:4" x14ac:dyDescent="0.25">
      <c r="D4373" s="143"/>
    </row>
    <row r="4374" spans="4:4" x14ac:dyDescent="0.25">
      <c r="D4374" s="143"/>
    </row>
    <row r="4375" spans="4:4" x14ac:dyDescent="0.25">
      <c r="D4375" s="143"/>
    </row>
    <row r="4376" spans="4:4" x14ac:dyDescent="0.25">
      <c r="D4376" s="143"/>
    </row>
    <row r="4377" spans="4:4" x14ac:dyDescent="0.25">
      <c r="D4377" s="143"/>
    </row>
    <row r="4378" spans="4:4" x14ac:dyDescent="0.25">
      <c r="D4378" s="143"/>
    </row>
    <row r="4379" spans="4:4" x14ac:dyDescent="0.25">
      <c r="D4379" s="143"/>
    </row>
    <row r="4380" spans="4:4" x14ac:dyDescent="0.25">
      <c r="D4380" s="143"/>
    </row>
    <row r="4381" spans="4:4" x14ac:dyDescent="0.25">
      <c r="D4381" s="143"/>
    </row>
    <row r="4382" spans="4:4" x14ac:dyDescent="0.25">
      <c r="D4382" s="143"/>
    </row>
    <row r="4383" spans="4:4" x14ac:dyDescent="0.25">
      <c r="D4383" s="143"/>
    </row>
    <row r="4384" spans="4:4" x14ac:dyDescent="0.25">
      <c r="D4384" s="143"/>
    </row>
    <row r="4385" spans="4:4" x14ac:dyDescent="0.25">
      <c r="D4385" s="143"/>
    </row>
    <row r="4386" spans="4:4" x14ac:dyDescent="0.25">
      <c r="D4386" s="143"/>
    </row>
    <row r="4387" spans="4:4" x14ac:dyDescent="0.25">
      <c r="D4387" s="143"/>
    </row>
    <row r="4388" spans="4:4" x14ac:dyDescent="0.25">
      <c r="D4388" s="143"/>
    </row>
    <row r="4389" spans="4:4" x14ac:dyDescent="0.25">
      <c r="D4389" s="143"/>
    </row>
    <row r="4390" spans="4:4" x14ac:dyDescent="0.25">
      <c r="D4390" s="143"/>
    </row>
    <row r="4391" spans="4:4" x14ac:dyDescent="0.25">
      <c r="D4391" s="143"/>
    </row>
    <row r="4392" spans="4:4" x14ac:dyDescent="0.25">
      <c r="D4392" s="143"/>
    </row>
    <row r="4393" spans="4:4" x14ac:dyDescent="0.25">
      <c r="D4393" s="143"/>
    </row>
    <row r="4394" spans="4:4" x14ac:dyDescent="0.25">
      <c r="D4394" s="143"/>
    </row>
    <row r="4395" spans="4:4" x14ac:dyDescent="0.25">
      <c r="D4395" s="143"/>
    </row>
    <row r="4396" spans="4:4" x14ac:dyDescent="0.25">
      <c r="D4396" s="143"/>
    </row>
    <row r="4397" spans="4:4" x14ac:dyDescent="0.25">
      <c r="D4397" s="143"/>
    </row>
    <row r="4398" spans="4:4" x14ac:dyDescent="0.25">
      <c r="D4398" s="143"/>
    </row>
    <row r="4399" spans="4:4" x14ac:dyDescent="0.25">
      <c r="D4399" s="143"/>
    </row>
    <row r="4400" spans="4:4" x14ac:dyDescent="0.25">
      <c r="D4400" s="143"/>
    </row>
    <row r="4401" spans="4:4" x14ac:dyDescent="0.25">
      <c r="D4401" s="143"/>
    </row>
    <row r="4402" spans="4:4" x14ac:dyDescent="0.25">
      <c r="D4402" s="143"/>
    </row>
    <row r="4403" spans="4:4" x14ac:dyDescent="0.25">
      <c r="D4403" s="143"/>
    </row>
    <row r="4404" spans="4:4" x14ac:dyDescent="0.25">
      <c r="D4404" s="143"/>
    </row>
    <row r="4405" spans="4:4" x14ac:dyDescent="0.25">
      <c r="D4405" s="143"/>
    </row>
    <row r="4406" spans="4:4" x14ac:dyDescent="0.25">
      <c r="D4406" s="143"/>
    </row>
    <row r="4407" spans="4:4" x14ac:dyDescent="0.25">
      <c r="D4407" s="143"/>
    </row>
    <row r="4408" spans="4:4" x14ac:dyDescent="0.25">
      <c r="D4408" s="143"/>
    </row>
    <row r="4409" spans="4:4" x14ac:dyDescent="0.25">
      <c r="D4409" s="143"/>
    </row>
    <row r="4410" spans="4:4" x14ac:dyDescent="0.25">
      <c r="D4410" s="143"/>
    </row>
    <row r="4411" spans="4:4" x14ac:dyDescent="0.25">
      <c r="D4411" s="143"/>
    </row>
    <row r="4412" spans="4:4" x14ac:dyDescent="0.25">
      <c r="D4412" s="143"/>
    </row>
    <row r="4413" spans="4:4" x14ac:dyDescent="0.25">
      <c r="D4413" s="143"/>
    </row>
    <row r="4414" spans="4:4" x14ac:dyDescent="0.25">
      <c r="D4414" s="143"/>
    </row>
    <row r="4415" spans="4:4" x14ac:dyDescent="0.25">
      <c r="D4415" s="143"/>
    </row>
    <row r="4416" spans="4:4" x14ac:dyDescent="0.25">
      <c r="D4416" s="143"/>
    </row>
    <row r="4417" spans="4:4" x14ac:dyDescent="0.25">
      <c r="D4417" s="143"/>
    </row>
    <row r="4418" spans="4:4" x14ac:dyDescent="0.25">
      <c r="D4418" s="143"/>
    </row>
    <row r="4419" spans="4:4" x14ac:dyDescent="0.25">
      <c r="D4419" s="143"/>
    </row>
    <row r="4420" spans="4:4" x14ac:dyDescent="0.25">
      <c r="D4420" s="143"/>
    </row>
    <row r="4421" spans="4:4" x14ac:dyDescent="0.25">
      <c r="D4421" s="143"/>
    </row>
    <row r="4422" spans="4:4" x14ac:dyDescent="0.25">
      <c r="D4422" s="143"/>
    </row>
    <row r="4423" spans="4:4" x14ac:dyDescent="0.25">
      <c r="D4423" s="143"/>
    </row>
    <row r="4424" spans="4:4" x14ac:dyDescent="0.25">
      <c r="D4424" s="143"/>
    </row>
    <row r="4425" spans="4:4" x14ac:dyDescent="0.25">
      <c r="D4425" s="143"/>
    </row>
    <row r="4426" spans="4:4" x14ac:dyDescent="0.25">
      <c r="D4426" s="143"/>
    </row>
    <row r="4427" spans="4:4" x14ac:dyDescent="0.25">
      <c r="D4427" s="143"/>
    </row>
    <row r="4428" spans="4:4" x14ac:dyDescent="0.25">
      <c r="D4428" s="143"/>
    </row>
    <row r="4429" spans="4:4" x14ac:dyDescent="0.25">
      <c r="D4429" s="143"/>
    </row>
    <row r="4430" spans="4:4" x14ac:dyDescent="0.25">
      <c r="D4430" s="143"/>
    </row>
    <row r="4431" spans="4:4" x14ac:dyDescent="0.25">
      <c r="D4431" s="143"/>
    </row>
    <row r="4432" spans="4:4" x14ac:dyDescent="0.25">
      <c r="D4432" s="143"/>
    </row>
    <row r="4433" spans="4:4" x14ac:dyDescent="0.25">
      <c r="D4433" s="143"/>
    </row>
    <row r="4434" spans="4:4" x14ac:dyDescent="0.25">
      <c r="D4434" s="143"/>
    </row>
    <row r="4435" spans="4:4" x14ac:dyDescent="0.25">
      <c r="D4435" s="143"/>
    </row>
    <row r="4436" spans="4:4" x14ac:dyDescent="0.25">
      <c r="D4436" s="143"/>
    </row>
    <row r="4437" spans="4:4" x14ac:dyDescent="0.25">
      <c r="D4437" s="143"/>
    </row>
    <row r="4438" spans="4:4" x14ac:dyDescent="0.25">
      <c r="D4438" s="143"/>
    </row>
    <row r="4439" spans="4:4" x14ac:dyDescent="0.25">
      <c r="D4439" s="143"/>
    </row>
    <row r="4440" spans="4:4" x14ac:dyDescent="0.25">
      <c r="D4440" s="143"/>
    </row>
    <row r="4441" spans="4:4" x14ac:dyDescent="0.25">
      <c r="D4441" s="143"/>
    </row>
    <row r="4442" spans="4:4" x14ac:dyDescent="0.25">
      <c r="D4442" s="143"/>
    </row>
    <row r="4443" spans="4:4" x14ac:dyDescent="0.25">
      <c r="D4443" s="143"/>
    </row>
    <row r="4444" spans="4:4" x14ac:dyDescent="0.25">
      <c r="D4444" s="143"/>
    </row>
    <row r="4445" spans="4:4" x14ac:dyDescent="0.25">
      <c r="D4445" s="143"/>
    </row>
    <row r="4446" spans="4:4" x14ac:dyDescent="0.25">
      <c r="D4446" s="143"/>
    </row>
    <row r="4447" spans="4:4" x14ac:dyDescent="0.25">
      <c r="D4447" s="143"/>
    </row>
    <row r="4448" spans="4:4" x14ac:dyDescent="0.25">
      <c r="D4448" s="143"/>
    </row>
    <row r="4449" spans="4:4" x14ac:dyDescent="0.25">
      <c r="D4449" s="143"/>
    </row>
    <row r="4450" spans="4:4" x14ac:dyDescent="0.25">
      <c r="D4450" s="143"/>
    </row>
    <row r="4451" spans="4:4" x14ac:dyDescent="0.25">
      <c r="D4451" s="143"/>
    </row>
    <row r="4452" spans="4:4" x14ac:dyDescent="0.25">
      <c r="D4452" s="143"/>
    </row>
    <row r="4453" spans="4:4" x14ac:dyDescent="0.25">
      <c r="D4453" s="143"/>
    </row>
    <row r="4454" spans="4:4" x14ac:dyDescent="0.25">
      <c r="D4454" s="143"/>
    </row>
    <row r="4455" spans="4:4" x14ac:dyDescent="0.25">
      <c r="D4455" s="143"/>
    </row>
    <row r="4456" spans="4:4" x14ac:dyDescent="0.25">
      <c r="D4456" s="143"/>
    </row>
    <row r="4457" spans="4:4" x14ac:dyDescent="0.25">
      <c r="D4457" s="143"/>
    </row>
    <row r="4458" spans="4:4" x14ac:dyDescent="0.25">
      <c r="D4458" s="143"/>
    </row>
    <row r="4459" spans="4:4" x14ac:dyDescent="0.25">
      <c r="D4459" s="143"/>
    </row>
    <row r="4460" spans="4:4" x14ac:dyDescent="0.25">
      <c r="D4460" s="143"/>
    </row>
    <row r="4461" spans="4:4" x14ac:dyDescent="0.25">
      <c r="D4461" s="143"/>
    </row>
    <row r="4462" spans="4:4" x14ac:dyDescent="0.25">
      <c r="D4462" s="143"/>
    </row>
    <row r="4463" spans="4:4" x14ac:dyDescent="0.25">
      <c r="D4463" s="143"/>
    </row>
    <row r="4464" spans="4:4" x14ac:dyDescent="0.25">
      <c r="D4464" s="143"/>
    </row>
    <row r="4465" spans="4:4" x14ac:dyDescent="0.25">
      <c r="D4465" s="143"/>
    </row>
    <row r="4466" spans="4:4" x14ac:dyDescent="0.25">
      <c r="D4466" s="143"/>
    </row>
    <row r="4467" spans="4:4" x14ac:dyDescent="0.25">
      <c r="D4467" s="143"/>
    </row>
    <row r="4468" spans="4:4" x14ac:dyDescent="0.25">
      <c r="D4468" s="143"/>
    </row>
    <row r="4469" spans="4:4" x14ac:dyDescent="0.25">
      <c r="D4469" s="143"/>
    </row>
    <row r="4470" spans="4:4" x14ac:dyDescent="0.25">
      <c r="D4470" s="143"/>
    </row>
    <row r="4471" spans="4:4" x14ac:dyDescent="0.25">
      <c r="D4471" s="143"/>
    </row>
    <row r="4472" spans="4:4" x14ac:dyDescent="0.25">
      <c r="D4472" s="143"/>
    </row>
    <row r="4473" spans="4:4" x14ac:dyDescent="0.25">
      <c r="D4473" s="143"/>
    </row>
    <row r="4474" spans="4:4" x14ac:dyDescent="0.25">
      <c r="D4474" s="143"/>
    </row>
    <row r="4475" spans="4:4" x14ac:dyDescent="0.25">
      <c r="D4475" s="143"/>
    </row>
    <row r="4476" spans="4:4" x14ac:dyDescent="0.25">
      <c r="D4476" s="143"/>
    </row>
    <row r="4477" spans="4:4" x14ac:dyDescent="0.25">
      <c r="D4477" s="143"/>
    </row>
    <row r="4478" spans="4:4" x14ac:dyDescent="0.25">
      <c r="D4478" s="143"/>
    </row>
    <row r="4479" spans="4:4" x14ac:dyDescent="0.25">
      <c r="D4479" s="143"/>
    </row>
    <row r="4480" spans="4:4" x14ac:dyDescent="0.25">
      <c r="D4480" s="143"/>
    </row>
    <row r="4481" spans="4:4" x14ac:dyDescent="0.25">
      <c r="D4481" s="143"/>
    </row>
    <row r="4482" spans="4:4" x14ac:dyDescent="0.25">
      <c r="D4482" s="143"/>
    </row>
    <row r="4483" spans="4:4" x14ac:dyDescent="0.25">
      <c r="D4483" s="143"/>
    </row>
    <row r="4484" spans="4:4" x14ac:dyDescent="0.25">
      <c r="D4484" s="143"/>
    </row>
    <row r="4485" spans="4:4" x14ac:dyDescent="0.25">
      <c r="D4485" s="143"/>
    </row>
    <row r="4486" spans="4:4" x14ac:dyDescent="0.25">
      <c r="D4486" s="143"/>
    </row>
    <row r="4487" spans="4:4" x14ac:dyDescent="0.25">
      <c r="D4487" s="143"/>
    </row>
    <row r="4488" spans="4:4" x14ac:dyDescent="0.25">
      <c r="D4488" s="143"/>
    </row>
    <row r="4489" spans="4:4" x14ac:dyDescent="0.25">
      <c r="D4489" s="143"/>
    </row>
    <row r="4490" spans="4:4" x14ac:dyDescent="0.25">
      <c r="D4490" s="143"/>
    </row>
    <row r="4491" spans="4:4" x14ac:dyDescent="0.25">
      <c r="D4491" s="143"/>
    </row>
    <row r="4492" spans="4:4" x14ac:dyDescent="0.25">
      <c r="D4492" s="143"/>
    </row>
    <row r="4493" spans="4:4" x14ac:dyDescent="0.25">
      <c r="D4493" s="143"/>
    </row>
    <row r="4494" spans="4:4" x14ac:dyDescent="0.25">
      <c r="D4494" s="143"/>
    </row>
    <row r="4495" spans="4:4" x14ac:dyDescent="0.25">
      <c r="D4495" s="143"/>
    </row>
    <row r="4496" spans="4:4" x14ac:dyDescent="0.25">
      <c r="D4496" s="143"/>
    </row>
    <row r="4497" spans="4:4" x14ac:dyDescent="0.25">
      <c r="D4497" s="143"/>
    </row>
    <row r="4498" spans="4:4" x14ac:dyDescent="0.25">
      <c r="D4498" s="143"/>
    </row>
    <row r="4499" spans="4:4" x14ac:dyDescent="0.25">
      <c r="D4499" s="143"/>
    </row>
    <row r="4500" spans="4:4" x14ac:dyDescent="0.25">
      <c r="D4500" s="143"/>
    </row>
    <row r="4501" spans="4:4" x14ac:dyDescent="0.25">
      <c r="D4501" s="143"/>
    </row>
    <row r="4502" spans="4:4" x14ac:dyDescent="0.25">
      <c r="D4502" s="143"/>
    </row>
    <row r="4503" spans="4:4" x14ac:dyDescent="0.25">
      <c r="D4503" s="143"/>
    </row>
    <row r="4504" spans="4:4" x14ac:dyDescent="0.25">
      <c r="D4504" s="143"/>
    </row>
    <row r="4505" spans="4:4" x14ac:dyDescent="0.25">
      <c r="D4505" s="143"/>
    </row>
    <row r="4506" spans="4:4" x14ac:dyDescent="0.25">
      <c r="D4506" s="143"/>
    </row>
    <row r="4507" spans="4:4" x14ac:dyDescent="0.25">
      <c r="D4507" s="143"/>
    </row>
    <row r="4508" spans="4:4" x14ac:dyDescent="0.25">
      <c r="D4508" s="143"/>
    </row>
    <row r="4509" spans="4:4" x14ac:dyDescent="0.25">
      <c r="D4509" s="143"/>
    </row>
    <row r="4510" spans="4:4" x14ac:dyDescent="0.25">
      <c r="D4510" s="143"/>
    </row>
    <row r="4511" spans="4:4" x14ac:dyDescent="0.25">
      <c r="D4511" s="143"/>
    </row>
    <row r="4512" spans="4:4" x14ac:dyDescent="0.25">
      <c r="D4512" s="143"/>
    </row>
    <row r="4513" spans="4:4" x14ac:dyDescent="0.25">
      <c r="D4513" s="143"/>
    </row>
    <row r="4514" spans="4:4" x14ac:dyDescent="0.25">
      <c r="D4514" s="143"/>
    </row>
    <row r="4515" spans="4:4" x14ac:dyDescent="0.25">
      <c r="D4515" s="143"/>
    </row>
    <row r="4516" spans="4:4" x14ac:dyDescent="0.25">
      <c r="D4516" s="143"/>
    </row>
    <row r="4517" spans="4:4" x14ac:dyDescent="0.25">
      <c r="D4517" s="143"/>
    </row>
    <row r="4518" spans="4:4" x14ac:dyDescent="0.25">
      <c r="D4518" s="143"/>
    </row>
    <row r="4519" spans="4:4" x14ac:dyDescent="0.25">
      <c r="D4519" s="143"/>
    </row>
    <row r="4520" spans="4:4" x14ac:dyDescent="0.25">
      <c r="D4520" s="143"/>
    </row>
    <row r="4521" spans="4:4" x14ac:dyDescent="0.25">
      <c r="D4521" s="143"/>
    </row>
    <row r="4522" spans="4:4" x14ac:dyDescent="0.25">
      <c r="D4522" s="143"/>
    </row>
    <row r="4523" spans="4:4" x14ac:dyDescent="0.25">
      <c r="D4523" s="143"/>
    </row>
    <row r="4524" spans="4:4" x14ac:dyDescent="0.25">
      <c r="D4524" s="143"/>
    </row>
    <row r="4525" spans="4:4" x14ac:dyDescent="0.25">
      <c r="D4525" s="143"/>
    </row>
    <row r="4526" spans="4:4" x14ac:dyDescent="0.25">
      <c r="D4526" s="143"/>
    </row>
    <row r="4527" spans="4:4" x14ac:dyDescent="0.25">
      <c r="D4527" s="143"/>
    </row>
    <row r="4528" spans="4:4" x14ac:dyDescent="0.25">
      <c r="D4528" s="143"/>
    </row>
    <row r="4529" spans="4:4" x14ac:dyDescent="0.25">
      <c r="D4529" s="143"/>
    </row>
    <row r="4530" spans="4:4" x14ac:dyDescent="0.25">
      <c r="D4530" s="143"/>
    </row>
    <row r="4531" spans="4:4" x14ac:dyDescent="0.25">
      <c r="D4531" s="143"/>
    </row>
    <row r="4532" spans="4:4" x14ac:dyDescent="0.25">
      <c r="D4532" s="143"/>
    </row>
    <row r="4533" spans="4:4" x14ac:dyDescent="0.25">
      <c r="D4533" s="143"/>
    </row>
    <row r="4534" spans="4:4" x14ac:dyDescent="0.25">
      <c r="D4534" s="143"/>
    </row>
    <row r="4535" spans="4:4" x14ac:dyDescent="0.25">
      <c r="D4535" s="143"/>
    </row>
    <row r="4536" spans="4:4" x14ac:dyDescent="0.25">
      <c r="D4536" s="143"/>
    </row>
    <row r="4537" spans="4:4" x14ac:dyDescent="0.25">
      <c r="D4537" s="143"/>
    </row>
    <row r="4538" spans="4:4" x14ac:dyDescent="0.25">
      <c r="D4538" s="143"/>
    </row>
    <row r="4539" spans="4:4" x14ac:dyDescent="0.25">
      <c r="D4539" s="143"/>
    </row>
    <row r="4540" spans="4:4" x14ac:dyDescent="0.25">
      <c r="D4540" s="143"/>
    </row>
    <row r="4541" spans="4:4" x14ac:dyDescent="0.25">
      <c r="D4541" s="143"/>
    </row>
    <row r="4542" spans="4:4" x14ac:dyDescent="0.25">
      <c r="D4542" s="143"/>
    </row>
    <row r="4543" spans="4:4" x14ac:dyDescent="0.25">
      <c r="D4543" s="143"/>
    </row>
    <row r="4544" spans="4:4" x14ac:dyDescent="0.25">
      <c r="D4544" s="143"/>
    </row>
    <row r="4545" spans="4:4" x14ac:dyDescent="0.25">
      <c r="D4545" s="143"/>
    </row>
    <row r="4546" spans="4:4" x14ac:dyDescent="0.25">
      <c r="D4546" s="143"/>
    </row>
    <row r="4547" spans="4:4" x14ac:dyDescent="0.25">
      <c r="D4547" s="143"/>
    </row>
    <row r="4548" spans="4:4" x14ac:dyDescent="0.25">
      <c r="D4548" s="143"/>
    </row>
    <row r="4549" spans="4:4" x14ac:dyDescent="0.25">
      <c r="D4549" s="143"/>
    </row>
    <row r="4550" spans="4:4" x14ac:dyDescent="0.25">
      <c r="D4550" s="143"/>
    </row>
    <row r="4551" spans="4:4" x14ac:dyDescent="0.25">
      <c r="D4551" s="143"/>
    </row>
    <row r="4552" spans="4:4" x14ac:dyDescent="0.25">
      <c r="D4552" s="143"/>
    </row>
    <row r="4553" spans="4:4" x14ac:dyDescent="0.25">
      <c r="D4553" s="143"/>
    </row>
    <row r="4554" spans="4:4" x14ac:dyDescent="0.25">
      <c r="D4554" s="143"/>
    </row>
    <row r="4555" spans="4:4" x14ac:dyDescent="0.25">
      <c r="D4555" s="143"/>
    </row>
    <row r="4556" spans="4:4" x14ac:dyDescent="0.25">
      <c r="D4556" s="143"/>
    </row>
    <row r="4557" spans="4:4" x14ac:dyDescent="0.25">
      <c r="D4557" s="143"/>
    </row>
    <row r="4558" spans="4:4" x14ac:dyDescent="0.25">
      <c r="D4558" s="143"/>
    </row>
    <row r="4559" spans="4:4" x14ac:dyDescent="0.25">
      <c r="D4559" s="143"/>
    </row>
    <row r="4560" spans="4:4" x14ac:dyDescent="0.25">
      <c r="D4560" s="143"/>
    </row>
    <row r="4561" spans="4:4" x14ac:dyDescent="0.25">
      <c r="D4561" s="143"/>
    </row>
    <row r="4562" spans="4:4" x14ac:dyDescent="0.25">
      <c r="D4562" s="143"/>
    </row>
    <row r="4563" spans="4:4" x14ac:dyDescent="0.25">
      <c r="D4563" s="143"/>
    </row>
    <row r="4564" spans="4:4" x14ac:dyDescent="0.25">
      <c r="D4564" s="143"/>
    </row>
    <row r="4565" spans="4:4" x14ac:dyDescent="0.25">
      <c r="D4565" s="143"/>
    </row>
    <row r="4566" spans="4:4" x14ac:dyDescent="0.25">
      <c r="D4566" s="143"/>
    </row>
    <row r="4567" spans="4:4" x14ac:dyDescent="0.25">
      <c r="D4567" s="143"/>
    </row>
    <row r="4568" spans="4:4" x14ac:dyDescent="0.25">
      <c r="D4568" s="143"/>
    </row>
    <row r="4569" spans="4:4" x14ac:dyDescent="0.25">
      <c r="D4569" s="143"/>
    </row>
    <row r="4570" spans="4:4" x14ac:dyDescent="0.25">
      <c r="D4570" s="143"/>
    </row>
    <row r="4571" spans="4:4" x14ac:dyDescent="0.25">
      <c r="D4571" s="143"/>
    </row>
    <row r="4572" spans="4:4" x14ac:dyDescent="0.25">
      <c r="D4572" s="143"/>
    </row>
    <row r="4573" spans="4:4" x14ac:dyDescent="0.25">
      <c r="D4573" s="143"/>
    </row>
    <row r="4574" spans="4:4" x14ac:dyDescent="0.25">
      <c r="D4574" s="143"/>
    </row>
    <row r="4575" spans="4:4" x14ac:dyDescent="0.25">
      <c r="D4575" s="143"/>
    </row>
    <row r="4576" spans="4:4" x14ac:dyDescent="0.25">
      <c r="D4576" s="143"/>
    </row>
    <row r="4577" spans="4:4" x14ac:dyDescent="0.25">
      <c r="D4577" s="143"/>
    </row>
    <row r="4578" spans="4:4" x14ac:dyDescent="0.25">
      <c r="D4578" s="143"/>
    </row>
    <row r="4579" spans="4:4" x14ac:dyDescent="0.25">
      <c r="D4579" s="143"/>
    </row>
    <row r="4580" spans="4:4" x14ac:dyDescent="0.25">
      <c r="D4580" s="143"/>
    </row>
    <row r="4581" spans="4:4" x14ac:dyDescent="0.25">
      <c r="D4581" s="143"/>
    </row>
    <row r="4582" spans="4:4" x14ac:dyDescent="0.25">
      <c r="D4582" s="143"/>
    </row>
    <row r="4583" spans="4:4" x14ac:dyDescent="0.25">
      <c r="D4583" s="143"/>
    </row>
    <row r="4584" spans="4:4" x14ac:dyDescent="0.25">
      <c r="D4584" s="143"/>
    </row>
    <row r="4585" spans="4:4" x14ac:dyDescent="0.25">
      <c r="D4585" s="143"/>
    </row>
    <row r="4586" spans="4:4" x14ac:dyDescent="0.25">
      <c r="D4586" s="143"/>
    </row>
    <row r="4587" spans="4:4" x14ac:dyDescent="0.25">
      <c r="D4587" s="143"/>
    </row>
    <row r="4588" spans="4:4" x14ac:dyDescent="0.25">
      <c r="D4588" s="143"/>
    </row>
    <row r="4589" spans="4:4" x14ac:dyDescent="0.25">
      <c r="D4589" s="143"/>
    </row>
    <row r="4590" spans="4:4" x14ac:dyDescent="0.25">
      <c r="D4590" s="143"/>
    </row>
    <row r="4591" spans="4:4" x14ac:dyDescent="0.25">
      <c r="D4591" s="143"/>
    </row>
    <row r="4592" spans="4:4" x14ac:dyDescent="0.25">
      <c r="D4592" s="143"/>
    </row>
    <row r="4593" spans="4:4" x14ac:dyDescent="0.25">
      <c r="D4593" s="143"/>
    </row>
    <row r="4594" spans="4:4" x14ac:dyDescent="0.25">
      <c r="D4594" s="143"/>
    </row>
    <row r="4595" spans="4:4" x14ac:dyDescent="0.25">
      <c r="D4595" s="143"/>
    </row>
    <row r="4596" spans="4:4" x14ac:dyDescent="0.25">
      <c r="D4596" s="143"/>
    </row>
    <row r="4597" spans="4:4" x14ac:dyDescent="0.25">
      <c r="D4597" s="143"/>
    </row>
    <row r="4598" spans="4:4" x14ac:dyDescent="0.25">
      <c r="D4598" s="143"/>
    </row>
    <row r="4599" spans="4:4" x14ac:dyDescent="0.25">
      <c r="D4599" s="143"/>
    </row>
    <row r="4600" spans="4:4" x14ac:dyDescent="0.25">
      <c r="D4600" s="143"/>
    </row>
    <row r="4601" spans="4:4" x14ac:dyDescent="0.25">
      <c r="D4601" s="143"/>
    </row>
    <row r="4602" spans="4:4" x14ac:dyDescent="0.25">
      <c r="D4602" s="143"/>
    </row>
    <row r="4603" spans="4:4" x14ac:dyDescent="0.25">
      <c r="D4603" s="143"/>
    </row>
    <row r="4604" spans="4:4" x14ac:dyDescent="0.25">
      <c r="D4604" s="143"/>
    </row>
    <row r="4605" spans="4:4" x14ac:dyDescent="0.25">
      <c r="D4605" s="143"/>
    </row>
    <row r="4606" spans="4:4" x14ac:dyDescent="0.25">
      <c r="D4606" s="143"/>
    </row>
    <row r="4607" spans="4:4" x14ac:dyDescent="0.25">
      <c r="D4607" s="143"/>
    </row>
    <row r="4608" spans="4:4" x14ac:dyDescent="0.25">
      <c r="D4608" s="143"/>
    </row>
    <row r="4609" spans="4:4" x14ac:dyDescent="0.25">
      <c r="D4609" s="143"/>
    </row>
    <row r="4610" spans="4:4" x14ac:dyDescent="0.25">
      <c r="D4610" s="143"/>
    </row>
    <row r="4611" spans="4:4" x14ac:dyDescent="0.25">
      <c r="D4611" s="143"/>
    </row>
    <row r="4612" spans="4:4" x14ac:dyDescent="0.25">
      <c r="D4612" s="143"/>
    </row>
    <row r="4613" spans="4:4" x14ac:dyDescent="0.25">
      <c r="D4613" s="143"/>
    </row>
    <row r="4614" spans="4:4" x14ac:dyDescent="0.25">
      <c r="D4614" s="143"/>
    </row>
    <row r="4615" spans="4:4" x14ac:dyDescent="0.25">
      <c r="D4615" s="143"/>
    </row>
    <row r="4616" spans="4:4" x14ac:dyDescent="0.25">
      <c r="D4616" s="143"/>
    </row>
    <row r="4617" spans="4:4" x14ac:dyDescent="0.25">
      <c r="D4617" s="143"/>
    </row>
    <row r="4618" spans="4:4" x14ac:dyDescent="0.25">
      <c r="D4618" s="143"/>
    </row>
    <row r="4619" spans="4:4" x14ac:dyDescent="0.25">
      <c r="D4619" s="143"/>
    </row>
    <row r="4620" spans="4:4" x14ac:dyDescent="0.25">
      <c r="D4620" s="143"/>
    </row>
    <row r="4621" spans="4:4" x14ac:dyDescent="0.25">
      <c r="D4621" s="143"/>
    </row>
    <row r="4622" spans="4:4" x14ac:dyDescent="0.25">
      <c r="D4622" s="143"/>
    </row>
    <row r="4623" spans="4:4" x14ac:dyDescent="0.25">
      <c r="D4623" s="143"/>
    </row>
    <row r="4624" spans="4:4" x14ac:dyDescent="0.25">
      <c r="D4624" s="143"/>
    </row>
    <row r="4625" spans="4:4" x14ac:dyDescent="0.25">
      <c r="D4625" s="143"/>
    </row>
    <row r="4626" spans="4:4" x14ac:dyDescent="0.25">
      <c r="D4626" s="143"/>
    </row>
    <row r="4627" spans="4:4" x14ac:dyDescent="0.25">
      <c r="D4627" s="143"/>
    </row>
    <row r="4628" spans="4:4" x14ac:dyDescent="0.25">
      <c r="D4628" s="143"/>
    </row>
    <row r="4629" spans="4:4" x14ac:dyDescent="0.25">
      <c r="D4629" s="143"/>
    </row>
    <row r="4630" spans="4:4" x14ac:dyDescent="0.25">
      <c r="D4630" s="143"/>
    </row>
    <row r="4631" spans="4:4" x14ac:dyDescent="0.25">
      <c r="D4631" s="143"/>
    </row>
    <row r="4632" spans="4:4" x14ac:dyDescent="0.25">
      <c r="D4632" s="143"/>
    </row>
    <row r="4633" spans="4:4" x14ac:dyDescent="0.25">
      <c r="D4633" s="143"/>
    </row>
    <row r="4634" spans="4:4" x14ac:dyDescent="0.25">
      <c r="D4634" s="143"/>
    </row>
    <row r="4635" spans="4:4" x14ac:dyDescent="0.25">
      <c r="D4635" s="143"/>
    </row>
    <row r="4636" spans="4:4" x14ac:dyDescent="0.25">
      <c r="D4636" s="143"/>
    </row>
    <row r="4637" spans="4:4" x14ac:dyDescent="0.25">
      <c r="D4637" s="143"/>
    </row>
    <row r="4638" spans="4:4" x14ac:dyDescent="0.25">
      <c r="D4638" s="143"/>
    </row>
    <row r="4639" spans="4:4" x14ac:dyDescent="0.25">
      <c r="D4639" s="143"/>
    </row>
    <row r="4640" spans="4:4" x14ac:dyDescent="0.25">
      <c r="D4640" s="143"/>
    </row>
    <row r="4641" spans="4:4" x14ac:dyDescent="0.25">
      <c r="D4641" s="143"/>
    </row>
    <row r="4642" spans="4:4" x14ac:dyDescent="0.25">
      <c r="D4642" s="143"/>
    </row>
    <row r="4643" spans="4:4" x14ac:dyDescent="0.25">
      <c r="D4643" s="143"/>
    </row>
    <row r="4644" spans="4:4" x14ac:dyDescent="0.25">
      <c r="D4644" s="143"/>
    </row>
    <row r="4645" spans="4:4" x14ac:dyDescent="0.25">
      <c r="D4645" s="143"/>
    </row>
    <row r="4646" spans="4:4" x14ac:dyDescent="0.25">
      <c r="D4646" s="143"/>
    </row>
    <row r="4647" spans="4:4" x14ac:dyDescent="0.25">
      <c r="D4647" s="143"/>
    </row>
    <row r="4648" spans="4:4" x14ac:dyDescent="0.25">
      <c r="D4648" s="143"/>
    </row>
    <row r="4649" spans="4:4" x14ac:dyDescent="0.25">
      <c r="D4649" s="143"/>
    </row>
    <row r="4650" spans="4:4" x14ac:dyDescent="0.25">
      <c r="D4650" s="143"/>
    </row>
    <row r="4651" spans="4:4" x14ac:dyDescent="0.25">
      <c r="D4651" s="143"/>
    </row>
    <row r="4652" spans="4:4" x14ac:dyDescent="0.25">
      <c r="D4652" s="143"/>
    </row>
    <row r="4653" spans="4:4" x14ac:dyDescent="0.25">
      <c r="D4653" s="143"/>
    </row>
    <row r="4654" spans="4:4" x14ac:dyDescent="0.25">
      <c r="D4654" s="143"/>
    </row>
    <row r="4655" spans="4:4" x14ac:dyDescent="0.25">
      <c r="D4655" s="143"/>
    </row>
    <row r="4656" spans="4:4" x14ac:dyDescent="0.25">
      <c r="D4656" s="143"/>
    </row>
    <row r="4657" spans="4:4" x14ac:dyDescent="0.25">
      <c r="D4657" s="143"/>
    </row>
    <row r="4658" spans="4:4" x14ac:dyDescent="0.25">
      <c r="D4658" s="143"/>
    </row>
    <row r="4659" spans="4:4" x14ac:dyDescent="0.25">
      <c r="D4659" s="143"/>
    </row>
    <row r="4660" spans="4:4" x14ac:dyDescent="0.25">
      <c r="D4660" s="143"/>
    </row>
    <row r="4661" spans="4:4" x14ac:dyDescent="0.25">
      <c r="D4661" s="143"/>
    </row>
    <row r="4662" spans="4:4" x14ac:dyDescent="0.25">
      <c r="D4662" s="143"/>
    </row>
    <row r="4663" spans="4:4" x14ac:dyDescent="0.25">
      <c r="D4663" s="143"/>
    </row>
    <row r="4664" spans="4:4" x14ac:dyDescent="0.25">
      <c r="D4664" s="143"/>
    </row>
    <row r="4665" spans="4:4" x14ac:dyDescent="0.25">
      <c r="D4665" s="143"/>
    </row>
    <row r="4666" spans="4:4" x14ac:dyDescent="0.25">
      <c r="D4666" s="143"/>
    </row>
    <row r="4667" spans="4:4" x14ac:dyDescent="0.25">
      <c r="D4667" s="143"/>
    </row>
    <row r="4668" spans="4:4" x14ac:dyDescent="0.25">
      <c r="D4668" s="143"/>
    </row>
    <row r="4669" spans="4:4" x14ac:dyDescent="0.25">
      <c r="D4669" s="143"/>
    </row>
    <row r="4670" spans="4:4" x14ac:dyDescent="0.25">
      <c r="D4670" s="143"/>
    </row>
    <row r="4671" spans="4:4" x14ac:dyDescent="0.25">
      <c r="D4671" s="143"/>
    </row>
    <row r="4672" spans="4:4" x14ac:dyDescent="0.25">
      <c r="D4672" s="143"/>
    </row>
    <row r="4673" spans="4:4" x14ac:dyDescent="0.25">
      <c r="D4673" s="143"/>
    </row>
    <row r="4674" spans="4:4" x14ac:dyDescent="0.25">
      <c r="D4674" s="143"/>
    </row>
    <row r="4675" spans="4:4" x14ac:dyDescent="0.25">
      <c r="D4675" s="143"/>
    </row>
    <row r="4676" spans="4:4" x14ac:dyDescent="0.25">
      <c r="D4676" s="143"/>
    </row>
    <row r="4677" spans="4:4" x14ac:dyDescent="0.25">
      <c r="D4677" s="143"/>
    </row>
    <row r="4678" spans="4:4" x14ac:dyDescent="0.25">
      <c r="D4678" s="143"/>
    </row>
    <row r="4679" spans="4:4" x14ac:dyDescent="0.25">
      <c r="D4679" s="143"/>
    </row>
    <row r="4680" spans="4:4" x14ac:dyDescent="0.25">
      <c r="D4680" s="143"/>
    </row>
    <row r="4681" spans="4:4" x14ac:dyDescent="0.25">
      <c r="D4681" s="143"/>
    </row>
    <row r="4682" spans="4:4" x14ac:dyDescent="0.25">
      <c r="D4682" s="143"/>
    </row>
    <row r="4683" spans="4:4" x14ac:dyDescent="0.25">
      <c r="D4683" s="143"/>
    </row>
    <row r="4684" spans="4:4" x14ac:dyDescent="0.25">
      <c r="D4684" s="143"/>
    </row>
    <row r="4685" spans="4:4" x14ac:dyDescent="0.25">
      <c r="D4685" s="143"/>
    </row>
    <row r="4686" spans="4:4" x14ac:dyDescent="0.25">
      <c r="D4686" s="143"/>
    </row>
    <row r="4687" spans="4:4" x14ac:dyDescent="0.25">
      <c r="D4687" s="143"/>
    </row>
    <row r="4688" spans="4:4" x14ac:dyDescent="0.25">
      <c r="D4688" s="143"/>
    </row>
    <row r="4689" spans="4:4" x14ac:dyDescent="0.25">
      <c r="D4689" s="143"/>
    </row>
    <row r="4690" spans="4:4" x14ac:dyDescent="0.25">
      <c r="D4690" s="143"/>
    </row>
    <row r="4691" spans="4:4" x14ac:dyDescent="0.25">
      <c r="D4691" s="143"/>
    </row>
    <row r="4692" spans="4:4" x14ac:dyDescent="0.25">
      <c r="D4692" s="143"/>
    </row>
    <row r="4693" spans="4:4" x14ac:dyDescent="0.25">
      <c r="D4693" s="143"/>
    </row>
    <row r="4694" spans="4:4" x14ac:dyDescent="0.25">
      <c r="D4694" s="143"/>
    </row>
    <row r="4695" spans="4:4" x14ac:dyDescent="0.25">
      <c r="D4695" s="143"/>
    </row>
    <row r="4696" spans="4:4" x14ac:dyDescent="0.25">
      <c r="D4696" s="143"/>
    </row>
    <row r="4697" spans="4:4" x14ac:dyDescent="0.25">
      <c r="D4697" s="143"/>
    </row>
    <row r="4698" spans="4:4" x14ac:dyDescent="0.25">
      <c r="D4698" s="143"/>
    </row>
    <row r="4699" spans="4:4" x14ac:dyDescent="0.25">
      <c r="D4699" s="143"/>
    </row>
    <row r="4700" spans="4:4" x14ac:dyDescent="0.25">
      <c r="D4700" s="143"/>
    </row>
    <row r="4701" spans="4:4" x14ac:dyDescent="0.25">
      <c r="D4701" s="143"/>
    </row>
    <row r="4702" spans="4:4" x14ac:dyDescent="0.25">
      <c r="D4702" s="143"/>
    </row>
    <row r="4703" spans="4:4" x14ac:dyDescent="0.25">
      <c r="D4703" s="143"/>
    </row>
    <row r="4704" spans="4:4" x14ac:dyDescent="0.25">
      <c r="D4704" s="143"/>
    </row>
    <row r="4705" spans="4:4" x14ac:dyDescent="0.25">
      <c r="D4705" s="143"/>
    </row>
    <row r="4706" spans="4:4" x14ac:dyDescent="0.25">
      <c r="D4706" s="143"/>
    </row>
    <row r="4707" spans="4:4" x14ac:dyDescent="0.25">
      <c r="D4707" s="143"/>
    </row>
    <row r="4708" spans="4:4" x14ac:dyDescent="0.25">
      <c r="D4708" s="143"/>
    </row>
    <row r="4709" spans="4:4" x14ac:dyDescent="0.25">
      <c r="D4709" s="143"/>
    </row>
    <row r="4710" spans="4:4" x14ac:dyDescent="0.25">
      <c r="D4710" s="143"/>
    </row>
    <row r="4711" spans="4:4" x14ac:dyDescent="0.25">
      <c r="D4711" s="143"/>
    </row>
    <row r="4712" spans="4:4" x14ac:dyDescent="0.25">
      <c r="D4712" s="143"/>
    </row>
    <row r="4713" spans="4:4" x14ac:dyDescent="0.25">
      <c r="D4713" s="143"/>
    </row>
    <row r="4714" spans="4:4" x14ac:dyDescent="0.25">
      <c r="D4714" s="143"/>
    </row>
    <row r="4715" spans="4:4" x14ac:dyDescent="0.25">
      <c r="D4715" s="143"/>
    </row>
    <row r="4716" spans="4:4" x14ac:dyDescent="0.25">
      <c r="D4716" s="143"/>
    </row>
    <row r="4717" spans="4:4" x14ac:dyDescent="0.25">
      <c r="D4717" s="143"/>
    </row>
    <row r="4718" spans="4:4" x14ac:dyDescent="0.25">
      <c r="D4718" s="143"/>
    </row>
    <row r="4719" spans="4:4" x14ac:dyDescent="0.25">
      <c r="D4719" s="143"/>
    </row>
    <row r="4720" spans="4:4" x14ac:dyDescent="0.25">
      <c r="D4720" s="143"/>
    </row>
    <row r="4721" spans="4:4" x14ac:dyDescent="0.25">
      <c r="D4721" s="143"/>
    </row>
    <row r="4722" spans="4:4" x14ac:dyDescent="0.25">
      <c r="D4722" s="143"/>
    </row>
    <row r="4723" spans="4:4" x14ac:dyDescent="0.25">
      <c r="D4723" s="143"/>
    </row>
    <row r="4724" spans="4:4" x14ac:dyDescent="0.25">
      <c r="D4724" s="143"/>
    </row>
    <row r="4725" spans="4:4" x14ac:dyDescent="0.25">
      <c r="D4725" s="143"/>
    </row>
    <row r="4726" spans="4:4" x14ac:dyDescent="0.25">
      <c r="D4726" s="143"/>
    </row>
    <row r="4727" spans="4:4" x14ac:dyDescent="0.25">
      <c r="D4727" s="143"/>
    </row>
    <row r="4728" spans="4:4" x14ac:dyDescent="0.25">
      <c r="D4728" s="143"/>
    </row>
    <row r="4729" spans="4:4" x14ac:dyDescent="0.25">
      <c r="D4729" s="143"/>
    </row>
    <row r="4730" spans="4:4" x14ac:dyDescent="0.25">
      <c r="D4730" s="143"/>
    </row>
    <row r="4731" spans="4:4" x14ac:dyDescent="0.25">
      <c r="D4731" s="143"/>
    </row>
    <row r="4732" spans="4:4" x14ac:dyDescent="0.25">
      <c r="D4732" s="143"/>
    </row>
    <row r="4733" spans="4:4" x14ac:dyDescent="0.25">
      <c r="D4733" s="143"/>
    </row>
    <row r="4734" spans="4:4" x14ac:dyDescent="0.25">
      <c r="D4734" s="143"/>
    </row>
    <row r="4735" spans="4:4" x14ac:dyDescent="0.25">
      <c r="D4735" s="143"/>
    </row>
    <row r="4736" spans="4:4" x14ac:dyDescent="0.25">
      <c r="D4736" s="143"/>
    </row>
    <row r="4737" spans="4:4" x14ac:dyDescent="0.25">
      <c r="D4737" s="143"/>
    </row>
    <row r="4738" spans="4:4" x14ac:dyDescent="0.25">
      <c r="D4738" s="143"/>
    </row>
    <row r="4739" spans="4:4" x14ac:dyDescent="0.25">
      <c r="D4739" s="143"/>
    </row>
    <row r="4740" spans="4:4" x14ac:dyDescent="0.25">
      <c r="D4740" s="143"/>
    </row>
    <row r="4741" spans="4:4" x14ac:dyDescent="0.25">
      <c r="D4741" s="143"/>
    </row>
    <row r="4742" spans="4:4" x14ac:dyDescent="0.25">
      <c r="D4742" s="143"/>
    </row>
    <row r="4743" spans="4:4" x14ac:dyDescent="0.25">
      <c r="D4743" s="143"/>
    </row>
    <row r="4744" spans="4:4" x14ac:dyDescent="0.25">
      <c r="D4744" s="143"/>
    </row>
    <row r="4745" spans="4:4" x14ac:dyDescent="0.25">
      <c r="D4745" s="143"/>
    </row>
    <row r="4746" spans="4:4" x14ac:dyDescent="0.25">
      <c r="D4746" s="143"/>
    </row>
    <row r="4747" spans="4:4" x14ac:dyDescent="0.25">
      <c r="D4747" s="143"/>
    </row>
    <row r="4748" spans="4:4" x14ac:dyDescent="0.25">
      <c r="D4748" s="143"/>
    </row>
    <row r="4749" spans="4:4" x14ac:dyDescent="0.25">
      <c r="D4749" s="143"/>
    </row>
    <row r="4750" spans="4:4" x14ac:dyDescent="0.25">
      <c r="D4750" s="143"/>
    </row>
    <row r="4751" spans="4:4" x14ac:dyDescent="0.25">
      <c r="D4751" s="143"/>
    </row>
    <row r="4752" spans="4:4" x14ac:dyDescent="0.25">
      <c r="D4752" s="143"/>
    </row>
    <row r="4753" spans="4:4" x14ac:dyDescent="0.25">
      <c r="D4753" s="143"/>
    </row>
    <row r="4754" spans="4:4" x14ac:dyDescent="0.25">
      <c r="D4754" s="143"/>
    </row>
    <row r="4755" spans="4:4" x14ac:dyDescent="0.25">
      <c r="D4755" s="143"/>
    </row>
    <row r="4756" spans="4:4" x14ac:dyDescent="0.25">
      <c r="D4756" s="143"/>
    </row>
    <row r="4757" spans="4:4" x14ac:dyDescent="0.25">
      <c r="D4757" s="143"/>
    </row>
    <row r="4758" spans="4:4" x14ac:dyDescent="0.25">
      <c r="D4758" s="143"/>
    </row>
    <row r="4759" spans="4:4" x14ac:dyDescent="0.25">
      <c r="D4759" s="143"/>
    </row>
    <row r="4760" spans="4:4" x14ac:dyDescent="0.25">
      <c r="D4760" s="143"/>
    </row>
    <row r="4761" spans="4:4" x14ac:dyDescent="0.25">
      <c r="D4761" s="143"/>
    </row>
    <row r="4762" spans="4:4" x14ac:dyDescent="0.25">
      <c r="D4762" s="143"/>
    </row>
    <row r="4763" spans="4:4" x14ac:dyDescent="0.25">
      <c r="D4763" s="143"/>
    </row>
    <row r="4764" spans="4:4" x14ac:dyDescent="0.25">
      <c r="D4764" s="143"/>
    </row>
    <row r="4765" spans="4:4" x14ac:dyDescent="0.25">
      <c r="D4765" s="143"/>
    </row>
    <row r="4766" spans="4:4" x14ac:dyDescent="0.25">
      <c r="D4766" s="143"/>
    </row>
    <row r="4767" spans="4:4" x14ac:dyDescent="0.25">
      <c r="D4767" s="143"/>
    </row>
    <row r="4768" spans="4:4" x14ac:dyDescent="0.25">
      <c r="D4768" s="143"/>
    </row>
    <row r="4769" spans="4:4" x14ac:dyDescent="0.25">
      <c r="D4769" s="143"/>
    </row>
    <row r="4770" spans="4:4" x14ac:dyDescent="0.25">
      <c r="D4770" s="143"/>
    </row>
    <row r="4771" spans="4:4" x14ac:dyDescent="0.25">
      <c r="D4771" s="143"/>
    </row>
    <row r="4772" spans="4:4" x14ac:dyDescent="0.25">
      <c r="D4772" s="143"/>
    </row>
    <row r="4773" spans="4:4" x14ac:dyDescent="0.25">
      <c r="D4773" s="143"/>
    </row>
    <row r="4774" spans="4:4" x14ac:dyDescent="0.25">
      <c r="D4774" s="143"/>
    </row>
    <row r="4775" spans="4:4" x14ac:dyDescent="0.25">
      <c r="D4775" s="143"/>
    </row>
    <row r="4776" spans="4:4" x14ac:dyDescent="0.25">
      <c r="D4776" s="143"/>
    </row>
    <row r="4777" spans="4:4" x14ac:dyDescent="0.25">
      <c r="D4777" s="143"/>
    </row>
    <row r="4778" spans="4:4" x14ac:dyDescent="0.25">
      <c r="D4778" s="143"/>
    </row>
    <row r="4779" spans="4:4" x14ac:dyDescent="0.25">
      <c r="D4779" s="143"/>
    </row>
    <row r="4780" spans="4:4" x14ac:dyDescent="0.25">
      <c r="D4780" s="143"/>
    </row>
    <row r="4781" spans="4:4" x14ac:dyDescent="0.25">
      <c r="D4781" s="143"/>
    </row>
    <row r="4782" spans="4:4" x14ac:dyDescent="0.25">
      <c r="D4782" s="143"/>
    </row>
    <row r="4783" spans="4:4" x14ac:dyDescent="0.25">
      <c r="D4783" s="143"/>
    </row>
    <row r="4784" spans="4:4" x14ac:dyDescent="0.25">
      <c r="D4784" s="143"/>
    </row>
    <row r="4785" spans="4:4" x14ac:dyDescent="0.25">
      <c r="D4785" s="143"/>
    </row>
    <row r="4786" spans="4:4" x14ac:dyDescent="0.25">
      <c r="D4786" s="143"/>
    </row>
    <row r="4787" spans="4:4" x14ac:dyDescent="0.25">
      <c r="D4787" s="143"/>
    </row>
    <row r="4788" spans="4:4" x14ac:dyDescent="0.25">
      <c r="D4788" s="143"/>
    </row>
    <row r="4789" spans="4:4" x14ac:dyDescent="0.25">
      <c r="D4789" s="143"/>
    </row>
    <row r="4790" spans="4:4" x14ac:dyDescent="0.25">
      <c r="D4790" s="143"/>
    </row>
    <row r="4791" spans="4:4" x14ac:dyDescent="0.25">
      <c r="D4791" s="143"/>
    </row>
    <row r="4792" spans="4:4" x14ac:dyDescent="0.25">
      <c r="D4792" s="143"/>
    </row>
    <row r="4793" spans="4:4" x14ac:dyDescent="0.25">
      <c r="D4793" s="143"/>
    </row>
    <row r="4794" spans="4:4" x14ac:dyDescent="0.25">
      <c r="D4794" s="143"/>
    </row>
    <row r="4795" spans="4:4" x14ac:dyDescent="0.25">
      <c r="D4795" s="143"/>
    </row>
    <row r="4796" spans="4:4" x14ac:dyDescent="0.25">
      <c r="D4796" s="143"/>
    </row>
    <row r="4797" spans="4:4" x14ac:dyDescent="0.25">
      <c r="D4797" s="143"/>
    </row>
    <row r="4798" spans="4:4" x14ac:dyDescent="0.25">
      <c r="D4798" s="143"/>
    </row>
    <row r="4799" spans="4:4" x14ac:dyDescent="0.25">
      <c r="D4799" s="143"/>
    </row>
    <row r="4800" spans="4:4" x14ac:dyDescent="0.25">
      <c r="D4800" s="143"/>
    </row>
    <row r="4801" spans="4:4" x14ac:dyDescent="0.25">
      <c r="D4801" s="143"/>
    </row>
    <row r="4802" spans="4:4" x14ac:dyDescent="0.25">
      <c r="D4802" s="143"/>
    </row>
    <row r="4803" spans="4:4" x14ac:dyDescent="0.25">
      <c r="D4803" s="143"/>
    </row>
    <row r="4804" spans="4:4" x14ac:dyDescent="0.25">
      <c r="D4804" s="143"/>
    </row>
    <row r="4805" spans="4:4" x14ac:dyDescent="0.25">
      <c r="D4805" s="143"/>
    </row>
    <row r="4806" spans="4:4" x14ac:dyDescent="0.25">
      <c r="D4806" s="143"/>
    </row>
    <row r="4807" spans="4:4" x14ac:dyDescent="0.25">
      <c r="D4807" s="143"/>
    </row>
    <row r="4808" spans="4:4" x14ac:dyDescent="0.25">
      <c r="D4808" s="143"/>
    </row>
    <row r="4809" spans="4:4" x14ac:dyDescent="0.25">
      <c r="D4809" s="143"/>
    </row>
    <row r="4810" spans="4:4" x14ac:dyDescent="0.25">
      <c r="D4810" s="143"/>
    </row>
    <row r="4811" spans="4:4" x14ac:dyDescent="0.25">
      <c r="D4811" s="143"/>
    </row>
    <row r="4812" spans="4:4" x14ac:dyDescent="0.25">
      <c r="D4812" s="143"/>
    </row>
    <row r="4813" spans="4:4" x14ac:dyDescent="0.25">
      <c r="D4813" s="143"/>
    </row>
    <row r="4814" spans="4:4" x14ac:dyDescent="0.25">
      <c r="D4814" s="143"/>
    </row>
    <row r="4815" spans="4:4" x14ac:dyDescent="0.25">
      <c r="D4815" s="143"/>
    </row>
    <row r="4816" spans="4:4" x14ac:dyDescent="0.25">
      <c r="D4816" s="143"/>
    </row>
    <row r="4817" spans="4:4" x14ac:dyDescent="0.25">
      <c r="D4817" s="143"/>
    </row>
    <row r="4818" spans="4:4" x14ac:dyDescent="0.25">
      <c r="D4818" s="143"/>
    </row>
    <row r="4819" spans="4:4" x14ac:dyDescent="0.25">
      <c r="D4819" s="143"/>
    </row>
    <row r="4820" spans="4:4" x14ac:dyDescent="0.25">
      <c r="D4820" s="143"/>
    </row>
    <row r="4821" spans="4:4" x14ac:dyDescent="0.25">
      <c r="D4821" s="143"/>
    </row>
    <row r="4822" spans="4:4" x14ac:dyDescent="0.25">
      <c r="D4822" s="143"/>
    </row>
    <row r="4823" spans="4:4" x14ac:dyDescent="0.25">
      <c r="D4823" s="143"/>
    </row>
    <row r="4824" spans="4:4" x14ac:dyDescent="0.25">
      <c r="D4824" s="143"/>
    </row>
    <row r="4825" spans="4:4" x14ac:dyDescent="0.25">
      <c r="D4825" s="143"/>
    </row>
    <row r="4826" spans="4:4" x14ac:dyDescent="0.25">
      <c r="D4826" s="143"/>
    </row>
    <row r="4827" spans="4:4" x14ac:dyDescent="0.25">
      <c r="D4827" s="143"/>
    </row>
    <row r="4828" spans="4:4" x14ac:dyDescent="0.25">
      <c r="D4828" s="143"/>
    </row>
    <row r="4829" spans="4:4" x14ac:dyDescent="0.25">
      <c r="D4829" s="143"/>
    </row>
    <row r="4830" spans="4:4" x14ac:dyDescent="0.25">
      <c r="D4830" s="143"/>
    </row>
    <row r="4831" spans="4:4" x14ac:dyDescent="0.25">
      <c r="D4831" s="143"/>
    </row>
    <row r="4832" spans="4:4" x14ac:dyDescent="0.25">
      <c r="D4832" s="143"/>
    </row>
    <row r="4833" spans="4:4" x14ac:dyDescent="0.25">
      <c r="D4833" s="143"/>
    </row>
    <row r="4834" spans="4:4" x14ac:dyDescent="0.25">
      <c r="D4834" s="143"/>
    </row>
    <row r="4835" spans="4:4" x14ac:dyDescent="0.25">
      <c r="D4835" s="143"/>
    </row>
    <row r="4836" spans="4:4" x14ac:dyDescent="0.25">
      <c r="D4836" s="143"/>
    </row>
    <row r="4837" spans="4:4" x14ac:dyDescent="0.25">
      <c r="D4837" s="143"/>
    </row>
    <row r="4838" spans="4:4" x14ac:dyDescent="0.25">
      <c r="D4838" s="143"/>
    </row>
    <row r="4839" spans="4:4" x14ac:dyDescent="0.25">
      <c r="D4839" s="143"/>
    </row>
    <row r="4840" spans="4:4" x14ac:dyDescent="0.25">
      <c r="D4840" s="143"/>
    </row>
    <row r="4841" spans="4:4" x14ac:dyDescent="0.25">
      <c r="D4841" s="143"/>
    </row>
    <row r="4842" spans="4:4" x14ac:dyDescent="0.25">
      <c r="D4842" s="143"/>
    </row>
    <row r="4843" spans="4:4" x14ac:dyDescent="0.25">
      <c r="D4843" s="143"/>
    </row>
    <row r="4844" spans="4:4" x14ac:dyDescent="0.25">
      <c r="D4844" s="143"/>
    </row>
    <row r="4845" spans="4:4" x14ac:dyDescent="0.25">
      <c r="D4845" s="143"/>
    </row>
    <row r="4846" spans="4:4" x14ac:dyDescent="0.25">
      <c r="D4846" s="143"/>
    </row>
    <row r="4847" spans="4:4" x14ac:dyDescent="0.25">
      <c r="D4847" s="143"/>
    </row>
    <row r="4848" spans="4:4" x14ac:dyDescent="0.25">
      <c r="D4848" s="143"/>
    </row>
    <row r="4849" spans="4:4" x14ac:dyDescent="0.25">
      <c r="D4849" s="143"/>
    </row>
    <row r="4850" spans="4:4" x14ac:dyDescent="0.25">
      <c r="D4850" s="143"/>
    </row>
    <row r="4851" spans="4:4" x14ac:dyDescent="0.25">
      <c r="D4851" s="143"/>
    </row>
    <row r="4852" spans="4:4" x14ac:dyDescent="0.25">
      <c r="D4852" s="143"/>
    </row>
    <row r="4853" spans="4:4" x14ac:dyDescent="0.25">
      <c r="D4853" s="143"/>
    </row>
    <row r="4854" spans="4:4" x14ac:dyDescent="0.25">
      <c r="D4854" s="143"/>
    </row>
    <row r="4855" spans="4:4" x14ac:dyDescent="0.25">
      <c r="D4855" s="143"/>
    </row>
    <row r="4856" spans="4:4" x14ac:dyDescent="0.25">
      <c r="D4856" s="143"/>
    </row>
    <row r="4857" spans="4:4" x14ac:dyDescent="0.25">
      <c r="D4857" s="143"/>
    </row>
    <row r="4858" spans="4:4" x14ac:dyDescent="0.25">
      <c r="D4858" s="143"/>
    </row>
    <row r="4859" spans="4:4" x14ac:dyDescent="0.25">
      <c r="D4859" s="143"/>
    </row>
    <row r="4860" spans="4:4" x14ac:dyDescent="0.25">
      <c r="D4860" s="143"/>
    </row>
    <row r="4861" spans="4:4" x14ac:dyDescent="0.25">
      <c r="D4861" s="143"/>
    </row>
    <row r="4862" spans="4:4" x14ac:dyDescent="0.25">
      <c r="D4862" s="143"/>
    </row>
    <row r="4863" spans="4:4" x14ac:dyDescent="0.25">
      <c r="D4863" s="143"/>
    </row>
    <row r="4864" spans="4:4" x14ac:dyDescent="0.25">
      <c r="D4864" s="143"/>
    </row>
    <row r="4865" spans="4:4" x14ac:dyDescent="0.25">
      <c r="D4865" s="143"/>
    </row>
    <row r="4866" spans="4:4" x14ac:dyDescent="0.25">
      <c r="D4866" s="143"/>
    </row>
    <row r="4867" spans="4:4" x14ac:dyDescent="0.25">
      <c r="D4867" s="143"/>
    </row>
    <row r="4868" spans="4:4" x14ac:dyDescent="0.25">
      <c r="D4868" s="143"/>
    </row>
    <row r="4869" spans="4:4" x14ac:dyDescent="0.25">
      <c r="D4869" s="143"/>
    </row>
    <row r="4870" spans="4:4" x14ac:dyDescent="0.25">
      <c r="D4870" s="143"/>
    </row>
    <row r="4871" spans="4:4" x14ac:dyDescent="0.25">
      <c r="D4871" s="143"/>
    </row>
    <row r="4872" spans="4:4" x14ac:dyDescent="0.25">
      <c r="D4872" s="143"/>
    </row>
    <row r="4873" spans="4:4" x14ac:dyDescent="0.25">
      <c r="D4873" s="143"/>
    </row>
    <row r="4874" spans="4:4" x14ac:dyDescent="0.25">
      <c r="D4874" s="143"/>
    </row>
    <row r="4875" spans="4:4" x14ac:dyDescent="0.25">
      <c r="D4875" s="143"/>
    </row>
    <row r="4876" spans="4:4" x14ac:dyDescent="0.25">
      <c r="D4876" s="143"/>
    </row>
    <row r="4877" spans="4:4" x14ac:dyDescent="0.25">
      <c r="D4877" s="143"/>
    </row>
    <row r="4878" spans="4:4" x14ac:dyDescent="0.25">
      <c r="D4878" s="143"/>
    </row>
    <row r="4879" spans="4:4" x14ac:dyDescent="0.25">
      <c r="D4879" s="143"/>
    </row>
    <row r="4880" spans="4:4" x14ac:dyDescent="0.25">
      <c r="D4880" s="143"/>
    </row>
    <row r="4881" spans="4:4" x14ac:dyDescent="0.25">
      <c r="D4881" s="143"/>
    </row>
    <row r="4882" spans="4:4" x14ac:dyDescent="0.25">
      <c r="D4882" s="143"/>
    </row>
    <row r="4883" spans="4:4" x14ac:dyDescent="0.25">
      <c r="D4883" s="143"/>
    </row>
    <row r="4884" spans="4:4" x14ac:dyDescent="0.25">
      <c r="D4884" s="143"/>
    </row>
    <row r="4885" spans="4:4" x14ac:dyDescent="0.25">
      <c r="D4885" s="143"/>
    </row>
    <row r="4886" spans="4:4" x14ac:dyDescent="0.25">
      <c r="D4886" s="143"/>
    </row>
    <row r="4887" spans="4:4" x14ac:dyDescent="0.25">
      <c r="D4887" s="143"/>
    </row>
    <row r="4888" spans="4:4" x14ac:dyDescent="0.25">
      <c r="D4888" s="143"/>
    </row>
    <row r="4889" spans="4:4" x14ac:dyDescent="0.25">
      <c r="D4889" s="143"/>
    </row>
    <row r="4890" spans="4:4" x14ac:dyDescent="0.25">
      <c r="D4890" s="143"/>
    </row>
    <row r="4891" spans="4:4" x14ac:dyDescent="0.25">
      <c r="D4891" s="143"/>
    </row>
    <row r="4892" spans="4:4" x14ac:dyDescent="0.25">
      <c r="D4892" s="143"/>
    </row>
    <row r="4893" spans="4:4" x14ac:dyDescent="0.25">
      <c r="D4893" s="143"/>
    </row>
    <row r="4894" spans="4:4" x14ac:dyDescent="0.25">
      <c r="D4894" s="143"/>
    </row>
    <row r="4895" spans="4:4" x14ac:dyDescent="0.25">
      <c r="D4895" s="143"/>
    </row>
    <row r="4896" spans="4:4" x14ac:dyDescent="0.25">
      <c r="D4896" s="143"/>
    </row>
    <row r="4897" spans="4:4" x14ac:dyDescent="0.25">
      <c r="D4897" s="143"/>
    </row>
    <row r="4898" spans="4:4" x14ac:dyDescent="0.25">
      <c r="D4898" s="143"/>
    </row>
    <row r="4899" spans="4:4" x14ac:dyDescent="0.25">
      <c r="D4899" s="143"/>
    </row>
    <row r="4900" spans="4:4" x14ac:dyDescent="0.25">
      <c r="D4900" s="143"/>
    </row>
    <row r="4901" spans="4:4" x14ac:dyDescent="0.25">
      <c r="D4901" s="143"/>
    </row>
    <row r="4902" spans="4:4" x14ac:dyDescent="0.25">
      <c r="D4902" s="143"/>
    </row>
    <row r="4903" spans="4:4" x14ac:dyDescent="0.25">
      <c r="D4903" s="143"/>
    </row>
    <row r="4904" spans="4:4" x14ac:dyDescent="0.25">
      <c r="D4904" s="143"/>
    </row>
    <row r="4905" spans="4:4" x14ac:dyDescent="0.25">
      <c r="D4905" s="143"/>
    </row>
    <row r="4906" spans="4:4" x14ac:dyDescent="0.25">
      <c r="D4906" s="143"/>
    </row>
    <row r="4907" spans="4:4" x14ac:dyDescent="0.25">
      <c r="D4907" s="143"/>
    </row>
    <row r="4908" spans="4:4" x14ac:dyDescent="0.25">
      <c r="D4908" s="143"/>
    </row>
    <row r="4909" spans="4:4" x14ac:dyDescent="0.25">
      <c r="D4909" s="143"/>
    </row>
    <row r="4910" spans="4:4" x14ac:dyDescent="0.25">
      <c r="D4910" s="143"/>
    </row>
    <row r="4911" spans="4:4" x14ac:dyDescent="0.25">
      <c r="D4911" s="143"/>
    </row>
    <row r="4912" spans="4:4" x14ac:dyDescent="0.25">
      <c r="D4912" s="143"/>
    </row>
    <row r="4913" spans="4:4" x14ac:dyDescent="0.25">
      <c r="D4913" s="143"/>
    </row>
    <row r="4914" spans="4:4" x14ac:dyDescent="0.25">
      <c r="D4914" s="143"/>
    </row>
    <row r="4915" spans="4:4" x14ac:dyDescent="0.25">
      <c r="D4915" s="143"/>
    </row>
    <row r="4916" spans="4:4" x14ac:dyDescent="0.25">
      <c r="D4916" s="143"/>
    </row>
    <row r="4917" spans="4:4" x14ac:dyDescent="0.25">
      <c r="D4917" s="143"/>
    </row>
    <row r="4918" spans="4:4" x14ac:dyDescent="0.25">
      <c r="D4918" s="143"/>
    </row>
    <row r="4919" spans="4:4" x14ac:dyDescent="0.25">
      <c r="D4919" s="143"/>
    </row>
    <row r="4920" spans="4:4" x14ac:dyDescent="0.25">
      <c r="D4920" s="143"/>
    </row>
    <row r="4921" spans="4:4" x14ac:dyDescent="0.25">
      <c r="D4921" s="143"/>
    </row>
    <row r="4922" spans="4:4" x14ac:dyDescent="0.25">
      <c r="D4922" s="143"/>
    </row>
    <row r="4923" spans="4:4" x14ac:dyDescent="0.25">
      <c r="D4923" s="143"/>
    </row>
    <row r="4924" spans="4:4" x14ac:dyDescent="0.25">
      <c r="D4924" s="143"/>
    </row>
    <row r="4925" spans="4:4" x14ac:dyDescent="0.25">
      <c r="D4925" s="143"/>
    </row>
    <row r="4926" spans="4:4" x14ac:dyDescent="0.25">
      <c r="D4926" s="143"/>
    </row>
    <row r="4927" spans="4:4" x14ac:dyDescent="0.25">
      <c r="D4927" s="143"/>
    </row>
    <row r="4928" spans="4:4" x14ac:dyDescent="0.25">
      <c r="D4928" s="143"/>
    </row>
    <row r="4929" spans="4:4" x14ac:dyDescent="0.25">
      <c r="D4929" s="143"/>
    </row>
    <row r="4930" spans="4:4" x14ac:dyDescent="0.25">
      <c r="D4930" s="143"/>
    </row>
    <row r="4931" spans="4:4" x14ac:dyDescent="0.25">
      <c r="D4931" s="143"/>
    </row>
    <row r="4932" spans="4:4" x14ac:dyDescent="0.25">
      <c r="D4932" s="143"/>
    </row>
    <row r="4933" spans="4:4" x14ac:dyDescent="0.25">
      <c r="D4933" s="143"/>
    </row>
    <row r="4934" spans="4:4" x14ac:dyDescent="0.25">
      <c r="D4934" s="143"/>
    </row>
    <row r="4935" spans="4:4" x14ac:dyDescent="0.25">
      <c r="D4935" s="143"/>
    </row>
    <row r="4936" spans="4:4" x14ac:dyDescent="0.25">
      <c r="D4936" s="143"/>
    </row>
    <row r="4937" spans="4:4" x14ac:dyDescent="0.25">
      <c r="D4937" s="143"/>
    </row>
    <row r="4938" spans="4:4" x14ac:dyDescent="0.25">
      <c r="D4938" s="143"/>
    </row>
    <row r="4939" spans="4:4" x14ac:dyDescent="0.25">
      <c r="D4939" s="143"/>
    </row>
    <row r="4940" spans="4:4" x14ac:dyDescent="0.25">
      <c r="D4940" s="143"/>
    </row>
    <row r="4941" spans="4:4" x14ac:dyDescent="0.25">
      <c r="D4941" s="143"/>
    </row>
    <row r="4942" spans="4:4" x14ac:dyDescent="0.25">
      <c r="D4942" s="143"/>
    </row>
    <row r="4943" spans="4:4" x14ac:dyDescent="0.25">
      <c r="D4943" s="143"/>
    </row>
    <row r="4944" spans="4:4" x14ac:dyDescent="0.25">
      <c r="D4944" s="143"/>
    </row>
    <row r="4945" spans="4:4" x14ac:dyDescent="0.25">
      <c r="D4945" s="143"/>
    </row>
    <row r="4946" spans="4:4" x14ac:dyDescent="0.25">
      <c r="D4946" s="143"/>
    </row>
    <row r="4947" spans="4:4" x14ac:dyDescent="0.25">
      <c r="D4947" s="143"/>
    </row>
    <row r="4948" spans="4:4" x14ac:dyDescent="0.25">
      <c r="D4948" s="143"/>
    </row>
    <row r="4949" spans="4:4" x14ac:dyDescent="0.25">
      <c r="D4949" s="143"/>
    </row>
    <row r="4950" spans="4:4" x14ac:dyDescent="0.25">
      <c r="D4950" s="143"/>
    </row>
    <row r="4951" spans="4:4" x14ac:dyDescent="0.25">
      <c r="D4951" s="143"/>
    </row>
    <row r="4952" spans="4:4" x14ac:dyDescent="0.25">
      <c r="D4952" s="143"/>
    </row>
    <row r="4953" spans="4:4" x14ac:dyDescent="0.25">
      <c r="D4953" s="143"/>
    </row>
    <row r="4954" spans="4:4" x14ac:dyDescent="0.25">
      <c r="D4954" s="143"/>
    </row>
    <row r="4955" spans="4:4" x14ac:dyDescent="0.25">
      <c r="D4955" s="143"/>
    </row>
    <row r="4956" spans="4:4" x14ac:dyDescent="0.25">
      <c r="D4956" s="143"/>
    </row>
    <row r="4957" spans="4:4" x14ac:dyDescent="0.25">
      <c r="D4957" s="143"/>
    </row>
    <row r="4958" spans="4:4" x14ac:dyDescent="0.25">
      <c r="D4958" s="143"/>
    </row>
    <row r="4959" spans="4:4" x14ac:dyDescent="0.25">
      <c r="D4959" s="143"/>
    </row>
    <row r="4960" spans="4:4" x14ac:dyDescent="0.25">
      <c r="D4960" s="143"/>
    </row>
    <row r="4961" spans="4:4" x14ac:dyDescent="0.25">
      <c r="D4961" s="143"/>
    </row>
    <row r="4962" spans="4:4" x14ac:dyDescent="0.25">
      <c r="D4962" s="143"/>
    </row>
    <row r="4963" spans="4:4" x14ac:dyDescent="0.25">
      <c r="D4963" s="143"/>
    </row>
    <row r="4964" spans="4:4" x14ac:dyDescent="0.25">
      <c r="D4964" s="143"/>
    </row>
    <row r="4965" spans="4:4" x14ac:dyDescent="0.25">
      <c r="D4965" s="143"/>
    </row>
    <row r="4966" spans="4:4" x14ac:dyDescent="0.25">
      <c r="D4966" s="143"/>
    </row>
    <row r="4967" spans="4:4" x14ac:dyDescent="0.25">
      <c r="D4967" s="143"/>
    </row>
    <row r="4968" spans="4:4" x14ac:dyDescent="0.25">
      <c r="D4968" s="143"/>
    </row>
    <row r="4969" spans="4:4" x14ac:dyDescent="0.25">
      <c r="D4969" s="143"/>
    </row>
    <row r="4970" spans="4:4" x14ac:dyDescent="0.25">
      <c r="D4970" s="143"/>
    </row>
    <row r="4971" spans="4:4" x14ac:dyDescent="0.25">
      <c r="D4971" s="143"/>
    </row>
    <row r="4972" spans="4:4" x14ac:dyDescent="0.25">
      <c r="D4972" s="143"/>
    </row>
    <row r="4973" spans="4:4" x14ac:dyDescent="0.25">
      <c r="D4973" s="143"/>
    </row>
    <row r="4974" spans="4:4" x14ac:dyDescent="0.25">
      <c r="D4974" s="143"/>
    </row>
    <row r="4975" spans="4:4" x14ac:dyDescent="0.25">
      <c r="D4975" s="143"/>
    </row>
    <row r="4976" spans="4:4" x14ac:dyDescent="0.25">
      <c r="D4976" s="143"/>
    </row>
    <row r="4977" spans="4:4" x14ac:dyDescent="0.25">
      <c r="D4977" s="143"/>
    </row>
    <row r="4978" spans="4:4" x14ac:dyDescent="0.25">
      <c r="D4978" s="143"/>
    </row>
    <row r="4979" spans="4:4" x14ac:dyDescent="0.25">
      <c r="D4979" s="143"/>
    </row>
    <row r="4980" spans="4:4" x14ac:dyDescent="0.25">
      <c r="D4980" s="143"/>
    </row>
    <row r="4981" spans="4:4" x14ac:dyDescent="0.25">
      <c r="D4981" s="143"/>
    </row>
    <row r="4982" spans="4:4" x14ac:dyDescent="0.25">
      <c r="D4982" s="143"/>
    </row>
    <row r="4983" spans="4:4" x14ac:dyDescent="0.25">
      <c r="D4983" s="143"/>
    </row>
    <row r="4984" spans="4:4" x14ac:dyDescent="0.25">
      <c r="D4984" s="143"/>
    </row>
    <row r="4985" spans="4:4" x14ac:dyDescent="0.25">
      <c r="D4985" s="143"/>
    </row>
    <row r="4986" spans="4:4" x14ac:dyDescent="0.25">
      <c r="D4986" s="143"/>
    </row>
    <row r="4987" spans="4:4" x14ac:dyDescent="0.25">
      <c r="D4987" s="143"/>
    </row>
    <row r="4988" spans="4:4" x14ac:dyDescent="0.25">
      <c r="D4988" s="143"/>
    </row>
    <row r="4989" spans="4:4" x14ac:dyDescent="0.25">
      <c r="D4989" s="143"/>
    </row>
    <row r="4990" spans="4:4" x14ac:dyDescent="0.25">
      <c r="D4990" s="143"/>
    </row>
    <row r="4991" spans="4:4" x14ac:dyDescent="0.25">
      <c r="D4991" s="143"/>
    </row>
    <row r="4992" spans="4:4" x14ac:dyDescent="0.25">
      <c r="D4992" s="143"/>
    </row>
    <row r="4993" spans="4:4" x14ac:dyDescent="0.25">
      <c r="D4993" s="143"/>
    </row>
    <row r="4994" spans="4:4" x14ac:dyDescent="0.25">
      <c r="D4994" s="143"/>
    </row>
    <row r="4995" spans="4:4" x14ac:dyDescent="0.25">
      <c r="D4995" s="143"/>
    </row>
    <row r="4996" spans="4:4" x14ac:dyDescent="0.25">
      <c r="D4996" s="143"/>
    </row>
    <row r="4997" spans="4:4" x14ac:dyDescent="0.25">
      <c r="D4997" s="143"/>
    </row>
    <row r="4998" spans="4:4" x14ac:dyDescent="0.25">
      <c r="D4998" s="143"/>
    </row>
    <row r="4999" spans="4:4" x14ac:dyDescent="0.25">
      <c r="D4999" s="143"/>
    </row>
    <row r="5000" spans="4:4" x14ac:dyDescent="0.25">
      <c r="D5000" s="143"/>
    </row>
  </sheetData>
  <mergeCells count="18">
    <mergeCell ref="C152:G152"/>
    <mergeCell ref="C33:G33"/>
    <mergeCell ref="C39:G39"/>
    <mergeCell ref="C41:G41"/>
    <mergeCell ref="C53:G53"/>
    <mergeCell ref="C59:G59"/>
    <mergeCell ref="C92:G92"/>
    <mergeCell ref="C98:G98"/>
    <mergeCell ref="C109:G109"/>
    <mergeCell ref="C125:G125"/>
    <mergeCell ref="C145:G145"/>
    <mergeCell ref="C149:G149"/>
    <mergeCell ref="C27:G27"/>
    <mergeCell ref="A1:G1"/>
    <mergeCell ref="C2:G2"/>
    <mergeCell ref="C3:G3"/>
    <mergeCell ref="C4:G4"/>
    <mergeCell ref="C21:G21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6" activePane="bottomLeft" state="frozen"/>
      <selection pane="bottomLeft" activeCell="D28" sqref="D28"/>
    </sheetView>
  </sheetViews>
  <sheetFormatPr defaultRowHeight="13.2" outlineLevelRow="1" x14ac:dyDescent="0.25"/>
  <cols>
    <col min="1" max="1" width="3.44140625" customWidth="1"/>
    <col min="2" max="2" width="12.6640625" style="87" customWidth="1"/>
    <col min="3" max="3" width="63.33203125" style="87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17" width="0" hidden="1" customWidth="1"/>
    <col min="18" max="18" width="6.88671875" customWidth="1"/>
    <col min="20" max="23" width="0" hidden="1" customWidth="1"/>
    <col min="29" max="29" width="0" hidden="1" customWidth="1"/>
    <col min="31" max="41" width="0" hidden="1" customWidth="1"/>
    <col min="53" max="53" width="98.6640625" customWidth="1"/>
  </cols>
  <sheetData>
    <row r="1" spans="1:60" ht="15.75" customHeight="1" x14ac:dyDescent="0.3">
      <c r="A1" s="249" t="s">
        <v>127</v>
      </c>
      <c r="B1" s="249"/>
      <c r="C1" s="249"/>
      <c r="D1" s="249"/>
      <c r="E1" s="249"/>
      <c r="F1" s="249"/>
      <c r="G1" s="249"/>
      <c r="AG1" t="s">
        <v>128</v>
      </c>
    </row>
    <row r="2" spans="1:60" ht="25.05" customHeight="1" x14ac:dyDescent="0.25">
      <c r="A2" s="144" t="s">
        <v>7</v>
      </c>
      <c r="B2" s="75" t="s">
        <v>43</v>
      </c>
      <c r="C2" s="250" t="s">
        <v>44</v>
      </c>
      <c r="D2" s="251"/>
      <c r="E2" s="251"/>
      <c r="F2" s="251"/>
      <c r="G2" s="252"/>
      <c r="AG2" t="s">
        <v>129</v>
      </c>
    </row>
    <row r="3" spans="1:60" ht="25.05" customHeight="1" x14ac:dyDescent="0.25">
      <c r="A3" s="144" t="s">
        <v>8</v>
      </c>
      <c r="B3" s="75" t="s">
        <v>55</v>
      </c>
      <c r="C3" s="250" t="s">
        <v>56</v>
      </c>
      <c r="D3" s="251"/>
      <c r="E3" s="251"/>
      <c r="F3" s="251"/>
      <c r="G3" s="252"/>
      <c r="AC3" s="87" t="s">
        <v>129</v>
      </c>
      <c r="AG3" t="s">
        <v>130</v>
      </c>
    </row>
    <row r="4" spans="1:60" ht="25.05" customHeight="1" x14ac:dyDescent="0.25">
      <c r="A4" s="145" t="s">
        <v>9</v>
      </c>
      <c r="B4" s="146" t="s">
        <v>59</v>
      </c>
      <c r="C4" s="253" t="s">
        <v>60</v>
      </c>
      <c r="D4" s="254"/>
      <c r="E4" s="254"/>
      <c r="F4" s="254"/>
      <c r="G4" s="255"/>
      <c r="AG4" t="s">
        <v>131</v>
      </c>
    </row>
    <row r="5" spans="1:60" x14ac:dyDescent="0.25">
      <c r="D5" s="143"/>
    </row>
    <row r="6" spans="1:60" ht="39.6" x14ac:dyDescent="0.25">
      <c r="A6" s="148" t="s">
        <v>132</v>
      </c>
      <c r="B6" s="150" t="s">
        <v>133</v>
      </c>
      <c r="C6" s="150" t="s">
        <v>134</v>
      </c>
      <c r="D6" s="149" t="s">
        <v>135</v>
      </c>
      <c r="E6" s="148" t="s">
        <v>136</v>
      </c>
      <c r="F6" s="147" t="s">
        <v>137</v>
      </c>
      <c r="G6" s="148" t="s">
        <v>29</v>
      </c>
      <c r="H6" s="151" t="s">
        <v>30</v>
      </c>
      <c r="I6" s="151" t="s">
        <v>138</v>
      </c>
      <c r="J6" s="151" t="s">
        <v>31</v>
      </c>
      <c r="K6" s="151" t="s">
        <v>139</v>
      </c>
      <c r="L6" s="151" t="s">
        <v>140</v>
      </c>
      <c r="M6" s="151" t="s">
        <v>141</v>
      </c>
      <c r="N6" s="151" t="s">
        <v>142</v>
      </c>
      <c r="O6" s="151" t="s">
        <v>143</v>
      </c>
      <c r="P6" s="151" t="s">
        <v>144</v>
      </c>
      <c r="Q6" s="151" t="s">
        <v>145</v>
      </c>
      <c r="R6" s="151" t="s">
        <v>146</v>
      </c>
      <c r="S6" s="151" t="s">
        <v>147</v>
      </c>
      <c r="T6" s="151" t="s">
        <v>148</v>
      </c>
      <c r="U6" s="151" t="s">
        <v>149</v>
      </c>
      <c r="V6" s="151" t="s">
        <v>150</v>
      </c>
      <c r="W6" s="151" t="s">
        <v>151</v>
      </c>
    </row>
    <row r="7" spans="1:60" hidden="1" x14ac:dyDescent="0.25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</row>
    <row r="8" spans="1:60" x14ac:dyDescent="0.25">
      <c r="A8" s="163" t="s">
        <v>152</v>
      </c>
      <c r="B8" s="164" t="s">
        <v>52</v>
      </c>
      <c r="C8" s="178" t="s">
        <v>81</v>
      </c>
      <c r="D8" s="165"/>
      <c r="E8" s="166"/>
      <c r="F8" s="167"/>
      <c r="G8" s="167">
        <f>SUMIF(AG9:AG70,"&lt;&gt;NOR",G9:G70)</f>
        <v>0</v>
      </c>
      <c r="H8" s="167"/>
      <c r="I8" s="167">
        <f>SUM(I9:I70)</f>
        <v>0</v>
      </c>
      <c r="J8" s="167"/>
      <c r="K8" s="167">
        <f>SUM(K9:K70)</f>
        <v>0</v>
      </c>
      <c r="L8" s="167"/>
      <c r="M8" s="167">
        <f>SUM(M9:M70)</f>
        <v>0</v>
      </c>
      <c r="N8" s="167"/>
      <c r="O8" s="167">
        <f>SUM(O9:O70)</f>
        <v>0</v>
      </c>
      <c r="P8" s="167"/>
      <c r="Q8" s="167">
        <f>SUM(Q9:Q70)</f>
        <v>490.78</v>
      </c>
      <c r="R8" s="167"/>
      <c r="S8" s="167"/>
      <c r="T8" s="168"/>
      <c r="U8" s="162"/>
      <c r="V8" s="162">
        <f>SUM(V9:V70)</f>
        <v>598.63</v>
      </c>
      <c r="W8" s="162"/>
      <c r="AG8" t="s">
        <v>153</v>
      </c>
    </row>
    <row r="9" spans="1:60" outlineLevel="1" x14ac:dyDescent="0.25">
      <c r="A9" s="187">
        <v>1</v>
      </c>
      <c r="B9" s="188" t="s">
        <v>296</v>
      </c>
      <c r="C9" s="194" t="s">
        <v>297</v>
      </c>
      <c r="D9" s="189" t="s">
        <v>181</v>
      </c>
      <c r="E9" s="190">
        <v>12</v>
      </c>
      <c r="F9" s="191"/>
      <c r="G9" s="192">
        <f>ROUND(E9*F9,2)</f>
        <v>0</v>
      </c>
      <c r="H9" s="191"/>
      <c r="I9" s="192">
        <f>ROUND(E9*H9,2)</f>
        <v>0</v>
      </c>
      <c r="J9" s="191"/>
      <c r="K9" s="192">
        <f>ROUND(E9*J9,2)</f>
        <v>0</v>
      </c>
      <c r="L9" s="192">
        <v>15</v>
      </c>
      <c r="M9" s="192">
        <f>G9*(1+L9/100)</f>
        <v>0</v>
      </c>
      <c r="N9" s="192">
        <v>0</v>
      </c>
      <c r="O9" s="192">
        <f>ROUND(E9*N9,2)</f>
        <v>0</v>
      </c>
      <c r="P9" s="192">
        <v>0</v>
      </c>
      <c r="Q9" s="192">
        <f>ROUND(E9*P9,2)</f>
        <v>0</v>
      </c>
      <c r="R9" s="192"/>
      <c r="S9" s="192" t="s">
        <v>267</v>
      </c>
      <c r="T9" s="193" t="s">
        <v>157</v>
      </c>
      <c r="U9" s="161">
        <v>2.9130000000000003</v>
      </c>
      <c r="V9" s="161">
        <f>ROUND(E9*U9,2)</f>
        <v>34.96</v>
      </c>
      <c r="W9" s="161"/>
      <c r="X9" s="152"/>
      <c r="Y9" s="152"/>
      <c r="Z9" s="152"/>
      <c r="AA9" s="152"/>
      <c r="AB9" s="152"/>
      <c r="AC9" s="152"/>
      <c r="AD9" s="152"/>
      <c r="AE9" s="152"/>
      <c r="AF9" s="152"/>
      <c r="AG9" s="152" t="s">
        <v>183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ht="20.399999999999999" outlineLevel="1" x14ac:dyDescent="0.25">
      <c r="A10" s="169">
        <v>2</v>
      </c>
      <c r="B10" s="170" t="s">
        <v>184</v>
      </c>
      <c r="C10" s="179" t="s">
        <v>185</v>
      </c>
      <c r="D10" s="171" t="s">
        <v>181</v>
      </c>
      <c r="E10" s="172">
        <v>497.61</v>
      </c>
      <c r="F10" s="173"/>
      <c r="G10" s="174">
        <f>ROUND(E10*F10,2)</f>
        <v>0</v>
      </c>
      <c r="H10" s="173"/>
      <c r="I10" s="174">
        <f>ROUND(E10*H10,2)</f>
        <v>0</v>
      </c>
      <c r="J10" s="173"/>
      <c r="K10" s="174">
        <f>ROUND(E10*J10,2)</f>
        <v>0</v>
      </c>
      <c r="L10" s="174">
        <v>15</v>
      </c>
      <c r="M10" s="174">
        <f>G10*(1+L10/100)</f>
        <v>0</v>
      </c>
      <c r="N10" s="174">
        <v>0</v>
      </c>
      <c r="O10" s="174">
        <f>ROUND(E10*N10,2)</f>
        <v>0</v>
      </c>
      <c r="P10" s="174">
        <v>0.22</v>
      </c>
      <c r="Q10" s="174">
        <f>ROUND(E10*P10,2)</f>
        <v>109.47</v>
      </c>
      <c r="R10" s="174"/>
      <c r="S10" s="174" t="s">
        <v>267</v>
      </c>
      <c r="T10" s="175" t="s">
        <v>157</v>
      </c>
      <c r="U10" s="161">
        <v>4.9000000000000002E-2</v>
      </c>
      <c r="V10" s="161">
        <f>ROUND(E10*U10,2)</f>
        <v>24.38</v>
      </c>
      <c r="W10" s="161"/>
      <c r="X10" s="152"/>
      <c r="Y10" s="152"/>
      <c r="Z10" s="152"/>
      <c r="AA10" s="152"/>
      <c r="AB10" s="152"/>
      <c r="AC10" s="152"/>
      <c r="AD10" s="152"/>
      <c r="AE10" s="152"/>
      <c r="AF10" s="152"/>
      <c r="AG10" s="152" t="s">
        <v>183</v>
      </c>
      <c r="AH10" s="152"/>
      <c r="AI10" s="152"/>
      <c r="AJ10" s="152"/>
      <c r="AK10" s="152"/>
      <c r="AL10" s="152"/>
      <c r="AM10" s="152"/>
      <c r="AN10" s="152"/>
      <c r="AO10" s="152"/>
      <c r="AP10" s="152"/>
      <c r="AQ10" s="152"/>
      <c r="AR10" s="152"/>
      <c r="AS10" s="152"/>
      <c r="AT10" s="152"/>
      <c r="AU10" s="152"/>
      <c r="AV10" s="152"/>
      <c r="AW10" s="152"/>
      <c r="AX10" s="152"/>
      <c r="AY10" s="152"/>
      <c r="AZ10" s="152"/>
      <c r="BA10" s="152"/>
      <c r="BB10" s="152"/>
      <c r="BC10" s="152"/>
      <c r="BD10" s="152"/>
      <c r="BE10" s="152"/>
      <c r="BF10" s="152"/>
      <c r="BG10" s="152"/>
      <c r="BH10" s="152"/>
    </row>
    <row r="11" spans="1:60" outlineLevel="1" x14ac:dyDescent="0.25">
      <c r="A11" s="159"/>
      <c r="B11" s="160"/>
      <c r="C11" s="195" t="s">
        <v>298</v>
      </c>
      <c r="D11" s="183"/>
      <c r="E11" s="184">
        <v>497.61</v>
      </c>
      <c r="F11" s="161"/>
      <c r="G11" s="161"/>
      <c r="H11" s="161"/>
      <c r="I11" s="161"/>
      <c r="J11" s="161"/>
      <c r="K11" s="161"/>
      <c r="L11" s="161"/>
      <c r="M11" s="161"/>
      <c r="N11" s="161"/>
      <c r="O11" s="161"/>
      <c r="P11" s="161"/>
      <c r="Q11" s="161"/>
      <c r="R11" s="161"/>
      <c r="S11" s="161"/>
      <c r="T11" s="161"/>
      <c r="U11" s="161"/>
      <c r="V11" s="161"/>
      <c r="W11" s="161"/>
      <c r="X11" s="152"/>
      <c r="Y11" s="152"/>
      <c r="Z11" s="152"/>
      <c r="AA11" s="152"/>
      <c r="AB11" s="152"/>
      <c r="AC11" s="152"/>
      <c r="AD11" s="152"/>
      <c r="AE11" s="152"/>
      <c r="AF11" s="152"/>
      <c r="AG11" s="152" t="s">
        <v>187</v>
      </c>
      <c r="AH11" s="152">
        <v>0</v>
      </c>
      <c r="AI11" s="152"/>
      <c r="AJ11" s="152"/>
      <c r="AK11" s="152"/>
      <c r="AL11" s="152"/>
      <c r="AM11" s="152"/>
      <c r="AN11" s="152"/>
      <c r="AO11" s="152"/>
      <c r="AP11" s="152"/>
      <c r="AQ11" s="152"/>
      <c r="AR11" s="152"/>
      <c r="AS11" s="152"/>
      <c r="AT11" s="152"/>
      <c r="AU11" s="152"/>
      <c r="AV11" s="152"/>
      <c r="AW11" s="152"/>
      <c r="AX11" s="152"/>
      <c r="AY11" s="152"/>
      <c r="AZ11" s="152"/>
      <c r="BA11" s="152"/>
      <c r="BB11" s="152"/>
      <c r="BC11" s="152"/>
      <c r="BD11" s="152"/>
      <c r="BE11" s="152"/>
      <c r="BF11" s="152"/>
      <c r="BG11" s="152"/>
      <c r="BH11" s="152"/>
    </row>
    <row r="12" spans="1:60" outlineLevel="1" x14ac:dyDescent="0.25">
      <c r="A12" s="159"/>
      <c r="B12" s="160"/>
      <c r="C12" s="196" t="s">
        <v>188</v>
      </c>
      <c r="D12" s="185"/>
      <c r="E12" s="186"/>
      <c r="F12" s="161"/>
      <c r="G12" s="161"/>
      <c r="H12" s="161"/>
      <c r="I12" s="161"/>
      <c r="J12" s="161"/>
      <c r="K12" s="161"/>
      <c r="L12" s="161"/>
      <c r="M12" s="161"/>
      <c r="N12" s="161"/>
      <c r="O12" s="161"/>
      <c r="P12" s="161"/>
      <c r="Q12" s="161"/>
      <c r="R12" s="161"/>
      <c r="S12" s="161"/>
      <c r="T12" s="161"/>
      <c r="U12" s="161"/>
      <c r="V12" s="161"/>
      <c r="W12" s="161"/>
      <c r="X12" s="152"/>
      <c r="Y12" s="152"/>
      <c r="Z12" s="152"/>
      <c r="AA12" s="152"/>
      <c r="AB12" s="152"/>
      <c r="AC12" s="152"/>
      <c r="AD12" s="152"/>
      <c r="AE12" s="152"/>
      <c r="AF12" s="152"/>
      <c r="AG12" s="152" t="s">
        <v>187</v>
      </c>
      <c r="AH12" s="152"/>
      <c r="AI12" s="152"/>
      <c r="AJ12" s="152"/>
      <c r="AK12" s="152"/>
      <c r="AL12" s="152"/>
      <c r="AM12" s="152"/>
      <c r="AN12" s="152"/>
      <c r="AO12" s="152"/>
      <c r="AP12" s="152"/>
      <c r="AQ12" s="152"/>
      <c r="AR12" s="152"/>
      <c r="AS12" s="152"/>
      <c r="AT12" s="152"/>
      <c r="AU12" s="152"/>
      <c r="AV12" s="152"/>
      <c r="AW12" s="152"/>
      <c r="AX12" s="152"/>
      <c r="AY12" s="152"/>
      <c r="AZ12" s="152"/>
      <c r="BA12" s="152"/>
      <c r="BB12" s="152"/>
      <c r="BC12" s="152"/>
      <c r="BD12" s="152"/>
      <c r="BE12" s="152"/>
      <c r="BF12" s="152"/>
      <c r="BG12" s="152"/>
      <c r="BH12" s="152"/>
    </row>
    <row r="13" spans="1:60" outlineLevel="1" x14ac:dyDescent="0.25">
      <c r="A13" s="159"/>
      <c r="B13" s="160"/>
      <c r="C13" s="197" t="s">
        <v>299</v>
      </c>
      <c r="D13" s="185"/>
      <c r="E13" s="186">
        <v>497.61</v>
      </c>
      <c r="F13" s="161"/>
      <c r="G13" s="161"/>
      <c r="H13" s="161"/>
      <c r="I13" s="161"/>
      <c r="J13" s="161"/>
      <c r="K13" s="161"/>
      <c r="L13" s="161"/>
      <c r="M13" s="161"/>
      <c r="N13" s="161"/>
      <c r="O13" s="161"/>
      <c r="P13" s="161"/>
      <c r="Q13" s="161"/>
      <c r="R13" s="161"/>
      <c r="S13" s="161"/>
      <c r="T13" s="161"/>
      <c r="U13" s="161"/>
      <c r="V13" s="161"/>
      <c r="W13" s="161"/>
      <c r="X13" s="152"/>
      <c r="Y13" s="152"/>
      <c r="Z13" s="152"/>
      <c r="AA13" s="152"/>
      <c r="AB13" s="152"/>
      <c r="AC13" s="152"/>
      <c r="AD13" s="152"/>
      <c r="AE13" s="152"/>
      <c r="AF13" s="152"/>
      <c r="AG13" s="152" t="s">
        <v>187</v>
      </c>
      <c r="AH13" s="152">
        <v>2</v>
      </c>
      <c r="AI13" s="152"/>
      <c r="AJ13" s="152"/>
      <c r="AK13" s="152"/>
      <c r="AL13" s="152"/>
      <c r="AM13" s="152"/>
      <c r="AN13" s="152"/>
      <c r="AO13" s="152"/>
      <c r="AP13" s="152"/>
      <c r="AQ13" s="152"/>
      <c r="AR13" s="152"/>
      <c r="AS13" s="152"/>
      <c r="AT13" s="152"/>
      <c r="AU13" s="152"/>
      <c r="AV13" s="152"/>
      <c r="AW13" s="152"/>
      <c r="AX13" s="152"/>
      <c r="AY13" s="152"/>
      <c r="AZ13" s="152"/>
      <c r="BA13" s="152"/>
      <c r="BB13" s="152"/>
      <c r="BC13" s="152"/>
      <c r="BD13" s="152"/>
      <c r="BE13" s="152"/>
      <c r="BF13" s="152"/>
      <c r="BG13" s="152"/>
      <c r="BH13" s="152"/>
    </row>
    <row r="14" spans="1:60" outlineLevel="1" x14ac:dyDescent="0.25">
      <c r="A14" s="159"/>
      <c r="B14" s="160"/>
      <c r="C14" s="196" t="s">
        <v>190</v>
      </c>
      <c r="D14" s="185"/>
      <c r="E14" s="186"/>
      <c r="F14" s="161"/>
      <c r="G14" s="161"/>
      <c r="H14" s="161"/>
      <c r="I14" s="161"/>
      <c r="J14" s="161"/>
      <c r="K14" s="161"/>
      <c r="L14" s="161"/>
      <c r="M14" s="161"/>
      <c r="N14" s="161"/>
      <c r="O14" s="161"/>
      <c r="P14" s="161"/>
      <c r="Q14" s="161"/>
      <c r="R14" s="161"/>
      <c r="S14" s="161"/>
      <c r="T14" s="161"/>
      <c r="U14" s="161"/>
      <c r="V14" s="161"/>
      <c r="W14" s="161"/>
      <c r="X14" s="152"/>
      <c r="Y14" s="152"/>
      <c r="Z14" s="152"/>
      <c r="AA14" s="152"/>
      <c r="AB14" s="152"/>
      <c r="AC14" s="152"/>
      <c r="AD14" s="152"/>
      <c r="AE14" s="152"/>
      <c r="AF14" s="152"/>
      <c r="AG14" s="152" t="s">
        <v>187</v>
      </c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152"/>
      <c r="AU14" s="152"/>
      <c r="AV14" s="152"/>
      <c r="AW14" s="152"/>
      <c r="AX14" s="152"/>
      <c r="AY14" s="152"/>
      <c r="AZ14" s="152"/>
      <c r="BA14" s="152"/>
      <c r="BB14" s="152"/>
      <c r="BC14" s="152"/>
      <c r="BD14" s="152"/>
      <c r="BE14" s="152"/>
      <c r="BF14" s="152"/>
      <c r="BG14" s="152"/>
      <c r="BH14" s="152"/>
    </row>
    <row r="15" spans="1:60" ht="20.399999999999999" outlineLevel="1" x14ac:dyDescent="0.25">
      <c r="A15" s="169">
        <v>3</v>
      </c>
      <c r="B15" s="170" t="s">
        <v>191</v>
      </c>
      <c r="C15" s="179" t="s">
        <v>192</v>
      </c>
      <c r="D15" s="171" t="s">
        <v>181</v>
      </c>
      <c r="E15" s="172">
        <v>497.61</v>
      </c>
      <c r="F15" s="173"/>
      <c r="G15" s="174">
        <f>ROUND(E15*F15,2)</f>
        <v>0</v>
      </c>
      <c r="H15" s="173"/>
      <c r="I15" s="174">
        <f>ROUND(E15*H15,2)</f>
        <v>0</v>
      </c>
      <c r="J15" s="173"/>
      <c r="K15" s="174">
        <f>ROUND(E15*J15,2)</f>
        <v>0</v>
      </c>
      <c r="L15" s="174">
        <v>15</v>
      </c>
      <c r="M15" s="174">
        <f>G15*(1+L15/100)</f>
        <v>0</v>
      </c>
      <c r="N15" s="174">
        <v>0</v>
      </c>
      <c r="O15" s="174">
        <f>ROUND(E15*N15,2)</f>
        <v>0</v>
      </c>
      <c r="P15" s="174">
        <v>0.76629000000000003</v>
      </c>
      <c r="Q15" s="174">
        <f>ROUND(E15*P15,2)</f>
        <v>381.31</v>
      </c>
      <c r="R15" s="174"/>
      <c r="S15" s="174" t="s">
        <v>267</v>
      </c>
      <c r="T15" s="175" t="s">
        <v>157</v>
      </c>
      <c r="U15" s="161">
        <v>0.84000000000000008</v>
      </c>
      <c r="V15" s="161">
        <f>ROUND(E15*U15,2)</f>
        <v>417.99</v>
      </c>
      <c r="W15" s="161"/>
      <c r="X15" s="152"/>
      <c r="Y15" s="152"/>
      <c r="Z15" s="152"/>
      <c r="AA15" s="152"/>
      <c r="AB15" s="152"/>
      <c r="AC15" s="152"/>
      <c r="AD15" s="152"/>
      <c r="AE15" s="152"/>
      <c r="AF15" s="152"/>
      <c r="AG15" s="152" t="s">
        <v>183</v>
      </c>
      <c r="AH15" s="152"/>
      <c r="AI15" s="152"/>
      <c r="AJ15" s="152"/>
      <c r="AK15" s="152"/>
      <c r="AL15" s="152"/>
      <c r="AM15" s="152"/>
      <c r="AN15" s="152"/>
      <c r="AO15" s="152"/>
      <c r="AP15" s="152"/>
      <c r="AQ15" s="152"/>
      <c r="AR15" s="152"/>
      <c r="AS15" s="152"/>
      <c r="AT15" s="152"/>
      <c r="AU15" s="152"/>
      <c r="AV15" s="152"/>
      <c r="AW15" s="152"/>
      <c r="AX15" s="152"/>
      <c r="AY15" s="152"/>
      <c r="AZ15" s="152"/>
      <c r="BA15" s="152"/>
      <c r="BB15" s="152"/>
      <c r="BC15" s="152"/>
      <c r="BD15" s="152"/>
      <c r="BE15" s="152"/>
      <c r="BF15" s="152"/>
      <c r="BG15" s="152"/>
      <c r="BH15" s="152"/>
    </row>
    <row r="16" spans="1:60" outlineLevel="1" x14ac:dyDescent="0.25">
      <c r="A16" s="159"/>
      <c r="B16" s="160"/>
      <c r="C16" s="195" t="s">
        <v>298</v>
      </c>
      <c r="D16" s="183"/>
      <c r="E16" s="184">
        <v>497.61</v>
      </c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52"/>
      <c r="Y16" s="152"/>
      <c r="Z16" s="152"/>
      <c r="AA16" s="152"/>
      <c r="AB16" s="152"/>
      <c r="AC16" s="152"/>
      <c r="AD16" s="152"/>
      <c r="AE16" s="152"/>
      <c r="AF16" s="152"/>
      <c r="AG16" s="152" t="s">
        <v>187</v>
      </c>
      <c r="AH16" s="152">
        <v>0</v>
      </c>
      <c r="AI16" s="152"/>
      <c r="AJ16" s="152"/>
      <c r="AK16" s="152"/>
      <c r="AL16" s="152"/>
      <c r="AM16" s="152"/>
      <c r="AN16" s="152"/>
      <c r="AO16" s="152"/>
      <c r="AP16" s="152"/>
      <c r="AQ16" s="152"/>
      <c r="AR16" s="152"/>
      <c r="AS16" s="152"/>
      <c r="AT16" s="152"/>
      <c r="AU16" s="152"/>
      <c r="AV16" s="152"/>
      <c r="AW16" s="152"/>
      <c r="AX16" s="152"/>
      <c r="AY16" s="152"/>
      <c r="AZ16" s="152"/>
      <c r="BA16" s="152"/>
      <c r="BB16" s="152"/>
      <c r="BC16" s="152"/>
      <c r="BD16" s="152"/>
      <c r="BE16" s="152"/>
      <c r="BF16" s="152"/>
      <c r="BG16" s="152"/>
      <c r="BH16" s="152"/>
    </row>
    <row r="17" spans="1:60" outlineLevel="1" x14ac:dyDescent="0.25">
      <c r="A17" s="159"/>
      <c r="B17" s="160"/>
      <c r="C17" s="196" t="s">
        <v>188</v>
      </c>
      <c r="D17" s="185"/>
      <c r="E17" s="186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52"/>
      <c r="Y17" s="152"/>
      <c r="Z17" s="152"/>
      <c r="AA17" s="152"/>
      <c r="AB17" s="152"/>
      <c r="AC17" s="152"/>
      <c r="AD17" s="152"/>
      <c r="AE17" s="152"/>
      <c r="AF17" s="152"/>
      <c r="AG17" s="152" t="s">
        <v>187</v>
      </c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152"/>
      <c r="AU17" s="152"/>
      <c r="AV17" s="152"/>
      <c r="AW17" s="152"/>
      <c r="AX17" s="152"/>
      <c r="AY17" s="152"/>
      <c r="AZ17" s="152"/>
      <c r="BA17" s="152"/>
      <c r="BB17" s="152"/>
      <c r="BC17" s="152"/>
      <c r="BD17" s="152"/>
      <c r="BE17" s="152"/>
      <c r="BF17" s="152"/>
      <c r="BG17" s="152"/>
      <c r="BH17" s="152"/>
    </row>
    <row r="18" spans="1:60" outlineLevel="1" x14ac:dyDescent="0.25">
      <c r="A18" s="159"/>
      <c r="B18" s="160"/>
      <c r="C18" s="197" t="s">
        <v>299</v>
      </c>
      <c r="D18" s="185"/>
      <c r="E18" s="186">
        <v>497.61</v>
      </c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52"/>
      <c r="Y18" s="152"/>
      <c r="Z18" s="152"/>
      <c r="AA18" s="152"/>
      <c r="AB18" s="152"/>
      <c r="AC18" s="152"/>
      <c r="AD18" s="152"/>
      <c r="AE18" s="152"/>
      <c r="AF18" s="152"/>
      <c r="AG18" s="152" t="s">
        <v>187</v>
      </c>
      <c r="AH18" s="152">
        <v>2</v>
      </c>
      <c r="AI18" s="152"/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2"/>
      <c r="AW18" s="152"/>
      <c r="AX18" s="152"/>
      <c r="AY18" s="152"/>
      <c r="AZ18" s="152"/>
      <c r="BA18" s="152"/>
      <c r="BB18" s="152"/>
      <c r="BC18" s="152"/>
      <c r="BD18" s="152"/>
      <c r="BE18" s="152"/>
      <c r="BF18" s="152"/>
      <c r="BG18" s="152"/>
      <c r="BH18" s="152"/>
    </row>
    <row r="19" spans="1:60" outlineLevel="1" x14ac:dyDescent="0.25">
      <c r="A19" s="159"/>
      <c r="B19" s="160"/>
      <c r="C19" s="196" t="s">
        <v>190</v>
      </c>
      <c r="D19" s="185"/>
      <c r="E19" s="186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52"/>
      <c r="Y19" s="152"/>
      <c r="Z19" s="152"/>
      <c r="AA19" s="152"/>
      <c r="AB19" s="152"/>
      <c r="AC19" s="152"/>
      <c r="AD19" s="152"/>
      <c r="AE19" s="152"/>
      <c r="AF19" s="152"/>
      <c r="AG19" s="152" t="s">
        <v>187</v>
      </c>
      <c r="AH19" s="152"/>
      <c r="AI19" s="152"/>
      <c r="AJ19" s="152"/>
      <c r="AK19" s="152"/>
      <c r="AL19" s="152"/>
      <c r="AM19" s="152"/>
      <c r="AN19" s="152"/>
      <c r="AO19" s="152"/>
      <c r="AP19" s="152"/>
      <c r="AQ19" s="152"/>
      <c r="AR19" s="152"/>
      <c r="AS19" s="152"/>
      <c r="AT19" s="152"/>
      <c r="AU19" s="152"/>
      <c r="AV19" s="152"/>
      <c r="AW19" s="152"/>
      <c r="AX19" s="152"/>
      <c r="AY19" s="152"/>
      <c r="AZ19" s="152"/>
      <c r="BA19" s="152"/>
      <c r="BB19" s="152"/>
      <c r="BC19" s="152"/>
      <c r="BD19" s="152"/>
      <c r="BE19" s="152"/>
      <c r="BF19" s="152"/>
      <c r="BG19" s="152"/>
      <c r="BH19" s="152"/>
    </row>
    <row r="20" spans="1:60" outlineLevel="1" x14ac:dyDescent="0.25">
      <c r="A20" s="169">
        <v>4</v>
      </c>
      <c r="B20" s="170" t="s">
        <v>193</v>
      </c>
      <c r="C20" s="179" t="s">
        <v>194</v>
      </c>
      <c r="D20" s="171" t="s">
        <v>195</v>
      </c>
      <c r="E20" s="172">
        <v>235.4016</v>
      </c>
      <c r="F20" s="173"/>
      <c r="G20" s="174">
        <f>ROUND(E20*F20,2)</f>
        <v>0</v>
      </c>
      <c r="H20" s="173"/>
      <c r="I20" s="174">
        <f>ROUND(E20*H20,2)</f>
        <v>0</v>
      </c>
      <c r="J20" s="173"/>
      <c r="K20" s="174">
        <f>ROUND(E20*J20,2)</f>
        <v>0</v>
      </c>
      <c r="L20" s="174">
        <v>15</v>
      </c>
      <c r="M20" s="174">
        <f>G20*(1+L20/100)</f>
        <v>0</v>
      </c>
      <c r="N20" s="174">
        <v>0</v>
      </c>
      <c r="O20" s="174">
        <f>ROUND(E20*N20,2)</f>
        <v>0</v>
      </c>
      <c r="P20" s="174">
        <v>0</v>
      </c>
      <c r="Q20" s="174">
        <f>ROUND(E20*P20,2)</f>
        <v>0</v>
      </c>
      <c r="R20" s="174"/>
      <c r="S20" s="174" t="s">
        <v>267</v>
      </c>
      <c r="T20" s="175" t="s">
        <v>157</v>
      </c>
      <c r="U20" s="161">
        <v>0.223</v>
      </c>
      <c r="V20" s="161">
        <f>ROUND(E20*U20,2)</f>
        <v>52.49</v>
      </c>
      <c r="W20" s="161"/>
      <c r="X20" s="152"/>
      <c r="Y20" s="152"/>
      <c r="Z20" s="152"/>
      <c r="AA20" s="152"/>
      <c r="AB20" s="152"/>
      <c r="AC20" s="152"/>
      <c r="AD20" s="152"/>
      <c r="AE20" s="152"/>
      <c r="AF20" s="152"/>
      <c r="AG20" s="152" t="s">
        <v>183</v>
      </c>
      <c r="AH20" s="152"/>
      <c r="AI20" s="152"/>
      <c r="AJ20" s="152"/>
      <c r="AK20" s="152"/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152"/>
      <c r="BE20" s="152"/>
      <c r="BF20" s="152"/>
      <c r="BG20" s="152"/>
      <c r="BH20" s="152"/>
    </row>
    <row r="21" spans="1:60" outlineLevel="1" x14ac:dyDescent="0.25">
      <c r="A21" s="159"/>
      <c r="B21" s="160"/>
      <c r="C21" s="258" t="s">
        <v>196</v>
      </c>
      <c r="D21" s="259"/>
      <c r="E21" s="259"/>
      <c r="F21" s="259"/>
      <c r="G21" s="259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52"/>
      <c r="Y21" s="152"/>
      <c r="Z21" s="152"/>
      <c r="AA21" s="152"/>
      <c r="AB21" s="152"/>
      <c r="AC21" s="152"/>
      <c r="AD21" s="152"/>
      <c r="AE21" s="152"/>
      <c r="AF21" s="152"/>
      <c r="AG21" s="152" t="s">
        <v>197</v>
      </c>
      <c r="AH21" s="152"/>
      <c r="AI21" s="152"/>
      <c r="AJ21" s="152"/>
      <c r="AK21" s="152"/>
      <c r="AL21" s="152"/>
      <c r="AM21" s="152"/>
      <c r="AN21" s="152"/>
      <c r="AO21" s="152"/>
      <c r="AP21" s="152"/>
      <c r="AQ21" s="152"/>
      <c r="AR21" s="152"/>
      <c r="AS21" s="152"/>
      <c r="AT21" s="152"/>
      <c r="AU21" s="152"/>
      <c r="AV21" s="152"/>
      <c r="AW21" s="152"/>
      <c r="AX21" s="152"/>
      <c r="AY21" s="152"/>
      <c r="AZ21" s="152"/>
      <c r="BA21" s="176" t="str">
        <f>C21</f>
        <v>s přemístěním výkopku v příčných profilech na vzdálenost do 15 m nebo s naložením na dopravní prostředek.</v>
      </c>
      <c r="BB21" s="152"/>
      <c r="BC21" s="152"/>
      <c r="BD21" s="152"/>
      <c r="BE21" s="152"/>
      <c r="BF21" s="152"/>
      <c r="BG21" s="152"/>
      <c r="BH21" s="152"/>
    </row>
    <row r="22" spans="1:60" outlineLevel="1" x14ac:dyDescent="0.25">
      <c r="A22" s="159"/>
      <c r="B22" s="160"/>
      <c r="C22" s="195" t="s">
        <v>300</v>
      </c>
      <c r="D22" s="183"/>
      <c r="E22" s="184">
        <v>235.4</v>
      </c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52"/>
      <c r="Y22" s="152"/>
      <c r="Z22" s="152"/>
      <c r="AA22" s="152"/>
      <c r="AB22" s="152"/>
      <c r="AC22" s="152"/>
      <c r="AD22" s="152"/>
      <c r="AE22" s="152"/>
      <c r="AF22" s="152"/>
      <c r="AG22" s="152" t="s">
        <v>187</v>
      </c>
      <c r="AH22" s="152">
        <v>0</v>
      </c>
      <c r="AI22" s="152"/>
      <c r="AJ22" s="152"/>
      <c r="AK22" s="152"/>
      <c r="AL22" s="152"/>
      <c r="AM22" s="152"/>
      <c r="AN22" s="152"/>
      <c r="AO22" s="152"/>
      <c r="AP22" s="152"/>
      <c r="AQ22" s="152"/>
      <c r="AR22" s="152"/>
      <c r="AS22" s="152"/>
      <c r="AT22" s="152"/>
      <c r="AU22" s="152"/>
      <c r="AV22" s="152"/>
      <c r="AW22" s="152"/>
      <c r="AX22" s="152"/>
      <c r="AY22" s="152"/>
      <c r="AZ22" s="152"/>
      <c r="BA22" s="152"/>
      <c r="BB22" s="152"/>
      <c r="BC22" s="152"/>
      <c r="BD22" s="152"/>
      <c r="BE22" s="152"/>
      <c r="BF22" s="152"/>
      <c r="BG22" s="152"/>
      <c r="BH22" s="152"/>
    </row>
    <row r="23" spans="1:60" outlineLevel="1" x14ac:dyDescent="0.25">
      <c r="A23" s="159"/>
      <c r="B23" s="160"/>
      <c r="C23" s="196" t="s">
        <v>188</v>
      </c>
      <c r="D23" s="185"/>
      <c r="E23" s="186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52"/>
      <c r="Y23" s="152"/>
      <c r="Z23" s="152"/>
      <c r="AA23" s="152"/>
      <c r="AB23" s="152"/>
      <c r="AC23" s="152"/>
      <c r="AD23" s="152"/>
      <c r="AE23" s="152"/>
      <c r="AF23" s="152"/>
      <c r="AG23" s="152" t="s">
        <v>187</v>
      </c>
      <c r="AH23" s="152"/>
      <c r="AI23" s="152"/>
      <c r="AJ23" s="152"/>
      <c r="AK23" s="152"/>
      <c r="AL23" s="152"/>
      <c r="AM23" s="152"/>
      <c r="AN23" s="152"/>
      <c r="AO23" s="152"/>
      <c r="AP23" s="152"/>
      <c r="AQ23" s="152"/>
      <c r="AR23" s="152"/>
      <c r="AS23" s="152"/>
      <c r="AT23" s="152"/>
      <c r="AU23" s="152"/>
      <c r="AV23" s="152"/>
      <c r="AW23" s="152"/>
      <c r="AX23" s="152"/>
      <c r="AY23" s="152"/>
      <c r="AZ23" s="152"/>
      <c r="BA23" s="152"/>
      <c r="BB23" s="152"/>
      <c r="BC23" s="152"/>
      <c r="BD23" s="152"/>
      <c r="BE23" s="152"/>
      <c r="BF23" s="152"/>
      <c r="BG23" s="152"/>
      <c r="BH23" s="152"/>
    </row>
    <row r="24" spans="1:60" outlineLevel="1" x14ac:dyDescent="0.25">
      <c r="A24" s="159"/>
      <c r="B24" s="160"/>
      <c r="C24" s="197" t="s">
        <v>301</v>
      </c>
      <c r="D24" s="185"/>
      <c r="E24" s="186">
        <v>235.4</v>
      </c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52"/>
      <c r="Y24" s="152"/>
      <c r="Z24" s="152"/>
      <c r="AA24" s="152"/>
      <c r="AB24" s="152"/>
      <c r="AC24" s="152"/>
      <c r="AD24" s="152"/>
      <c r="AE24" s="152"/>
      <c r="AF24" s="152"/>
      <c r="AG24" s="152" t="s">
        <v>187</v>
      </c>
      <c r="AH24" s="152">
        <v>2</v>
      </c>
      <c r="AI24" s="152"/>
      <c r="AJ24" s="152"/>
      <c r="AK24" s="152"/>
      <c r="AL24" s="152"/>
      <c r="AM24" s="152"/>
      <c r="AN24" s="152"/>
      <c r="AO24" s="152"/>
      <c r="AP24" s="152"/>
      <c r="AQ24" s="152"/>
      <c r="AR24" s="152"/>
      <c r="AS24" s="152"/>
      <c r="AT24" s="152"/>
      <c r="AU24" s="152"/>
      <c r="AV24" s="152"/>
      <c r="AW24" s="152"/>
      <c r="AX24" s="152"/>
      <c r="AY24" s="152"/>
      <c r="AZ24" s="152"/>
      <c r="BA24" s="152"/>
      <c r="BB24" s="152"/>
      <c r="BC24" s="152"/>
      <c r="BD24" s="152"/>
      <c r="BE24" s="152"/>
      <c r="BF24" s="152"/>
      <c r="BG24" s="152"/>
      <c r="BH24" s="152"/>
    </row>
    <row r="25" spans="1:60" outlineLevel="1" x14ac:dyDescent="0.25">
      <c r="A25" s="159"/>
      <c r="B25" s="160"/>
      <c r="C25" s="196" t="s">
        <v>190</v>
      </c>
      <c r="D25" s="185"/>
      <c r="E25" s="186"/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52"/>
      <c r="Y25" s="152"/>
      <c r="Z25" s="152"/>
      <c r="AA25" s="152"/>
      <c r="AB25" s="152"/>
      <c r="AC25" s="152"/>
      <c r="AD25" s="152"/>
      <c r="AE25" s="152"/>
      <c r="AF25" s="152"/>
      <c r="AG25" s="152" t="s">
        <v>187</v>
      </c>
      <c r="AH25" s="152"/>
      <c r="AI25" s="152"/>
      <c r="AJ25" s="152"/>
      <c r="AK25" s="152"/>
      <c r="AL25" s="152"/>
      <c r="AM25" s="152"/>
      <c r="AN25" s="152"/>
      <c r="AO25" s="152"/>
      <c r="AP25" s="152"/>
      <c r="AQ25" s="152"/>
      <c r="AR25" s="152"/>
      <c r="AS25" s="152"/>
      <c r="AT25" s="152"/>
      <c r="AU25" s="152"/>
      <c r="AV25" s="152"/>
      <c r="AW25" s="152"/>
      <c r="AX25" s="152"/>
      <c r="AY25" s="152"/>
      <c r="AZ25" s="152"/>
      <c r="BA25" s="152"/>
      <c r="BB25" s="152"/>
      <c r="BC25" s="152"/>
      <c r="BD25" s="152"/>
      <c r="BE25" s="152"/>
      <c r="BF25" s="152"/>
      <c r="BG25" s="152"/>
      <c r="BH25" s="152"/>
    </row>
    <row r="26" spans="1:60" outlineLevel="1" x14ac:dyDescent="0.25">
      <c r="A26" s="169">
        <v>5</v>
      </c>
      <c r="B26" s="170" t="s">
        <v>200</v>
      </c>
      <c r="C26" s="179" t="s">
        <v>201</v>
      </c>
      <c r="D26" s="171" t="s">
        <v>195</v>
      </c>
      <c r="E26" s="172">
        <v>235.4016</v>
      </c>
      <c r="F26" s="173"/>
      <c r="G26" s="174">
        <f>ROUND(E26*F26,2)</f>
        <v>0</v>
      </c>
      <c r="H26" s="173"/>
      <c r="I26" s="174">
        <f>ROUND(E26*H26,2)</f>
        <v>0</v>
      </c>
      <c r="J26" s="173"/>
      <c r="K26" s="174">
        <f>ROUND(E26*J26,2)</f>
        <v>0</v>
      </c>
      <c r="L26" s="174">
        <v>15</v>
      </c>
      <c r="M26" s="174">
        <f>G26*(1+L26/100)</f>
        <v>0</v>
      </c>
      <c r="N26" s="174">
        <v>0</v>
      </c>
      <c r="O26" s="174">
        <f>ROUND(E26*N26,2)</f>
        <v>0</v>
      </c>
      <c r="P26" s="174">
        <v>0</v>
      </c>
      <c r="Q26" s="174">
        <f>ROUND(E26*P26,2)</f>
        <v>0</v>
      </c>
      <c r="R26" s="174"/>
      <c r="S26" s="174" t="s">
        <v>267</v>
      </c>
      <c r="T26" s="175" t="s">
        <v>157</v>
      </c>
      <c r="U26" s="161">
        <v>8.8000000000000009E-2</v>
      </c>
      <c r="V26" s="161">
        <f>ROUND(E26*U26,2)</f>
        <v>20.72</v>
      </c>
      <c r="W26" s="161"/>
      <c r="X26" s="152"/>
      <c r="Y26" s="152"/>
      <c r="Z26" s="152"/>
      <c r="AA26" s="152"/>
      <c r="AB26" s="152"/>
      <c r="AC26" s="152"/>
      <c r="AD26" s="152"/>
      <c r="AE26" s="152"/>
      <c r="AF26" s="152"/>
      <c r="AG26" s="152" t="s">
        <v>183</v>
      </c>
      <c r="AH26" s="152"/>
      <c r="AI26" s="152"/>
      <c r="AJ26" s="152"/>
      <c r="AK26" s="152"/>
      <c r="AL26" s="152"/>
      <c r="AM26" s="152"/>
      <c r="AN26" s="152"/>
      <c r="AO26" s="152"/>
      <c r="AP26" s="152"/>
      <c r="AQ26" s="152"/>
      <c r="AR26" s="152"/>
      <c r="AS26" s="152"/>
      <c r="AT26" s="152"/>
      <c r="AU26" s="152"/>
      <c r="AV26" s="152"/>
      <c r="AW26" s="152"/>
      <c r="AX26" s="152"/>
      <c r="AY26" s="152"/>
      <c r="AZ26" s="152"/>
      <c r="BA26" s="152"/>
      <c r="BB26" s="152"/>
      <c r="BC26" s="152"/>
      <c r="BD26" s="152"/>
      <c r="BE26" s="152"/>
      <c r="BF26" s="152"/>
      <c r="BG26" s="152"/>
      <c r="BH26" s="152"/>
    </row>
    <row r="27" spans="1:60" outlineLevel="1" x14ac:dyDescent="0.25">
      <c r="A27" s="159"/>
      <c r="B27" s="160"/>
      <c r="C27" s="258" t="s">
        <v>196</v>
      </c>
      <c r="D27" s="259"/>
      <c r="E27" s="259"/>
      <c r="F27" s="259"/>
      <c r="G27" s="259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52"/>
      <c r="Y27" s="152"/>
      <c r="Z27" s="152"/>
      <c r="AA27" s="152"/>
      <c r="AB27" s="152"/>
      <c r="AC27" s="152"/>
      <c r="AD27" s="152"/>
      <c r="AE27" s="152"/>
      <c r="AF27" s="152"/>
      <c r="AG27" s="152" t="s">
        <v>197</v>
      </c>
      <c r="AH27" s="152"/>
      <c r="AI27" s="152"/>
      <c r="AJ27" s="152"/>
      <c r="AK27" s="152"/>
      <c r="AL27" s="152"/>
      <c r="AM27" s="152"/>
      <c r="AN27" s="152"/>
      <c r="AO27" s="152"/>
      <c r="AP27" s="152"/>
      <c r="AQ27" s="152"/>
      <c r="AR27" s="152"/>
      <c r="AS27" s="152"/>
      <c r="AT27" s="152"/>
      <c r="AU27" s="152"/>
      <c r="AV27" s="152"/>
      <c r="AW27" s="152"/>
      <c r="AX27" s="152"/>
      <c r="AY27" s="152"/>
      <c r="AZ27" s="152"/>
      <c r="BA27" s="176" t="str">
        <f>C27</f>
        <v>s přemístěním výkopku v příčných profilech na vzdálenost do 15 m nebo s naložením na dopravní prostředek.</v>
      </c>
      <c r="BB27" s="152"/>
      <c r="BC27" s="152"/>
      <c r="BD27" s="152"/>
      <c r="BE27" s="152"/>
      <c r="BF27" s="152"/>
      <c r="BG27" s="152"/>
      <c r="BH27" s="152"/>
    </row>
    <row r="28" spans="1:60" outlineLevel="1" x14ac:dyDescent="0.25">
      <c r="A28" s="159"/>
      <c r="B28" s="160"/>
      <c r="C28" s="195" t="s">
        <v>300</v>
      </c>
      <c r="D28" s="183"/>
      <c r="E28" s="184">
        <v>235.4</v>
      </c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52"/>
      <c r="Y28" s="152"/>
      <c r="Z28" s="152"/>
      <c r="AA28" s="152"/>
      <c r="AB28" s="152"/>
      <c r="AC28" s="152"/>
      <c r="AD28" s="152"/>
      <c r="AE28" s="152"/>
      <c r="AF28" s="152"/>
      <c r="AG28" s="152" t="s">
        <v>187</v>
      </c>
      <c r="AH28" s="152">
        <v>0</v>
      </c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52"/>
      <c r="BB28" s="152"/>
      <c r="BC28" s="152"/>
      <c r="BD28" s="152"/>
      <c r="BE28" s="152"/>
      <c r="BF28" s="152"/>
      <c r="BG28" s="152"/>
      <c r="BH28" s="152"/>
    </row>
    <row r="29" spans="1:60" outlineLevel="1" x14ac:dyDescent="0.25">
      <c r="A29" s="159"/>
      <c r="B29" s="160"/>
      <c r="C29" s="196" t="s">
        <v>188</v>
      </c>
      <c r="D29" s="185"/>
      <c r="E29" s="186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52"/>
      <c r="Y29" s="152"/>
      <c r="Z29" s="152"/>
      <c r="AA29" s="152"/>
      <c r="AB29" s="152"/>
      <c r="AC29" s="152"/>
      <c r="AD29" s="152"/>
      <c r="AE29" s="152"/>
      <c r="AF29" s="152"/>
      <c r="AG29" s="152" t="s">
        <v>187</v>
      </c>
      <c r="AH29" s="152"/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</row>
    <row r="30" spans="1:60" outlineLevel="1" x14ac:dyDescent="0.25">
      <c r="A30" s="159"/>
      <c r="B30" s="160"/>
      <c r="C30" s="197" t="s">
        <v>301</v>
      </c>
      <c r="D30" s="185"/>
      <c r="E30" s="186">
        <v>235.4</v>
      </c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52"/>
      <c r="Y30" s="152"/>
      <c r="Z30" s="152"/>
      <c r="AA30" s="152"/>
      <c r="AB30" s="152"/>
      <c r="AC30" s="152"/>
      <c r="AD30" s="152"/>
      <c r="AE30" s="152"/>
      <c r="AF30" s="152"/>
      <c r="AG30" s="152" t="s">
        <v>187</v>
      </c>
      <c r="AH30" s="152">
        <v>2</v>
      </c>
      <c r="AI30" s="152"/>
      <c r="AJ30" s="152"/>
      <c r="AK30" s="152"/>
      <c r="AL30" s="152"/>
      <c r="AM30" s="152"/>
      <c r="AN30" s="152"/>
      <c r="AO30" s="152"/>
      <c r="AP30" s="152"/>
      <c r="AQ30" s="152"/>
      <c r="AR30" s="152"/>
      <c r="AS30" s="152"/>
      <c r="AT30" s="152"/>
      <c r="AU30" s="152"/>
      <c r="AV30" s="152"/>
      <c r="AW30" s="152"/>
      <c r="AX30" s="152"/>
      <c r="AY30" s="152"/>
      <c r="AZ30" s="152"/>
      <c r="BA30" s="152"/>
      <c r="BB30" s="152"/>
      <c r="BC30" s="152"/>
      <c r="BD30" s="152"/>
      <c r="BE30" s="152"/>
      <c r="BF30" s="152"/>
      <c r="BG30" s="152"/>
      <c r="BH30" s="152"/>
    </row>
    <row r="31" spans="1:60" outlineLevel="1" x14ac:dyDescent="0.25">
      <c r="A31" s="159"/>
      <c r="B31" s="160"/>
      <c r="C31" s="196" t="s">
        <v>190</v>
      </c>
      <c r="D31" s="185"/>
      <c r="E31" s="186"/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1"/>
      <c r="T31" s="161"/>
      <c r="U31" s="161"/>
      <c r="V31" s="161"/>
      <c r="W31" s="161"/>
      <c r="X31" s="152"/>
      <c r="Y31" s="152"/>
      <c r="Z31" s="152"/>
      <c r="AA31" s="152"/>
      <c r="AB31" s="152"/>
      <c r="AC31" s="152"/>
      <c r="AD31" s="152"/>
      <c r="AE31" s="152"/>
      <c r="AF31" s="152"/>
      <c r="AG31" s="152" t="s">
        <v>187</v>
      </c>
      <c r="AH31" s="152"/>
      <c r="AI31" s="152"/>
      <c r="AJ31" s="152"/>
      <c r="AK31" s="152"/>
      <c r="AL31" s="152"/>
      <c r="AM31" s="152"/>
      <c r="AN31" s="152"/>
      <c r="AO31" s="152"/>
      <c r="AP31" s="152"/>
      <c r="AQ31" s="152"/>
      <c r="AR31" s="152"/>
      <c r="AS31" s="152"/>
      <c r="AT31" s="152"/>
      <c r="AU31" s="152"/>
      <c r="AV31" s="152"/>
      <c r="AW31" s="152"/>
      <c r="AX31" s="152"/>
      <c r="AY31" s="152"/>
      <c r="AZ31" s="152"/>
      <c r="BA31" s="152"/>
      <c r="BB31" s="152"/>
      <c r="BC31" s="152"/>
      <c r="BD31" s="152"/>
      <c r="BE31" s="152"/>
      <c r="BF31" s="152"/>
      <c r="BG31" s="152"/>
      <c r="BH31" s="152"/>
    </row>
    <row r="32" spans="1:60" outlineLevel="1" x14ac:dyDescent="0.25">
      <c r="A32" s="169">
        <v>6</v>
      </c>
      <c r="B32" s="170" t="s">
        <v>202</v>
      </c>
      <c r="C32" s="179" t="s">
        <v>203</v>
      </c>
      <c r="D32" s="171" t="s">
        <v>195</v>
      </c>
      <c r="E32" s="172">
        <v>503.83560000000006</v>
      </c>
      <c r="F32" s="173"/>
      <c r="G32" s="174">
        <f>ROUND(E32*F32,2)</f>
        <v>0</v>
      </c>
      <c r="H32" s="173"/>
      <c r="I32" s="174">
        <f>ROUND(E32*H32,2)</f>
        <v>0</v>
      </c>
      <c r="J32" s="173"/>
      <c r="K32" s="174">
        <f>ROUND(E32*J32,2)</f>
        <v>0</v>
      </c>
      <c r="L32" s="174">
        <v>15</v>
      </c>
      <c r="M32" s="174">
        <f>G32*(1+L32/100)</f>
        <v>0</v>
      </c>
      <c r="N32" s="174">
        <v>0</v>
      </c>
      <c r="O32" s="174">
        <f>ROUND(E32*N32,2)</f>
        <v>0</v>
      </c>
      <c r="P32" s="174">
        <v>0</v>
      </c>
      <c r="Q32" s="174">
        <f>ROUND(E32*P32,2)</f>
        <v>0</v>
      </c>
      <c r="R32" s="174"/>
      <c r="S32" s="174" t="s">
        <v>267</v>
      </c>
      <c r="T32" s="175" t="s">
        <v>157</v>
      </c>
      <c r="U32" s="161">
        <v>1.1000000000000001E-2</v>
      </c>
      <c r="V32" s="161">
        <f>ROUND(E32*U32,2)</f>
        <v>5.54</v>
      </c>
      <c r="W32" s="161"/>
      <c r="X32" s="152"/>
      <c r="Y32" s="152"/>
      <c r="Z32" s="152"/>
      <c r="AA32" s="152"/>
      <c r="AB32" s="152"/>
      <c r="AC32" s="152"/>
      <c r="AD32" s="152"/>
      <c r="AE32" s="152"/>
      <c r="AF32" s="152"/>
      <c r="AG32" s="152" t="s">
        <v>183</v>
      </c>
      <c r="AH32" s="152"/>
      <c r="AI32" s="152"/>
      <c r="AJ32" s="152"/>
      <c r="AK32" s="152"/>
      <c r="AL32" s="152"/>
      <c r="AM32" s="152"/>
      <c r="AN32" s="152"/>
      <c r="AO32" s="152"/>
      <c r="AP32" s="152"/>
      <c r="AQ32" s="152"/>
      <c r="AR32" s="152"/>
      <c r="AS32" s="152"/>
      <c r="AT32" s="152"/>
      <c r="AU32" s="152"/>
      <c r="AV32" s="152"/>
      <c r="AW32" s="152"/>
      <c r="AX32" s="152"/>
      <c r="AY32" s="152"/>
      <c r="AZ32" s="152"/>
      <c r="BA32" s="152"/>
      <c r="BB32" s="152"/>
      <c r="BC32" s="152"/>
      <c r="BD32" s="152"/>
      <c r="BE32" s="152"/>
      <c r="BF32" s="152"/>
      <c r="BG32" s="152"/>
      <c r="BH32" s="152"/>
    </row>
    <row r="33" spans="1:60" outlineLevel="1" x14ac:dyDescent="0.25">
      <c r="A33" s="159"/>
      <c r="B33" s="160"/>
      <c r="C33" s="258" t="s">
        <v>204</v>
      </c>
      <c r="D33" s="259"/>
      <c r="E33" s="259"/>
      <c r="F33" s="259"/>
      <c r="G33" s="259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52"/>
      <c r="Y33" s="152"/>
      <c r="Z33" s="152"/>
      <c r="AA33" s="152"/>
      <c r="AB33" s="152"/>
      <c r="AC33" s="152"/>
      <c r="AD33" s="152"/>
      <c r="AE33" s="152"/>
      <c r="AF33" s="152"/>
      <c r="AG33" s="152" t="s">
        <v>197</v>
      </c>
      <c r="AH33" s="152"/>
      <c r="AI33" s="152"/>
      <c r="AJ33" s="152"/>
      <c r="AK33" s="152"/>
      <c r="AL33" s="152"/>
      <c r="AM33" s="152"/>
      <c r="AN33" s="152"/>
      <c r="AO33" s="152"/>
      <c r="AP33" s="152"/>
      <c r="AQ33" s="152"/>
      <c r="AR33" s="152"/>
      <c r="AS33" s="152"/>
      <c r="AT33" s="152"/>
      <c r="AU33" s="152"/>
      <c r="AV33" s="152"/>
      <c r="AW33" s="152"/>
      <c r="AX33" s="152"/>
      <c r="AY33" s="152"/>
      <c r="AZ33" s="152"/>
      <c r="BA33" s="176" t="str">
        <f>C33</f>
        <v>po suchu, bez ohledu na druh dopravního prostředku, bez naložení výkopku, avšak se složením bez rozhrnutí,</v>
      </c>
      <c r="BB33" s="152"/>
      <c r="BC33" s="152"/>
      <c r="BD33" s="152"/>
      <c r="BE33" s="152"/>
      <c r="BF33" s="152"/>
      <c r="BG33" s="152"/>
      <c r="BH33" s="152"/>
    </row>
    <row r="34" spans="1:60" outlineLevel="1" x14ac:dyDescent="0.25">
      <c r="A34" s="159"/>
      <c r="B34" s="160"/>
      <c r="C34" s="195" t="s">
        <v>302</v>
      </c>
      <c r="D34" s="183"/>
      <c r="E34" s="184">
        <v>503.84000000000003</v>
      </c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52"/>
      <c r="Y34" s="152"/>
      <c r="Z34" s="152"/>
      <c r="AA34" s="152"/>
      <c r="AB34" s="152"/>
      <c r="AC34" s="152"/>
      <c r="AD34" s="152"/>
      <c r="AE34" s="152"/>
      <c r="AF34" s="152"/>
      <c r="AG34" s="152" t="s">
        <v>187</v>
      </c>
      <c r="AH34" s="152">
        <v>0</v>
      </c>
      <c r="AI34" s="152"/>
      <c r="AJ34" s="152"/>
      <c r="AK34" s="152"/>
      <c r="AL34" s="152"/>
      <c r="AM34" s="152"/>
      <c r="AN34" s="152"/>
      <c r="AO34" s="152"/>
      <c r="AP34" s="152"/>
      <c r="AQ34" s="152"/>
      <c r="AR34" s="152"/>
      <c r="AS34" s="152"/>
      <c r="AT34" s="152"/>
      <c r="AU34" s="152"/>
      <c r="AV34" s="152"/>
      <c r="AW34" s="152"/>
      <c r="AX34" s="152"/>
      <c r="AY34" s="152"/>
      <c r="AZ34" s="152"/>
      <c r="BA34" s="152"/>
      <c r="BB34" s="152"/>
      <c r="BC34" s="152"/>
      <c r="BD34" s="152"/>
      <c r="BE34" s="152"/>
      <c r="BF34" s="152"/>
      <c r="BG34" s="152"/>
      <c r="BH34" s="152"/>
    </row>
    <row r="35" spans="1:60" outlineLevel="1" x14ac:dyDescent="0.25">
      <c r="A35" s="159"/>
      <c r="B35" s="160"/>
      <c r="C35" s="196" t="s">
        <v>188</v>
      </c>
      <c r="D35" s="185"/>
      <c r="E35" s="186"/>
      <c r="F35" s="161"/>
      <c r="G35" s="161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1"/>
      <c r="W35" s="161"/>
      <c r="X35" s="152"/>
      <c r="Y35" s="152"/>
      <c r="Z35" s="152"/>
      <c r="AA35" s="152"/>
      <c r="AB35" s="152"/>
      <c r="AC35" s="152"/>
      <c r="AD35" s="152"/>
      <c r="AE35" s="152"/>
      <c r="AF35" s="152"/>
      <c r="AG35" s="152" t="s">
        <v>187</v>
      </c>
      <c r="AH35" s="152"/>
      <c r="AI35" s="152"/>
      <c r="AJ35" s="152"/>
      <c r="AK35" s="152"/>
      <c r="AL35" s="152"/>
      <c r="AM35" s="152"/>
      <c r="AN35" s="152"/>
      <c r="AO35" s="152"/>
      <c r="AP35" s="152"/>
      <c r="AQ35" s="152"/>
      <c r="AR35" s="152"/>
      <c r="AS35" s="152"/>
      <c r="AT35" s="152"/>
      <c r="AU35" s="152"/>
      <c r="AV35" s="152"/>
      <c r="AW35" s="152"/>
      <c r="AX35" s="152"/>
      <c r="AY35" s="152"/>
      <c r="AZ35" s="152"/>
      <c r="BA35" s="152"/>
      <c r="BB35" s="152"/>
      <c r="BC35" s="152"/>
      <c r="BD35" s="152"/>
      <c r="BE35" s="152"/>
      <c r="BF35" s="152"/>
      <c r="BG35" s="152"/>
      <c r="BH35" s="152"/>
    </row>
    <row r="36" spans="1:60" outlineLevel="1" x14ac:dyDescent="0.25">
      <c r="A36" s="159"/>
      <c r="B36" s="160"/>
      <c r="C36" s="197" t="s">
        <v>303</v>
      </c>
      <c r="D36" s="185"/>
      <c r="E36" s="186">
        <v>503.84000000000003</v>
      </c>
      <c r="F36" s="16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52"/>
      <c r="Y36" s="152"/>
      <c r="Z36" s="152"/>
      <c r="AA36" s="152"/>
      <c r="AB36" s="152"/>
      <c r="AC36" s="152"/>
      <c r="AD36" s="152"/>
      <c r="AE36" s="152"/>
      <c r="AF36" s="152"/>
      <c r="AG36" s="152" t="s">
        <v>187</v>
      </c>
      <c r="AH36" s="152">
        <v>2</v>
      </c>
      <c r="AI36" s="152"/>
      <c r="AJ36" s="152"/>
      <c r="AK36" s="152"/>
      <c r="AL36" s="152"/>
      <c r="AM36" s="152"/>
      <c r="AN36" s="152"/>
      <c r="AO36" s="152"/>
      <c r="AP36" s="152"/>
      <c r="AQ36" s="152"/>
      <c r="AR36" s="152"/>
      <c r="AS36" s="152"/>
      <c r="AT36" s="152"/>
      <c r="AU36" s="152"/>
      <c r="AV36" s="152"/>
      <c r="AW36" s="152"/>
      <c r="AX36" s="152"/>
      <c r="AY36" s="152"/>
      <c r="AZ36" s="152"/>
      <c r="BA36" s="152"/>
      <c r="BB36" s="152"/>
      <c r="BC36" s="152"/>
      <c r="BD36" s="152"/>
      <c r="BE36" s="152"/>
      <c r="BF36" s="152"/>
      <c r="BG36" s="152"/>
      <c r="BH36" s="152"/>
    </row>
    <row r="37" spans="1:60" outlineLevel="1" x14ac:dyDescent="0.25">
      <c r="A37" s="159"/>
      <c r="B37" s="160"/>
      <c r="C37" s="196" t="s">
        <v>190</v>
      </c>
      <c r="D37" s="185"/>
      <c r="E37" s="186"/>
      <c r="F37" s="161"/>
      <c r="G37" s="161"/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1"/>
      <c r="T37" s="161"/>
      <c r="U37" s="161"/>
      <c r="V37" s="161"/>
      <c r="W37" s="161"/>
      <c r="X37" s="152"/>
      <c r="Y37" s="152"/>
      <c r="Z37" s="152"/>
      <c r="AA37" s="152"/>
      <c r="AB37" s="152"/>
      <c r="AC37" s="152"/>
      <c r="AD37" s="152"/>
      <c r="AE37" s="152"/>
      <c r="AF37" s="152"/>
      <c r="AG37" s="152" t="s">
        <v>187</v>
      </c>
      <c r="AH37" s="152"/>
      <c r="AI37" s="152"/>
      <c r="AJ37" s="152"/>
      <c r="AK37" s="152"/>
      <c r="AL37" s="152"/>
      <c r="AM37" s="152"/>
      <c r="AN37" s="152"/>
      <c r="AO37" s="152"/>
      <c r="AP37" s="152"/>
      <c r="AQ37" s="152"/>
      <c r="AR37" s="152"/>
      <c r="AS37" s="152"/>
      <c r="AT37" s="152"/>
      <c r="AU37" s="152"/>
      <c r="AV37" s="152"/>
      <c r="AW37" s="152"/>
      <c r="AX37" s="152"/>
      <c r="AY37" s="152"/>
      <c r="AZ37" s="152"/>
      <c r="BA37" s="152"/>
      <c r="BB37" s="152"/>
      <c r="BC37" s="152"/>
      <c r="BD37" s="152"/>
      <c r="BE37" s="152"/>
      <c r="BF37" s="152"/>
      <c r="BG37" s="152"/>
      <c r="BH37" s="152"/>
    </row>
    <row r="38" spans="1:60" ht="40.799999999999997" outlineLevel="1" x14ac:dyDescent="0.25">
      <c r="A38" s="169">
        <v>7</v>
      </c>
      <c r="B38" s="170" t="s">
        <v>210</v>
      </c>
      <c r="C38" s="179" t="s">
        <v>211</v>
      </c>
      <c r="D38" s="171" t="s">
        <v>195</v>
      </c>
      <c r="E38" s="172">
        <v>503.83560000000006</v>
      </c>
      <c r="F38" s="173"/>
      <c r="G38" s="174">
        <f>ROUND(E38*F38,2)</f>
        <v>0</v>
      </c>
      <c r="H38" s="173"/>
      <c r="I38" s="174">
        <f>ROUND(E38*H38,2)</f>
        <v>0</v>
      </c>
      <c r="J38" s="173"/>
      <c r="K38" s="174">
        <f>ROUND(E38*J38,2)</f>
        <v>0</v>
      </c>
      <c r="L38" s="174">
        <v>15</v>
      </c>
      <c r="M38" s="174">
        <f>G38*(1+L38/100)</f>
        <v>0</v>
      </c>
      <c r="N38" s="174">
        <v>0</v>
      </c>
      <c r="O38" s="174">
        <f>ROUND(E38*N38,2)</f>
        <v>0</v>
      </c>
      <c r="P38" s="174">
        <v>0</v>
      </c>
      <c r="Q38" s="174">
        <f>ROUND(E38*P38,2)</f>
        <v>0</v>
      </c>
      <c r="R38" s="174"/>
      <c r="S38" s="174" t="s">
        <v>267</v>
      </c>
      <c r="T38" s="175" t="s">
        <v>157</v>
      </c>
      <c r="U38" s="161">
        <v>4.3000000000000003E-2</v>
      </c>
      <c r="V38" s="161">
        <f>ROUND(E38*U38,2)</f>
        <v>21.66</v>
      </c>
      <c r="W38" s="161"/>
      <c r="X38" s="152"/>
      <c r="Y38" s="152"/>
      <c r="Z38" s="152"/>
      <c r="AA38" s="152"/>
      <c r="AB38" s="152"/>
      <c r="AC38" s="152"/>
      <c r="AD38" s="152"/>
      <c r="AE38" s="152"/>
      <c r="AF38" s="152"/>
      <c r="AG38" s="152" t="s">
        <v>183</v>
      </c>
      <c r="AH38" s="152"/>
      <c r="AI38" s="152"/>
      <c r="AJ38" s="152"/>
      <c r="AK38" s="152"/>
      <c r="AL38" s="152"/>
      <c r="AM38" s="152"/>
      <c r="AN38" s="152"/>
      <c r="AO38" s="152"/>
      <c r="AP38" s="152"/>
      <c r="AQ38" s="152"/>
      <c r="AR38" s="152"/>
      <c r="AS38" s="152"/>
      <c r="AT38" s="152"/>
      <c r="AU38" s="152"/>
      <c r="AV38" s="152"/>
      <c r="AW38" s="152"/>
      <c r="AX38" s="152"/>
      <c r="AY38" s="152"/>
      <c r="AZ38" s="152"/>
      <c r="BA38" s="152"/>
      <c r="BB38" s="152"/>
      <c r="BC38" s="152"/>
      <c r="BD38" s="152"/>
      <c r="BE38" s="152"/>
      <c r="BF38" s="152"/>
      <c r="BG38" s="152"/>
      <c r="BH38" s="152"/>
    </row>
    <row r="39" spans="1:60" outlineLevel="1" x14ac:dyDescent="0.25">
      <c r="A39" s="159"/>
      <c r="B39" s="160"/>
      <c r="C39" s="258" t="s">
        <v>212</v>
      </c>
      <c r="D39" s="259"/>
      <c r="E39" s="259"/>
      <c r="F39" s="259"/>
      <c r="G39" s="259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52"/>
      <c r="Y39" s="152"/>
      <c r="Z39" s="152"/>
      <c r="AA39" s="152"/>
      <c r="AB39" s="152"/>
      <c r="AC39" s="152"/>
      <c r="AD39" s="152"/>
      <c r="AE39" s="152"/>
      <c r="AF39" s="152"/>
      <c r="AG39" s="152" t="s">
        <v>197</v>
      </c>
      <c r="AH39" s="152"/>
      <c r="AI39" s="152"/>
      <c r="AJ39" s="152"/>
      <c r="AK39" s="152"/>
      <c r="AL39" s="152"/>
      <c r="AM39" s="152"/>
      <c r="AN39" s="152"/>
      <c r="AO39" s="152"/>
      <c r="AP39" s="152"/>
      <c r="AQ39" s="152"/>
      <c r="AR39" s="152"/>
      <c r="AS39" s="152"/>
      <c r="AT39" s="152"/>
      <c r="AU39" s="152"/>
      <c r="AV39" s="152"/>
      <c r="AW39" s="152"/>
      <c r="AX39" s="152"/>
      <c r="AY39" s="152"/>
      <c r="AZ39" s="152"/>
      <c r="BA39" s="152"/>
      <c r="BB39" s="152"/>
      <c r="BC39" s="152"/>
      <c r="BD39" s="152"/>
      <c r="BE39" s="152"/>
      <c r="BF39" s="152"/>
      <c r="BG39" s="152"/>
      <c r="BH39" s="152"/>
    </row>
    <row r="40" spans="1:60" outlineLevel="1" x14ac:dyDescent="0.25">
      <c r="A40" s="159"/>
      <c r="B40" s="160"/>
      <c r="C40" s="195" t="s">
        <v>302</v>
      </c>
      <c r="D40" s="183"/>
      <c r="E40" s="184">
        <v>503.84000000000003</v>
      </c>
      <c r="F40" s="161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52"/>
      <c r="Y40" s="152"/>
      <c r="Z40" s="152"/>
      <c r="AA40" s="152"/>
      <c r="AB40" s="152"/>
      <c r="AC40" s="152"/>
      <c r="AD40" s="152"/>
      <c r="AE40" s="152"/>
      <c r="AF40" s="152"/>
      <c r="AG40" s="152" t="s">
        <v>187</v>
      </c>
      <c r="AH40" s="152">
        <v>0</v>
      </c>
      <c r="AI40" s="152"/>
      <c r="AJ40" s="152"/>
      <c r="AK40" s="152"/>
      <c r="AL40" s="152"/>
      <c r="AM40" s="152"/>
      <c r="AN40" s="152"/>
      <c r="AO40" s="152"/>
      <c r="AP40" s="152"/>
      <c r="AQ40" s="152"/>
      <c r="AR40" s="152"/>
      <c r="AS40" s="152"/>
      <c r="AT40" s="152"/>
      <c r="AU40" s="152"/>
      <c r="AV40" s="152"/>
      <c r="AW40" s="152"/>
      <c r="AX40" s="152"/>
      <c r="AY40" s="152"/>
      <c r="AZ40" s="152"/>
      <c r="BA40" s="152"/>
      <c r="BB40" s="152"/>
      <c r="BC40" s="152"/>
      <c r="BD40" s="152"/>
      <c r="BE40" s="152"/>
      <c r="BF40" s="152"/>
      <c r="BG40" s="152"/>
      <c r="BH40" s="152"/>
    </row>
    <row r="41" spans="1:60" outlineLevel="1" x14ac:dyDescent="0.25">
      <c r="A41" s="159"/>
      <c r="B41" s="160"/>
      <c r="C41" s="196" t="s">
        <v>188</v>
      </c>
      <c r="D41" s="185"/>
      <c r="E41" s="186"/>
      <c r="F41" s="161"/>
      <c r="G41" s="161"/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  <c r="W41" s="161"/>
      <c r="X41" s="152"/>
      <c r="Y41" s="152"/>
      <c r="Z41" s="152"/>
      <c r="AA41" s="152"/>
      <c r="AB41" s="152"/>
      <c r="AC41" s="152"/>
      <c r="AD41" s="152"/>
      <c r="AE41" s="152"/>
      <c r="AF41" s="152"/>
      <c r="AG41" s="152" t="s">
        <v>187</v>
      </c>
      <c r="AH41" s="152"/>
      <c r="AI41" s="152"/>
      <c r="AJ41" s="152"/>
      <c r="AK41" s="152"/>
      <c r="AL41" s="152"/>
      <c r="AM41" s="152"/>
      <c r="AN41" s="152"/>
      <c r="AO41" s="152"/>
      <c r="AP41" s="152"/>
      <c r="AQ41" s="152"/>
      <c r="AR41" s="152"/>
      <c r="AS41" s="152"/>
      <c r="AT41" s="152"/>
      <c r="AU41" s="152"/>
      <c r="AV41" s="152"/>
      <c r="AW41" s="152"/>
      <c r="AX41" s="152"/>
      <c r="AY41" s="152"/>
      <c r="AZ41" s="152"/>
      <c r="BA41" s="152"/>
      <c r="BB41" s="152"/>
      <c r="BC41" s="152"/>
      <c r="BD41" s="152"/>
      <c r="BE41" s="152"/>
      <c r="BF41" s="152"/>
      <c r="BG41" s="152"/>
      <c r="BH41" s="152"/>
    </row>
    <row r="42" spans="1:60" outlineLevel="1" x14ac:dyDescent="0.25">
      <c r="A42" s="159"/>
      <c r="B42" s="160"/>
      <c r="C42" s="197" t="s">
        <v>303</v>
      </c>
      <c r="D42" s="185"/>
      <c r="E42" s="186">
        <v>503.84000000000003</v>
      </c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52"/>
      <c r="Y42" s="152"/>
      <c r="Z42" s="152"/>
      <c r="AA42" s="152"/>
      <c r="AB42" s="152"/>
      <c r="AC42" s="152"/>
      <c r="AD42" s="152"/>
      <c r="AE42" s="152"/>
      <c r="AF42" s="152"/>
      <c r="AG42" s="152" t="s">
        <v>187</v>
      </c>
      <c r="AH42" s="152">
        <v>2</v>
      </c>
      <c r="AI42" s="152"/>
      <c r="AJ42" s="152"/>
      <c r="AK42" s="152"/>
      <c r="AL42" s="152"/>
      <c r="AM42" s="152"/>
      <c r="AN42" s="152"/>
      <c r="AO42" s="152"/>
      <c r="AP42" s="152"/>
      <c r="AQ42" s="152"/>
      <c r="AR42" s="152"/>
      <c r="AS42" s="152"/>
      <c r="AT42" s="152"/>
      <c r="AU42" s="152"/>
      <c r="AV42" s="152"/>
      <c r="AW42" s="152"/>
      <c r="AX42" s="152"/>
      <c r="AY42" s="152"/>
      <c r="AZ42" s="152"/>
      <c r="BA42" s="152"/>
      <c r="BB42" s="152"/>
      <c r="BC42" s="152"/>
      <c r="BD42" s="152"/>
      <c r="BE42" s="152"/>
      <c r="BF42" s="152"/>
      <c r="BG42" s="152"/>
      <c r="BH42" s="152"/>
    </row>
    <row r="43" spans="1:60" outlineLevel="1" x14ac:dyDescent="0.25">
      <c r="A43" s="159"/>
      <c r="B43" s="160"/>
      <c r="C43" s="196" t="s">
        <v>190</v>
      </c>
      <c r="D43" s="185"/>
      <c r="E43" s="186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52"/>
      <c r="Y43" s="152"/>
      <c r="Z43" s="152"/>
      <c r="AA43" s="152"/>
      <c r="AB43" s="152"/>
      <c r="AC43" s="152"/>
      <c r="AD43" s="152"/>
      <c r="AE43" s="152"/>
      <c r="AF43" s="152"/>
      <c r="AG43" s="152" t="s">
        <v>187</v>
      </c>
      <c r="AH43" s="152"/>
      <c r="AI43" s="152"/>
      <c r="AJ43" s="152"/>
      <c r="AK43" s="152"/>
      <c r="AL43" s="152"/>
      <c r="AM43" s="152"/>
      <c r="AN43" s="152"/>
      <c r="AO43" s="152"/>
      <c r="AP43" s="152"/>
      <c r="AQ43" s="152"/>
      <c r="AR43" s="152"/>
      <c r="AS43" s="152"/>
      <c r="AT43" s="152"/>
      <c r="AU43" s="152"/>
      <c r="AV43" s="152"/>
      <c r="AW43" s="152"/>
      <c r="AX43" s="152"/>
      <c r="AY43" s="152"/>
      <c r="AZ43" s="152"/>
      <c r="BA43" s="152"/>
      <c r="BB43" s="152"/>
      <c r="BC43" s="152"/>
      <c r="BD43" s="152"/>
      <c r="BE43" s="152"/>
      <c r="BF43" s="152"/>
      <c r="BG43" s="152"/>
      <c r="BH43" s="152"/>
    </row>
    <row r="44" spans="1:60" ht="20.399999999999999" outlineLevel="1" x14ac:dyDescent="0.25">
      <c r="A44" s="169">
        <v>8</v>
      </c>
      <c r="B44" s="170" t="s">
        <v>215</v>
      </c>
      <c r="C44" s="179" t="s">
        <v>216</v>
      </c>
      <c r="D44" s="171" t="s">
        <v>195</v>
      </c>
      <c r="E44" s="172">
        <v>503.83560000000006</v>
      </c>
      <c r="F44" s="173"/>
      <c r="G44" s="174">
        <f>ROUND(E44*F44,2)</f>
        <v>0</v>
      </c>
      <c r="H44" s="173"/>
      <c r="I44" s="174">
        <f>ROUND(E44*H44,2)</f>
        <v>0</v>
      </c>
      <c r="J44" s="173"/>
      <c r="K44" s="174">
        <f>ROUND(E44*J44,2)</f>
        <v>0</v>
      </c>
      <c r="L44" s="174">
        <v>15</v>
      </c>
      <c r="M44" s="174">
        <f>G44*(1+L44/100)</f>
        <v>0</v>
      </c>
      <c r="N44" s="174">
        <v>0</v>
      </c>
      <c r="O44" s="174">
        <f>ROUND(E44*N44,2)</f>
        <v>0</v>
      </c>
      <c r="P44" s="174">
        <v>0</v>
      </c>
      <c r="Q44" s="174">
        <f>ROUND(E44*P44,2)</f>
        <v>0</v>
      </c>
      <c r="R44" s="174"/>
      <c r="S44" s="174" t="s">
        <v>267</v>
      </c>
      <c r="T44" s="175" t="s">
        <v>157</v>
      </c>
      <c r="U44" s="161">
        <v>9.0000000000000011E-3</v>
      </c>
      <c r="V44" s="161">
        <f>ROUND(E44*U44,2)</f>
        <v>4.53</v>
      </c>
      <c r="W44" s="161"/>
      <c r="X44" s="152"/>
      <c r="Y44" s="152"/>
      <c r="Z44" s="152"/>
      <c r="AA44" s="152"/>
      <c r="AB44" s="152"/>
      <c r="AC44" s="152"/>
      <c r="AD44" s="152"/>
      <c r="AE44" s="152"/>
      <c r="AF44" s="152"/>
      <c r="AG44" s="152" t="s">
        <v>183</v>
      </c>
      <c r="AH44" s="152"/>
      <c r="AI44" s="152"/>
      <c r="AJ44" s="152"/>
      <c r="AK44" s="152"/>
      <c r="AL44" s="152"/>
      <c r="AM44" s="152"/>
      <c r="AN44" s="152"/>
      <c r="AO44" s="152"/>
      <c r="AP44" s="152"/>
      <c r="AQ44" s="152"/>
      <c r="AR44" s="152"/>
      <c r="AS44" s="152"/>
      <c r="AT44" s="152"/>
      <c r="AU44" s="152"/>
      <c r="AV44" s="152"/>
      <c r="AW44" s="152"/>
      <c r="AX44" s="152"/>
      <c r="AY44" s="152"/>
      <c r="AZ44" s="152"/>
      <c r="BA44" s="152"/>
      <c r="BB44" s="152"/>
      <c r="BC44" s="152"/>
      <c r="BD44" s="152"/>
      <c r="BE44" s="152"/>
      <c r="BF44" s="152"/>
      <c r="BG44" s="152"/>
      <c r="BH44" s="152"/>
    </row>
    <row r="45" spans="1:60" outlineLevel="1" x14ac:dyDescent="0.25">
      <c r="A45" s="159"/>
      <c r="B45" s="160"/>
      <c r="C45" s="195" t="s">
        <v>302</v>
      </c>
      <c r="D45" s="183"/>
      <c r="E45" s="184">
        <v>503.84000000000003</v>
      </c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52"/>
      <c r="Y45" s="152"/>
      <c r="Z45" s="152"/>
      <c r="AA45" s="152"/>
      <c r="AB45" s="152"/>
      <c r="AC45" s="152"/>
      <c r="AD45" s="152"/>
      <c r="AE45" s="152"/>
      <c r="AF45" s="152"/>
      <c r="AG45" s="152" t="s">
        <v>187</v>
      </c>
      <c r="AH45" s="152">
        <v>0</v>
      </c>
      <c r="AI45" s="152"/>
      <c r="AJ45" s="152"/>
      <c r="AK45" s="152"/>
      <c r="AL45" s="152"/>
      <c r="AM45" s="152"/>
      <c r="AN45" s="152"/>
      <c r="AO45" s="152"/>
      <c r="AP45" s="152"/>
      <c r="AQ45" s="152"/>
      <c r="AR45" s="152"/>
      <c r="AS45" s="152"/>
      <c r="AT45" s="152"/>
      <c r="AU45" s="152"/>
      <c r="AV45" s="152"/>
      <c r="AW45" s="152"/>
      <c r="AX45" s="152"/>
      <c r="AY45" s="152"/>
      <c r="AZ45" s="152"/>
      <c r="BA45" s="152"/>
      <c r="BB45" s="152"/>
      <c r="BC45" s="152"/>
      <c r="BD45" s="152"/>
      <c r="BE45" s="152"/>
      <c r="BF45" s="152"/>
      <c r="BG45" s="152"/>
      <c r="BH45" s="152"/>
    </row>
    <row r="46" spans="1:60" outlineLevel="1" x14ac:dyDescent="0.25">
      <c r="A46" s="159"/>
      <c r="B46" s="160"/>
      <c r="C46" s="196" t="s">
        <v>188</v>
      </c>
      <c r="D46" s="185"/>
      <c r="E46" s="186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52"/>
      <c r="Y46" s="152"/>
      <c r="Z46" s="152"/>
      <c r="AA46" s="152"/>
      <c r="AB46" s="152"/>
      <c r="AC46" s="152"/>
      <c r="AD46" s="152"/>
      <c r="AE46" s="152"/>
      <c r="AF46" s="152"/>
      <c r="AG46" s="152" t="s">
        <v>187</v>
      </c>
      <c r="AH46" s="152"/>
      <c r="AI46" s="152"/>
      <c r="AJ46" s="152"/>
      <c r="AK46" s="152"/>
      <c r="AL46" s="152"/>
      <c r="AM46" s="152"/>
      <c r="AN46" s="152"/>
      <c r="AO46" s="152"/>
      <c r="AP46" s="152"/>
      <c r="AQ46" s="152"/>
      <c r="AR46" s="152"/>
      <c r="AS46" s="152"/>
      <c r="AT46" s="152"/>
      <c r="AU46" s="152"/>
      <c r="AV46" s="152"/>
      <c r="AW46" s="152"/>
      <c r="AX46" s="152"/>
      <c r="AY46" s="152"/>
      <c r="AZ46" s="152"/>
      <c r="BA46" s="152"/>
      <c r="BB46" s="152"/>
      <c r="BC46" s="152"/>
      <c r="BD46" s="152"/>
      <c r="BE46" s="152"/>
      <c r="BF46" s="152"/>
      <c r="BG46" s="152"/>
      <c r="BH46" s="152"/>
    </row>
    <row r="47" spans="1:60" outlineLevel="1" x14ac:dyDescent="0.25">
      <c r="A47" s="159"/>
      <c r="B47" s="160"/>
      <c r="C47" s="197" t="s">
        <v>303</v>
      </c>
      <c r="D47" s="185"/>
      <c r="E47" s="186">
        <v>503.84000000000003</v>
      </c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52"/>
      <c r="Y47" s="152"/>
      <c r="Z47" s="152"/>
      <c r="AA47" s="152"/>
      <c r="AB47" s="152"/>
      <c r="AC47" s="152"/>
      <c r="AD47" s="152"/>
      <c r="AE47" s="152"/>
      <c r="AF47" s="152"/>
      <c r="AG47" s="152" t="s">
        <v>187</v>
      </c>
      <c r="AH47" s="152">
        <v>2</v>
      </c>
      <c r="AI47" s="152"/>
      <c r="AJ47" s="152"/>
      <c r="AK47" s="152"/>
      <c r="AL47" s="152"/>
      <c r="AM47" s="152"/>
      <c r="AN47" s="152"/>
      <c r="AO47" s="152"/>
      <c r="AP47" s="152"/>
      <c r="AQ47" s="152"/>
      <c r="AR47" s="152"/>
      <c r="AS47" s="152"/>
      <c r="AT47" s="152"/>
      <c r="AU47" s="152"/>
      <c r="AV47" s="152"/>
      <c r="AW47" s="152"/>
      <c r="AX47" s="152"/>
      <c r="AY47" s="152"/>
      <c r="AZ47" s="152"/>
      <c r="BA47" s="152"/>
      <c r="BB47" s="152"/>
      <c r="BC47" s="152"/>
      <c r="BD47" s="152"/>
      <c r="BE47" s="152"/>
      <c r="BF47" s="152"/>
      <c r="BG47" s="152"/>
      <c r="BH47" s="152"/>
    </row>
    <row r="48" spans="1:60" outlineLevel="1" x14ac:dyDescent="0.25">
      <c r="A48" s="159"/>
      <c r="B48" s="160"/>
      <c r="C48" s="196" t="s">
        <v>190</v>
      </c>
      <c r="D48" s="185"/>
      <c r="E48" s="186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52"/>
      <c r="Y48" s="152"/>
      <c r="Z48" s="152"/>
      <c r="AA48" s="152"/>
      <c r="AB48" s="152"/>
      <c r="AC48" s="152"/>
      <c r="AD48" s="152"/>
      <c r="AE48" s="152"/>
      <c r="AF48" s="152"/>
      <c r="AG48" s="152" t="s">
        <v>187</v>
      </c>
      <c r="AH48" s="152"/>
      <c r="AI48" s="152"/>
      <c r="AJ48" s="152"/>
      <c r="AK48" s="152"/>
      <c r="AL48" s="152"/>
      <c r="AM48" s="152"/>
      <c r="AN48" s="152"/>
      <c r="AO48" s="152"/>
      <c r="AP48" s="152"/>
      <c r="AQ48" s="152"/>
      <c r="AR48" s="152"/>
      <c r="AS48" s="152"/>
      <c r="AT48" s="152"/>
      <c r="AU48" s="152"/>
      <c r="AV48" s="152"/>
      <c r="AW48" s="152"/>
      <c r="AX48" s="152"/>
      <c r="AY48" s="152"/>
      <c r="AZ48" s="152"/>
      <c r="BA48" s="152"/>
      <c r="BB48" s="152"/>
      <c r="BC48" s="152"/>
      <c r="BD48" s="152"/>
      <c r="BE48" s="152"/>
      <c r="BF48" s="152"/>
      <c r="BG48" s="152"/>
      <c r="BH48" s="152"/>
    </row>
    <row r="49" spans="1:60" outlineLevel="1" x14ac:dyDescent="0.25">
      <c r="A49" s="169">
        <v>9</v>
      </c>
      <c r="B49" s="170" t="s">
        <v>304</v>
      </c>
      <c r="C49" s="179" t="s">
        <v>305</v>
      </c>
      <c r="D49" s="171" t="s">
        <v>181</v>
      </c>
      <c r="E49" s="172">
        <v>1258.0900000000001</v>
      </c>
      <c r="F49" s="173"/>
      <c r="G49" s="174">
        <f>ROUND(E49*F49,2)</f>
        <v>0</v>
      </c>
      <c r="H49" s="173"/>
      <c r="I49" s="174">
        <f>ROUND(E49*H49,2)</f>
        <v>0</v>
      </c>
      <c r="J49" s="173"/>
      <c r="K49" s="174">
        <f>ROUND(E49*J49,2)</f>
        <v>0</v>
      </c>
      <c r="L49" s="174">
        <v>15</v>
      </c>
      <c r="M49" s="174">
        <f>G49*(1+L49/100)</f>
        <v>0</v>
      </c>
      <c r="N49" s="174">
        <v>0</v>
      </c>
      <c r="O49" s="174">
        <f>ROUND(E49*N49,2)</f>
        <v>0</v>
      </c>
      <c r="P49" s="174">
        <v>0</v>
      </c>
      <c r="Q49" s="174">
        <f>ROUND(E49*P49,2)</f>
        <v>0</v>
      </c>
      <c r="R49" s="174"/>
      <c r="S49" s="174" t="s">
        <v>267</v>
      </c>
      <c r="T49" s="175" t="s">
        <v>157</v>
      </c>
      <c r="U49" s="161">
        <v>1.3000000000000001E-2</v>
      </c>
      <c r="V49" s="161">
        <f>ROUND(E49*U49,2)</f>
        <v>16.36</v>
      </c>
      <c r="W49" s="161"/>
      <c r="X49" s="152"/>
      <c r="Y49" s="152"/>
      <c r="Z49" s="152"/>
      <c r="AA49" s="152"/>
      <c r="AB49" s="152"/>
      <c r="AC49" s="152"/>
      <c r="AD49" s="152"/>
      <c r="AE49" s="152"/>
      <c r="AF49" s="152"/>
      <c r="AG49" s="152" t="s">
        <v>183</v>
      </c>
      <c r="AH49" s="152"/>
      <c r="AI49" s="152"/>
      <c r="AJ49" s="152"/>
      <c r="AK49" s="152"/>
      <c r="AL49" s="152"/>
      <c r="AM49" s="152"/>
      <c r="AN49" s="152"/>
      <c r="AO49" s="152"/>
      <c r="AP49" s="152"/>
      <c r="AQ49" s="152"/>
      <c r="AR49" s="152"/>
      <c r="AS49" s="152"/>
      <c r="AT49" s="152"/>
      <c r="AU49" s="152"/>
      <c r="AV49" s="152"/>
      <c r="AW49" s="152"/>
      <c r="AX49" s="152"/>
      <c r="AY49" s="152"/>
      <c r="AZ49" s="152"/>
      <c r="BA49" s="152"/>
      <c r="BB49" s="152"/>
      <c r="BC49" s="152"/>
      <c r="BD49" s="152"/>
      <c r="BE49" s="152"/>
      <c r="BF49" s="152"/>
      <c r="BG49" s="152"/>
      <c r="BH49" s="152"/>
    </row>
    <row r="50" spans="1:60" outlineLevel="1" x14ac:dyDescent="0.25">
      <c r="A50" s="159"/>
      <c r="B50" s="160"/>
      <c r="C50" s="258" t="s">
        <v>219</v>
      </c>
      <c r="D50" s="259"/>
      <c r="E50" s="259"/>
      <c r="F50" s="259"/>
      <c r="G50" s="259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52"/>
      <c r="Y50" s="152"/>
      <c r="Z50" s="152"/>
      <c r="AA50" s="152"/>
      <c r="AB50" s="152"/>
      <c r="AC50" s="152"/>
      <c r="AD50" s="152"/>
      <c r="AE50" s="152"/>
      <c r="AF50" s="152"/>
      <c r="AG50" s="152" t="s">
        <v>197</v>
      </c>
      <c r="AH50" s="152"/>
      <c r="AI50" s="152"/>
      <c r="AJ50" s="152"/>
      <c r="AK50" s="152"/>
      <c r="AL50" s="152"/>
      <c r="AM50" s="152"/>
      <c r="AN50" s="152"/>
      <c r="AO50" s="152"/>
      <c r="AP50" s="152"/>
      <c r="AQ50" s="152"/>
      <c r="AR50" s="152"/>
      <c r="AS50" s="152"/>
      <c r="AT50" s="152"/>
      <c r="AU50" s="152"/>
      <c r="AV50" s="152"/>
      <c r="AW50" s="152"/>
      <c r="AX50" s="152"/>
      <c r="AY50" s="152"/>
      <c r="AZ50" s="152"/>
      <c r="BA50" s="152"/>
      <c r="BB50" s="152"/>
      <c r="BC50" s="152"/>
      <c r="BD50" s="152"/>
      <c r="BE50" s="152"/>
      <c r="BF50" s="152"/>
      <c r="BG50" s="152"/>
      <c r="BH50" s="152"/>
    </row>
    <row r="51" spans="1:60" outlineLevel="1" x14ac:dyDescent="0.25">
      <c r="A51" s="159"/>
      <c r="B51" s="160"/>
      <c r="C51" s="195" t="s">
        <v>306</v>
      </c>
      <c r="D51" s="183"/>
      <c r="E51" s="184">
        <v>1258.0900000000001</v>
      </c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52"/>
      <c r="Y51" s="152"/>
      <c r="Z51" s="152"/>
      <c r="AA51" s="152"/>
      <c r="AB51" s="152"/>
      <c r="AC51" s="152"/>
      <c r="AD51" s="152"/>
      <c r="AE51" s="152"/>
      <c r="AF51" s="152"/>
      <c r="AG51" s="152" t="s">
        <v>187</v>
      </c>
      <c r="AH51" s="152">
        <v>0</v>
      </c>
      <c r="AI51" s="152"/>
      <c r="AJ51" s="152"/>
      <c r="AK51" s="152"/>
      <c r="AL51" s="152"/>
      <c r="AM51" s="152"/>
      <c r="AN51" s="152"/>
      <c r="AO51" s="152"/>
      <c r="AP51" s="152"/>
      <c r="AQ51" s="152"/>
      <c r="AR51" s="152"/>
      <c r="AS51" s="152"/>
      <c r="AT51" s="152"/>
      <c r="AU51" s="152"/>
      <c r="AV51" s="152"/>
      <c r="AW51" s="152"/>
      <c r="AX51" s="152"/>
      <c r="AY51" s="152"/>
      <c r="AZ51" s="152"/>
      <c r="BA51" s="152"/>
      <c r="BB51" s="152"/>
      <c r="BC51" s="152"/>
      <c r="BD51" s="152"/>
      <c r="BE51" s="152"/>
      <c r="BF51" s="152"/>
      <c r="BG51" s="152"/>
      <c r="BH51" s="152"/>
    </row>
    <row r="52" spans="1:60" outlineLevel="1" x14ac:dyDescent="0.25">
      <c r="A52" s="159"/>
      <c r="B52" s="160"/>
      <c r="C52" s="196" t="s">
        <v>188</v>
      </c>
      <c r="D52" s="185"/>
      <c r="E52" s="186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52"/>
      <c r="Y52" s="152"/>
      <c r="Z52" s="152"/>
      <c r="AA52" s="152"/>
      <c r="AB52" s="152"/>
      <c r="AC52" s="152"/>
      <c r="AD52" s="152"/>
      <c r="AE52" s="152"/>
      <c r="AF52" s="152"/>
      <c r="AG52" s="152" t="s">
        <v>187</v>
      </c>
      <c r="AH52" s="152"/>
      <c r="AI52" s="152"/>
      <c r="AJ52" s="152"/>
      <c r="AK52" s="152"/>
      <c r="AL52" s="152"/>
      <c r="AM52" s="152"/>
      <c r="AN52" s="152"/>
      <c r="AO52" s="152"/>
      <c r="AP52" s="152"/>
      <c r="AQ52" s="152"/>
      <c r="AR52" s="152"/>
      <c r="AS52" s="152"/>
      <c r="AT52" s="152"/>
      <c r="AU52" s="152"/>
      <c r="AV52" s="152"/>
      <c r="AW52" s="152"/>
      <c r="AX52" s="152"/>
      <c r="AY52" s="152"/>
      <c r="AZ52" s="152"/>
      <c r="BA52" s="152"/>
      <c r="BB52" s="152"/>
      <c r="BC52" s="152"/>
      <c r="BD52" s="152"/>
      <c r="BE52" s="152"/>
      <c r="BF52" s="152"/>
      <c r="BG52" s="152"/>
      <c r="BH52" s="152"/>
    </row>
    <row r="53" spans="1:60" outlineLevel="1" x14ac:dyDescent="0.25">
      <c r="A53" s="159"/>
      <c r="B53" s="160"/>
      <c r="C53" s="197" t="s">
        <v>307</v>
      </c>
      <c r="D53" s="185"/>
      <c r="E53" s="186">
        <v>1258.0900000000001</v>
      </c>
      <c r="F53" s="161"/>
      <c r="G53" s="161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52"/>
      <c r="Y53" s="152"/>
      <c r="Z53" s="152"/>
      <c r="AA53" s="152"/>
      <c r="AB53" s="152"/>
      <c r="AC53" s="152"/>
      <c r="AD53" s="152"/>
      <c r="AE53" s="152"/>
      <c r="AF53" s="152"/>
      <c r="AG53" s="152" t="s">
        <v>187</v>
      </c>
      <c r="AH53" s="152">
        <v>2</v>
      </c>
      <c r="AI53" s="152"/>
      <c r="AJ53" s="152"/>
      <c r="AK53" s="152"/>
      <c r="AL53" s="152"/>
      <c r="AM53" s="152"/>
      <c r="AN53" s="152"/>
      <c r="AO53" s="152"/>
      <c r="AP53" s="152"/>
      <c r="AQ53" s="152"/>
      <c r="AR53" s="152"/>
      <c r="AS53" s="152"/>
      <c r="AT53" s="152"/>
      <c r="AU53" s="152"/>
      <c r="AV53" s="152"/>
      <c r="AW53" s="152"/>
      <c r="AX53" s="152"/>
      <c r="AY53" s="152"/>
      <c r="AZ53" s="152"/>
      <c r="BA53" s="152"/>
      <c r="BB53" s="152"/>
      <c r="BC53" s="152"/>
      <c r="BD53" s="152"/>
      <c r="BE53" s="152"/>
      <c r="BF53" s="152"/>
      <c r="BG53" s="152"/>
      <c r="BH53" s="152"/>
    </row>
    <row r="54" spans="1:60" outlineLevel="1" x14ac:dyDescent="0.25">
      <c r="A54" s="159"/>
      <c r="B54" s="160"/>
      <c r="C54" s="196" t="s">
        <v>190</v>
      </c>
      <c r="D54" s="185"/>
      <c r="E54" s="186"/>
      <c r="F54" s="161"/>
      <c r="G54" s="161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52"/>
      <c r="Y54" s="152"/>
      <c r="Z54" s="152"/>
      <c r="AA54" s="152"/>
      <c r="AB54" s="152"/>
      <c r="AC54" s="152"/>
      <c r="AD54" s="152"/>
      <c r="AE54" s="152"/>
      <c r="AF54" s="152"/>
      <c r="AG54" s="152" t="s">
        <v>187</v>
      </c>
      <c r="AH54" s="152"/>
      <c r="AI54" s="152"/>
      <c r="AJ54" s="152"/>
      <c r="AK54" s="152"/>
      <c r="AL54" s="152"/>
      <c r="AM54" s="152"/>
      <c r="AN54" s="152"/>
      <c r="AO54" s="152"/>
      <c r="AP54" s="152"/>
      <c r="AQ54" s="152"/>
      <c r="AR54" s="152"/>
      <c r="AS54" s="152"/>
      <c r="AT54" s="152"/>
      <c r="AU54" s="152"/>
      <c r="AV54" s="152"/>
      <c r="AW54" s="152"/>
      <c r="AX54" s="152"/>
      <c r="AY54" s="152"/>
      <c r="AZ54" s="152"/>
      <c r="BA54" s="152"/>
      <c r="BB54" s="152"/>
      <c r="BC54" s="152"/>
      <c r="BD54" s="152"/>
      <c r="BE54" s="152"/>
      <c r="BF54" s="152"/>
      <c r="BG54" s="152"/>
      <c r="BH54" s="152"/>
    </row>
    <row r="55" spans="1:60" outlineLevel="1" x14ac:dyDescent="0.25">
      <c r="A55" s="169">
        <v>10</v>
      </c>
      <c r="B55" s="170" t="s">
        <v>222</v>
      </c>
      <c r="C55" s="179" t="s">
        <v>223</v>
      </c>
      <c r="D55" s="171" t="s">
        <v>224</v>
      </c>
      <c r="E55" s="172">
        <v>403.06848000000002</v>
      </c>
      <c r="F55" s="173"/>
      <c r="G55" s="174">
        <f>ROUND(E55*F55,2)</f>
        <v>0</v>
      </c>
      <c r="H55" s="173"/>
      <c r="I55" s="174">
        <f>ROUND(E55*H55,2)</f>
        <v>0</v>
      </c>
      <c r="J55" s="173"/>
      <c r="K55" s="174">
        <f>ROUND(E55*J55,2)</f>
        <v>0</v>
      </c>
      <c r="L55" s="174">
        <v>15</v>
      </c>
      <c r="M55" s="174">
        <f>G55*(1+L55/100)</f>
        <v>0</v>
      </c>
      <c r="N55" s="174">
        <v>0</v>
      </c>
      <c r="O55" s="174">
        <f>ROUND(E55*N55,2)</f>
        <v>0</v>
      </c>
      <c r="P55" s="174">
        <v>0</v>
      </c>
      <c r="Q55" s="174">
        <f>ROUND(E55*P55,2)</f>
        <v>0</v>
      </c>
      <c r="R55" s="174"/>
      <c r="S55" s="174" t="s">
        <v>182</v>
      </c>
      <c r="T55" s="175" t="s">
        <v>157</v>
      </c>
      <c r="U55" s="161">
        <v>0</v>
      </c>
      <c r="V55" s="161">
        <f>ROUND(E55*U55,2)</f>
        <v>0</v>
      </c>
      <c r="W55" s="161"/>
      <c r="X55" s="152"/>
      <c r="Y55" s="152"/>
      <c r="Z55" s="152"/>
      <c r="AA55" s="152"/>
      <c r="AB55" s="152"/>
      <c r="AC55" s="152"/>
      <c r="AD55" s="152"/>
      <c r="AE55" s="152"/>
      <c r="AF55" s="152"/>
      <c r="AG55" s="152" t="s">
        <v>183</v>
      </c>
      <c r="AH55" s="152"/>
      <c r="AI55" s="152"/>
      <c r="AJ55" s="152"/>
      <c r="AK55" s="152"/>
      <c r="AL55" s="152"/>
      <c r="AM55" s="152"/>
      <c r="AN55" s="152"/>
      <c r="AO55" s="152"/>
      <c r="AP55" s="152"/>
      <c r="AQ55" s="152"/>
      <c r="AR55" s="152"/>
      <c r="AS55" s="152"/>
      <c r="AT55" s="152"/>
      <c r="AU55" s="152"/>
      <c r="AV55" s="152"/>
      <c r="AW55" s="152"/>
      <c r="AX55" s="152"/>
      <c r="AY55" s="152"/>
      <c r="AZ55" s="152"/>
      <c r="BA55" s="152"/>
      <c r="BB55" s="152"/>
      <c r="BC55" s="152"/>
      <c r="BD55" s="152"/>
      <c r="BE55" s="152"/>
      <c r="BF55" s="152"/>
      <c r="BG55" s="152"/>
      <c r="BH55" s="152"/>
    </row>
    <row r="56" spans="1:60" outlineLevel="1" x14ac:dyDescent="0.25">
      <c r="A56" s="159"/>
      <c r="B56" s="160"/>
      <c r="C56" s="247" t="s">
        <v>225</v>
      </c>
      <c r="D56" s="248"/>
      <c r="E56" s="248"/>
      <c r="F56" s="248"/>
      <c r="G56" s="248"/>
      <c r="H56" s="161"/>
      <c r="I56" s="161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1"/>
      <c r="V56" s="161"/>
      <c r="W56" s="161"/>
      <c r="X56" s="152"/>
      <c r="Y56" s="152"/>
      <c r="Z56" s="152"/>
      <c r="AA56" s="152"/>
      <c r="AB56" s="152"/>
      <c r="AC56" s="152"/>
      <c r="AD56" s="152"/>
      <c r="AE56" s="152"/>
      <c r="AF56" s="152"/>
      <c r="AG56" s="152" t="s">
        <v>160</v>
      </c>
      <c r="AH56" s="152"/>
      <c r="AI56" s="152"/>
      <c r="AJ56" s="152"/>
      <c r="AK56" s="152"/>
      <c r="AL56" s="152"/>
      <c r="AM56" s="152"/>
      <c r="AN56" s="152"/>
      <c r="AO56" s="152"/>
      <c r="AP56" s="152"/>
      <c r="AQ56" s="152"/>
      <c r="AR56" s="152"/>
      <c r="AS56" s="152"/>
      <c r="AT56" s="152"/>
      <c r="AU56" s="152"/>
      <c r="AV56" s="152"/>
      <c r="AW56" s="152"/>
      <c r="AX56" s="152"/>
      <c r="AY56" s="152"/>
      <c r="AZ56" s="152"/>
      <c r="BA56" s="152"/>
      <c r="BB56" s="152"/>
      <c r="BC56" s="152"/>
      <c r="BD56" s="152"/>
      <c r="BE56" s="152"/>
      <c r="BF56" s="152"/>
      <c r="BG56" s="152"/>
      <c r="BH56" s="152"/>
    </row>
    <row r="57" spans="1:60" outlineLevel="1" x14ac:dyDescent="0.25">
      <c r="A57" s="159"/>
      <c r="B57" s="160"/>
      <c r="C57" s="195" t="s">
        <v>308</v>
      </c>
      <c r="D57" s="183"/>
      <c r="E57" s="184">
        <v>403.07000000000005</v>
      </c>
      <c r="F57" s="161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52"/>
      <c r="Y57" s="152"/>
      <c r="Z57" s="152"/>
      <c r="AA57" s="152"/>
      <c r="AB57" s="152"/>
      <c r="AC57" s="152"/>
      <c r="AD57" s="152"/>
      <c r="AE57" s="152"/>
      <c r="AF57" s="152"/>
      <c r="AG57" s="152" t="s">
        <v>187</v>
      </c>
      <c r="AH57" s="152">
        <v>0</v>
      </c>
      <c r="AI57" s="152"/>
      <c r="AJ57" s="152"/>
      <c r="AK57" s="152"/>
      <c r="AL57" s="152"/>
      <c r="AM57" s="152"/>
      <c r="AN57" s="152"/>
      <c r="AO57" s="152"/>
      <c r="AP57" s="152"/>
      <c r="AQ57" s="152"/>
      <c r="AR57" s="152"/>
      <c r="AS57" s="152"/>
      <c r="AT57" s="152"/>
      <c r="AU57" s="152"/>
      <c r="AV57" s="152"/>
      <c r="AW57" s="152"/>
      <c r="AX57" s="152"/>
      <c r="AY57" s="152"/>
      <c r="AZ57" s="152"/>
      <c r="BA57" s="152"/>
      <c r="BB57" s="152"/>
      <c r="BC57" s="152"/>
      <c r="BD57" s="152"/>
      <c r="BE57" s="152"/>
      <c r="BF57" s="152"/>
      <c r="BG57" s="152"/>
      <c r="BH57" s="152"/>
    </row>
    <row r="58" spans="1:60" outlineLevel="1" x14ac:dyDescent="0.25">
      <c r="A58" s="159"/>
      <c r="B58" s="160"/>
      <c r="C58" s="196" t="s">
        <v>188</v>
      </c>
      <c r="D58" s="185"/>
      <c r="E58" s="186"/>
      <c r="F58" s="161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52"/>
      <c r="Y58" s="152"/>
      <c r="Z58" s="152"/>
      <c r="AA58" s="152"/>
      <c r="AB58" s="152"/>
      <c r="AC58" s="152"/>
      <c r="AD58" s="152"/>
      <c r="AE58" s="152"/>
      <c r="AF58" s="152"/>
      <c r="AG58" s="152" t="s">
        <v>187</v>
      </c>
      <c r="AH58" s="152"/>
      <c r="AI58" s="152"/>
      <c r="AJ58" s="152"/>
      <c r="AK58" s="152"/>
      <c r="AL58" s="152"/>
      <c r="AM58" s="152"/>
      <c r="AN58" s="152"/>
      <c r="AO58" s="152"/>
      <c r="AP58" s="152"/>
      <c r="AQ58" s="152"/>
      <c r="AR58" s="152"/>
      <c r="AS58" s="152"/>
      <c r="AT58" s="152"/>
      <c r="AU58" s="152"/>
      <c r="AV58" s="152"/>
      <c r="AW58" s="152"/>
      <c r="AX58" s="152"/>
      <c r="AY58" s="152"/>
      <c r="AZ58" s="152"/>
      <c r="BA58" s="152"/>
      <c r="BB58" s="152"/>
      <c r="BC58" s="152"/>
      <c r="BD58" s="152"/>
      <c r="BE58" s="152"/>
      <c r="BF58" s="152"/>
      <c r="BG58" s="152"/>
      <c r="BH58" s="152"/>
    </row>
    <row r="59" spans="1:60" outlineLevel="1" x14ac:dyDescent="0.25">
      <c r="A59" s="159"/>
      <c r="B59" s="160"/>
      <c r="C59" s="197" t="s">
        <v>309</v>
      </c>
      <c r="D59" s="185"/>
      <c r="E59" s="186">
        <v>403.07000000000005</v>
      </c>
      <c r="F59" s="161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52"/>
      <c r="Y59" s="152"/>
      <c r="Z59" s="152"/>
      <c r="AA59" s="152"/>
      <c r="AB59" s="152"/>
      <c r="AC59" s="152"/>
      <c r="AD59" s="152"/>
      <c r="AE59" s="152"/>
      <c r="AF59" s="152"/>
      <c r="AG59" s="152" t="s">
        <v>187</v>
      </c>
      <c r="AH59" s="152">
        <v>2</v>
      </c>
      <c r="AI59" s="152"/>
      <c r="AJ59" s="152"/>
      <c r="AK59" s="152"/>
      <c r="AL59" s="152"/>
      <c r="AM59" s="152"/>
      <c r="AN59" s="152"/>
      <c r="AO59" s="152"/>
      <c r="AP59" s="152"/>
      <c r="AQ59" s="152"/>
      <c r="AR59" s="152"/>
      <c r="AS59" s="152"/>
      <c r="AT59" s="152"/>
      <c r="AU59" s="152"/>
      <c r="AV59" s="152"/>
      <c r="AW59" s="152"/>
      <c r="AX59" s="152"/>
      <c r="AY59" s="152"/>
      <c r="AZ59" s="152"/>
      <c r="BA59" s="152"/>
      <c r="BB59" s="152"/>
      <c r="BC59" s="152"/>
      <c r="BD59" s="152"/>
      <c r="BE59" s="152"/>
      <c r="BF59" s="152"/>
      <c r="BG59" s="152"/>
      <c r="BH59" s="152"/>
    </row>
    <row r="60" spans="1:60" outlineLevel="1" x14ac:dyDescent="0.25">
      <c r="A60" s="159"/>
      <c r="B60" s="160"/>
      <c r="C60" s="196" t="s">
        <v>190</v>
      </c>
      <c r="D60" s="185"/>
      <c r="E60" s="186"/>
      <c r="F60" s="161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52"/>
      <c r="Y60" s="152"/>
      <c r="Z60" s="152"/>
      <c r="AA60" s="152"/>
      <c r="AB60" s="152"/>
      <c r="AC60" s="152"/>
      <c r="AD60" s="152"/>
      <c r="AE60" s="152"/>
      <c r="AF60" s="152"/>
      <c r="AG60" s="152" t="s">
        <v>187</v>
      </c>
      <c r="AH60" s="152"/>
      <c r="AI60" s="152"/>
      <c r="AJ60" s="152"/>
      <c r="AK60" s="152"/>
      <c r="AL60" s="152"/>
      <c r="AM60" s="152"/>
      <c r="AN60" s="152"/>
      <c r="AO60" s="152"/>
      <c r="AP60" s="152"/>
      <c r="AQ60" s="152"/>
      <c r="AR60" s="152"/>
      <c r="AS60" s="152"/>
      <c r="AT60" s="152"/>
      <c r="AU60" s="152"/>
      <c r="AV60" s="152"/>
      <c r="AW60" s="152"/>
      <c r="AX60" s="152"/>
      <c r="AY60" s="152"/>
      <c r="AZ60" s="152"/>
      <c r="BA60" s="152"/>
      <c r="BB60" s="152"/>
      <c r="BC60" s="152"/>
      <c r="BD60" s="152"/>
      <c r="BE60" s="152"/>
      <c r="BF60" s="152"/>
      <c r="BG60" s="152"/>
      <c r="BH60" s="152"/>
    </row>
    <row r="61" spans="1:60" outlineLevel="1" x14ac:dyDescent="0.25">
      <c r="A61" s="169">
        <v>11</v>
      </c>
      <c r="B61" s="170" t="s">
        <v>226</v>
      </c>
      <c r="C61" s="179" t="s">
        <v>227</v>
      </c>
      <c r="D61" s="171" t="s">
        <v>195</v>
      </c>
      <c r="E61" s="172">
        <v>503.83560000000006</v>
      </c>
      <c r="F61" s="173"/>
      <c r="G61" s="174">
        <f>ROUND(E61*F61,2)</f>
        <v>0</v>
      </c>
      <c r="H61" s="173"/>
      <c r="I61" s="174">
        <f>ROUND(E61*H61,2)</f>
        <v>0</v>
      </c>
      <c r="J61" s="173"/>
      <c r="K61" s="174">
        <f>ROUND(E61*J61,2)</f>
        <v>0</v>
      </c>
      <c r="L61" s="174">
        <v>15</v>
      </c>
      <c r="M61" s="174">
        <f>G61*(1+L61/100)</f>
        <v>0</v>
      </c>
      <c r="N61" s="174">
        <v>0</v>
      </c>
      <c r="O61" s="174">
        <f>ROUND(E61*N61,2)</f>
        <v>0</v>
      </c>
      <c r="P61" s="174">
        <v>0</v>
      </c>
      <c r="Q61" s="174">
        <f>ROUND(E61*P61,2)</f>
        <v>0</v>
      </c>
      <c r="R61" s="174"/>
      <c r="S61" s="174" t="s">
        <v>182</v>
      </c>
      <c r="T61" s="175" t="s">
        <v>157</v>
      </c>
      <c r="U61" s="161">
        <v>0</v>
      </c>
      <c r="V61" s="161">
        <f>ROUND(E61*U61,2)</f>
        <v>0</v>
      </c>
      <c r="W61" s="161"/>
      <c r="X61" s="152"/>
      <c r="Y61" s="152"/>
      <c r="Z61" s="152"/>
      <c r="AA61" s="152"/>
      <c r="AB61" s="152"/>
      <c r="AC61" s="152"/>
      <c r="AD61" s="152"/>
      <c r="AE61" s="152"/>
      <c r="AF61" s="152"/>
      <c r="AG61" s="152" t="s">
        <v>183</v>
      </c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52"/>
      <c r="AT61" s="152"/>
      <c r="AU61" s="152"/>
      <c r="AV61" s="152"/>
      <c r="AW61" s="152"/>
      <c r="AX61" s="152"/>
      <c r="AY61" s="152"/>
      <c r="AZ61" s="152"/>
      <c r="BA61" s="152"/>
      <c r="BB61" s="152"/>
      <c r="BC61" s="152"/>
      <c r="BD61" s="152"/>
      <c r="BE61" s="152"/>
      <c r="BF61" s="152"/>
      <c r="BG61" s="152"/>
      <c r="BH61" s="152"/>
    </row>
    <row r="62" spans="1:60" outlineLevel="1" x14ac:dyDescent="0.25">
      <c r="A62" s="159"/>
      <c r="B62" s="160"/>
      <c r="C62" s="195" t="s">
        <v>302</v>
      </c>
      <c r="D62" s="183"/>
      <c r="E62" s="184">
        <v>503.84000000000003</v>
      </c>
      <c r="F62" s="161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52"/>
      <c r="Y62" s="152"/>
      <c r="Z62" s="152"/>
      <c r="AA62" s="152"/>
      <c r="AB62" s="152"/>
      <c r="AC62" s="152"/>
      <c r="AD62" s="152"/>
      <c r="AE62" s="152"/>
      <c r="AF62" s="152"/>
      <c r="AG62" s="152" t="s">
        <v>187</v>
      </c>
      <c r="AH62" s="152">
        <v>0</v>
      </c>
      <c r="AI62" s="152"/>
      <c r="AJ62" s="152"/>
      <c r="AK62" s="152"/>
      <c r="AL62" s="152"/>
      <c r="AM62" s="152"/>
      <c r="AN62" s="152"/>
      <c r="AO62" s="152"/>
      <c r="AP62" s="152"/>
      <c r="AQ62" s="152"/>
      <c r="AR62" s="152"/>
      <c r="AS62" s="152"/>
      <c r="AT62" s="152"/>
      <c r="AU62" s="152"/>
      <c r="AV62" s="152"/>
      <c r="AW62" s="152"/>
      <c r="AX62" s="152"/>
      <c r="AY62" s="152"/>
      <c r="AZ62" s="152"/>
      <c r="BA62" s="152"/>
      <c r="BB62" s="152"/>
      <c r="BC62" s="152"/>
      <c r="BD62" s="152"/>
      <c r="BE62" s="152"/>
      <c r="BF62" s="152"/>
      <c r="BG62" s="152"/>
      <c r="BH62" s="152"/>
    </row>
    <row r="63" spans="1:60" outlineLevel="1" x14ac:dyDescent="0.25">
      <c r="A63" s="159"/>
      <c r="B63" s="160"/>
      <c r="C63" s="196" t="s">
        <v>188</v>
      </c>
      <c r="D63" s="185"/>
      <c r="E63" s="186"/>
      <c r="F63" s="161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52"/>
      <c r="Y63" s="152"/>
      <c r="Z63" s="152"/>
      <c r="AA63" s="152"/>
      <c r="AB63" s="152"/>
      <c r="AC63" s="152"/>
      <c r="AD63" s="152"/>
      <c r="AE63" s="152"/>
      <c r="AF63" s="152"/>
      <c r="AG63" s="152" t="s">
        <v>187</v>
      </c>
      <c r="AH63" s="152"/>
      <c r="AI63" s="152"/>
      <c r="AJ63" s="152"/>
      <c r="AK63" s="152"/>
      <c r="AL63" s="152"/>
      <c r="AM63" s="152"/>
      <c r="AN63" s="152"/>
      <c r="AO63" s="152"/>
      <c r="AP63" s="152"/>
      <c r="AQ63" s="152"/>
      <c r="AR63" s="152"/>
      <c r="AS63" s="152"/>
      <c r="AT63" s="152"/>
      <c r="AU63" s="152"/>
      <c r="AV63" s="152"/>
      <c r="AW63" s="152"/>
      <c r="AX63" s="152"/>
      <c r="AY63" s="152"/>
      <c r="AZ63" s="152"/>
      <c r="BA63" s="152"/>
      <c r="BB63" s="152"/>
      <c r="BC63" s="152"/>
      <c r="BD63" s="152"/>
      <c r="BE63" s="152"/>
      <c r="BF63" s="152"/>
      <c r="BG63" s="152"/>
      <c r="BH63" s="152"/>
    </row>
    <row r="64" spans="1:60" outlineLevel="1" x14ac:dyDescent="0.25">
      <c r="A64" s="159"/>
      <c r="B64" s="160"/>
      <c r="C64" s="197" t="s">
        <v>303</v>
      </c>
      <c r="D64" s="185"/>
      <c r="E64" s="186">
        <v>503.84000000000003</v>
      </c>
      <c r="F64" s="161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52"/>
      <c r="Y64" s="152"/>
      <c r="Z64" s="152"/>
      <c r="AA64" s="152"/>
      <c r="AB64" s="152"/>
      <c r="AC64" s="152"/>
      <c r="AD64" s="152"/>
      <c r="AE64" s="152"/>
      <c r="AF64" s="152"/>
      <c r="AG64" s="152" t="s">
        <v>187</v>
      </c>
      <c r="AH64" s="152">
        <v>2</v>
      </c>
      <c r="AI64" s="152"/>
      <c r="AJ64" s="152"/>
      <c r="AK64" s="152"/>
      <c r="AL64" s="152"/>
      <c r="AM64" s="152"/>
      <c r="AN64" s="152"/>
      <c r="AO64" s="152"/>
      <c r="AP64" s="152"/>
      <c r="AQ64" s="152"/>
      <c r="AR64" s="152"/>
      <c r="AS64" s="152"/>
      <c r="AT64" s="152"/>
      <c r="AU64" s="152"/>
      <c r="AV64" s="152"/>
      <c r="AW64" s="152"/>
      <c r="AX64" s="152"/>
      <c r="AY64" s="152"/>
      <c r="AZ64" s="152"/>
      <c r="BA64" s="152"/>
      <c r="BB64" s="152"/>
      <c r="BC64" s="152"/>
      <c r="BD64" s="152"/>
      <c r="BE64" s="152"/>
      <c r="BF64" s="152"/>
      <c r="BG64" s="152"/>
      <c r="BH64" s="152"/>
    </row>
    <row r="65" spans="1:60" outlineLevel="1" x14ac:dyDescent="0.25">
      <c r="A65" s="159"/>
      <c r="B65" s="160"/>
      <c r="C65" s="196" t="s">
        <v>190</v>
      </c>
      <c r="D65" s="185"/>
      <c r="E65" s="186"/>
      <c r="F65" s="161"/>
      <c r="G65" s="161"/>
      <c r="H65" s="161"/>
      <c r="I65" s="161"/>
      <c r="J65" s="161"/>
      <c r="K65" s="161"/>
      <c r="L65" s="161"/>
      <c r="M65" s="161"/>
      <c r="N65" s="161"/>
      <c r="O65" s="161"/>
      <c r="P65" s="161"/>
      <c r="Q65" s="161"/>
      <c r="R65" s="161"/>
      <c r="S65" s="161"/>
      <c r="T65" s="161"/>
      <c r="U65" s="161"/>
      <c r="V65" s="161"/>
      <c r="W65" s="161"/>
      <c r="X65" s="152"/>
      <c r="Y65" s="152"/>
      <c r="Z65" s="152"/>
      <c r="AA65" s="152"/>
      <c r="AB65" s="152"/>
      <c r="AC65" s="152"/>
      <c r="AD65" s="152"/>
      <c r="AE65" s="152"/>
      <c r="AF65" s="152"/>
      <c r="AG65" s="152" t="s">
        <v>187</v>
      </c>
      <c r="AH65" s="152"/>
      <c r="AI65" s="152"/>
      <c r="AJ65" s="152"/>
      <c r="AK65" s="152"/>
      <c r="AL65" s="152"/>
      <c r="AM65" s="152"/>
      <c r="AN65" s="152"/>
      <c r="AO65" s="152"/>
      <c r="AP65" s="152"/>
      <c r="AQ65" s="152"/>
      <c r="AR65" s="152"/>
      <c r="AS65" s="152"/>
      <c r="AT65" s="152"/>
      <c r="AU65" s="152"/>
      <c r="AV65" s="152"/>
      <c r="AW65" s="152"/>
      <c r="AX65" s="152"/>
      <c r="AY65" s="152"/>
      <c r="AZ65" s="152"/>
      <c r="BA65" s="152"/>
      <c r="BB65" s="152"/>
      <c r="BC65" s="152"/>
      <c r="BD65" s="152"/>
      <c r="BE65" s="152"/>
      <c r="BF65" s="152"/>
      <c r="BG65" s="152"/>
      <c r="BH65" s="152"/>
    </row>
    <row r="66" spans="1:60" outlineLevel="1" x14ac:dyDescent="0.25">
      <c r="A66" s="169">
        <v>12</v>
      </c>
      <c r="B66" s="170" t="s">
        <v>228</v>
      </c>
      <c r="C66" s="179" t="s">
        <v>229</v>
      </c>
      <c r="D66" s="171" t="s">
        <v>195</v>
      </c>
      <c r="E66" s="172">
        <v>503.83560000000006</v>
      </c>
      <c r="F66" s="173"/>
      <c r="G66" s="174">
        <f>ROUND(E66*F66,2)</f>
        <v>0</v>
      </c>
      <c r="H66" s="173"/>
      <c r="I66" s="174">
        <f>ROUND(E66*H66,2)</f>
        <v>0</v>
      </c>
      <c r="J66" s="173"/>
      <c r="K66" s="174">
        <f>ROUND(E66*J66,2)</f>
        <v>0</v>
      </c>
      <c r="L66" s="174">
        <v>15</v>
      </c>
      <c r="M66" s="174">
        <f>G66*(1+L66/100)</f>
        <v>0</v>
      </c>
      <c r="N66" s="174">
        <v>0</v>
      </c>
      <c r="O66" s="174">
        <f>ROUND(E66*N66,2)</f>
        <v>0</v>
      </c>
      <c r="P66" s="174">
        <v>0</v>
      </c>
      <c r="Q66" s="174">
        <f>ROUND(E66*P66,2)</f>
        <v>0</v>
      </c>
      <c r="R66" s="174"/>
      <c r="S66" s="174" t="s">
        <v>182</v>
      </c>
      <c r="T66" s="175" t="s">
        <v>157</v>
      </c>
      <c r="U66" s="161">
        <v>0</v>
      </c>
      <c r="V66" s="161">
        <f>ROUND(E66*U66,2)</f>
        <v>0</v>
      </c>
      <c r="W66" s="161"/>
      <c r="X66" s="152"/>
      <c r="Y66" s="152"/>
      <c r="Z66" s="152"/>
      <c r="AA66" s="152"/>
      <c r="AB66" s="152"/>
      <c r="AC66" s="152"/>
      <c r="AD66" s="152"/>
      <c r="AE66" s="152"/>
      <c r="AF66" s="152"/>
      <c r="AG66" s="152" t="s">
        <v>183</v>
      </c>
      <c r="AH66" s="152"/>
      <c r="AI66" s="152"/>
      <c r="AJ66" s="152"/>
      <c r="AK66" s="152"/>
      <c r="AL66" s="152"/>
      <c r="AM66" s="152"/>
      <c r="AN66" s="152"/>
      <c r="AO66" s="152"/>
      <c r="AP66" s="152"/>
      <c r="AQ66" s="152"/>
      <c r="AR66" s="152"/>
      <c r="AS66" s="152"/>
      <c r="AT66" s="152"/>
      <c r="AU66" s="152"/>
      <c r="AV66" s="152"/>
      <c r="AW66" s="152"/>
      <c r="AX66" s="152"/>
      <c r="AY66" s="152"/>
      <c r="AZ66" s="152"/>
      <c r="BA66" s="152"/>
      <c r="BB66" s="152"/>
      <c r="BC66" s="152"/>
      <c r="BD66" s="152"/>
      <c r="BE66" s="152"/>
      <c r="BF66" s="152"/>
      <c r="BG66" s="152"/>
      <c r="BH66" s="152"/>
    </row>
    <row r="67" spans="1:60" outlineLevel="1" x14ac:dyDescent="0.25">
      <c r="A67" s="159"/>
      <c r="B67" s="160"/>
      <c r="C67" s="195" t="s">
        <v>302</v>
      </c>
      <c r="D67" s="183"/>
      <c r="E67" s="184">
        <v>503.84000000000003</v>
      </c>
      <c r="F67" s="161"/>
      <c r="G67" s="161"/>
      <c r="H67" s="161"/>
      <c r="I67" s="161"/>
      <c r="J67" s="161"/>
      <c r="K67" s="161"/>
      <c r="L67" s="161"/>
      <c r="M67" s="161"/>
      <c r="N67" s="161"/>
      <c r="O67" s="161"/>
      <c r="P67" s="161"/>
      <c r="Q67" s="161"/>
      <c r="R67" s="161"/>
      <c r="S67" s="161"/>
      <c r="T67" s="161"/>
      <c r="U67" s="161"/>
      <c r="V67" s="161"/>
      <c r="W67" s="161"/>
      <c r="X67" s="152"/>
      <c r="Y67" s="152"/>
      <c r="Z67" s="152"/>
      <c r="AA67" s="152"/>
      <c r="AB67" s="152"/>
      <c r="AC67" s="152"/>
      <c r="AD67" s="152"/>
      <c r="AE67" s="152"/>
      <c r="AF67" s="152"/>
      <c r="AG67" s="152" t="s">
        <v>187</v>
      </c>
      <c r="AH67" s="152">
        <v>0</v>
      </c>
      <c r="AI67" s="152"/>
      <c r="AJ67" s="152"/>
      <c r="AK67" s="152"/>
      <c r="AL67" s="152"/>
      <c r="AM67" s="152"/>
      <c r="AN67" s="152"/>
      <c r="AO67" s="152"/>
      <c r="AP67" s="152"/>
      <c r="AQ67" s="152"/>
      <c r="AR67" s="152"/>
      <c r="AS67" s="152"/>
      <c r="AT67" s="152"/>
      <c r="AU67" s="152"/>
      <c r="AV67" s="152"/>
      <c r="AW67" s="152"/>
      <c r="AX67" s="152"/>
      <c r="AY67" s="152"/>
      <c r="AZ67" s="152"/>
      <c r="BA67" s="152"/>
      <c r="BB67" s="152"/>
      <c r="BC67" s="152"/>
      <c r="BD67" s="152"/>
      <c r="BE67" s="152"/>
      <c r="BF67" s="152"/>
      <c r="BG67" s="152"/>
      <c r="BH67" s="152"/>
    </row>
    <row r="68" spans="1:60" outlineLevel="1" x14ac:dyDescent="0.25">
      <c r="A68" s="159"/>
      <c r="B68" s="160"/>
      <c r="C68" s="196" t="s">
        <v>188</v>
      </c>
      <c r="D68" s="185"/>
      <c r="E68" s="186"/>
      <c r="F68" s="161"/>
      <c r="G68" s="161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1"/>
      <c r="S68" s="161"/>
      <c r="T68" s="161"/>
      <c r="U68" s="161"/>
      <c r="V68" s="161"/>
      <c r="W68" s="161"/>
      <c r="X68" s="152"/>
      <c r="Y68" s="152"/>
      <c r="Z68" s="152"/>
      <c r="AA68" s="152"/>
      <c r="AB68" s="152"/>
      <c r="AC68" s="152"/>
      <c r="AD68" s="152"/>
      <c r="AE68" s="152"/>
      <c r="AF68" s="152"/>
      <c r="AG68" s="152" t="s">
        <v>187</v>
      </c>
      <c r="AH68" s="152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52"/>
      <c r="AT68" s="152"/>
      <c r="AU68" s="152"/>
      <c r="AV68" s="152"/>
      <c r="AW68" s="152"/>
      <c r="AX68" s="152"/>
      <c r="AY68" s="152"/>
      <c r="AZ68" s="152"/>
      <c r="BA68" s="152"/>
      <c r="BB68" s="152"/>
      <c r="BC68" s="152"/>
      <c r="BD68" s="152"/>
      <c r="BE68" s="152"/>
      <c r="BF68" s="152"/>
      <c r="BG68" s="152"/>
      <c r="BH68" s="152"/>
    </row>
    <row r="69" spans="1:60" outlineLevel="1" x14ac:dyDescent="0.25">
      <c r="A69" s="159"/>
      <c r="B69" s="160"/>
      <c r="C69" s="197" t="s">
        <v>303</v>
      </c>
      <c r="D69" s="185"/>
      <c r="E69" s="186">
        <v>503.84000000000003</v>
      </c>
      <c r="F69" s="161"/>
      <c r="G69" s="161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1"/>
      <c r="S69" s="161"/>
      <c r="T69" s="161"/>
      <c r="U69" s="161"/>
      <c r="V69" s="161"/>
      <c r="W69" s="161"/>
      <c r="X69" s="152"/>
      <c r="Y69" s="152"/>
      <c r="Z69" s="152"/>
      <c r="AA69" s="152"/>
      <c r="AB69" s="152"/>
      <c r="AC69" s="152"/>
      <c r="AD69" s="152"/>
      <c r="AE69" s="152"/>
      <c r="AF69" s="152"/>
      <c r="AG69" s="152" t="s">
        <v>187</v>
      </c>
      <c r="AH69" s="152">
        <v>2</v>
      </c>
      <c r="AI69" s="152"/>
      <c r="AJ69" s="152"/>
      <c r="AK69" s="152"/>
      <c r="AL69" s="152"/>
      <c r="AM69" s="152"/>
      <c r="AN69" s="152"/>
      <c r="AO69" s="152"/>
      <c r="AP69" s="152"/>
      <c r="AQ69" s="152"/>
      <c r="AR69" s="152"/>
      <c r="AS69" s="152"/>
      <c r="AT69" s="152"/>
      <c r="AU69" s="152"/>
      <c r="AV69" s="152"/>
      <c r="AW69" s="152"/>
      <c r="AX69" s="152"/>
      <c r="AY69" s="152"/>
      <c r="AZ69" s="152"/>
      <c r="BA69" s="152"/>
      <c r="BB69" s="152"/>
      <c r="BC69" s="152"/>
      <c r="BD69" s="152"/>
      <c r="BE69" s="152"/>
      <c r="BF69" s="152"/>
      <c r="BG69" s="152"/>
      <c r="BH69" s="152"/>
    </row>
    <row r="70" spans="1:60" outlineLevel="1" x14ac:dyDescent="0.25">
      <c r="A70" s="159"/>
      <c r="B70" s="160"/>
      <c r="C70" s="196" t="s">
        <v>190</v>
      </c>
      <c r="D70" s="185"/>
      <c r="E70" s="186"/>
      <c r="F70" s="161"/>
      <c r="G70" s="161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1"/>
      <c r="S70" s="161"/>
      <c r="T70" s="161"/>
      <c r="U70" s="161"/>
      <c r="V70" s="161"/>
      <c r="W70" s="161"/>
      <c r="X70" s="152"/>
      <c r="Y70" s="152"/>
      <c r="Z70" s="152"/>
      <c r="AA70" s="152"/>
      <c r="AB70" s="152"/>
      <c r="AC70" s="152"/>
      <c r="AD70" s="152"/>
      <c r="AE70" s="152"/>
      <c r="AF70" s="152"/>
      <c r="AG70" s="152" t="s">
        <v>187</v>
      </c>
      <c r="AH70" s="152"/>
      <c r="AI70" s="152"/>
      <c r="AJ70" s="152"/>
      <c r="AK70" s="152"/>
      <c r="AL70" s="152"/>
      <c r="AM70" s="152"/>
      <c r="AN70" s="152"/>
      <c r="AO70" s="152"/>
      <c r="AP70" s="152"/>
      <c r="AQ70" s="152"/>
      <c r="AR70" s="152"/>
      <c r="AS70" s="152"/>
      <c r="AT70" s="152"/>
      <c r="AU70" s="152"/>
      <c r="AV70" s="152"/>
      <c r="AW70" s="152"/>
      <c r="AX70" s="152"/>
      <c r="AY70" s="152"/>
      <c r="AZ70" s="152"/>
      <c r="BA70" s="152"/>
      <c r="BB70" s="152"/>
      <c r="BC70" s="152"/>
      <c r="BD70" s="152"/>
      <c r="BE70" s="152"/>
      <c r="BF70" s="152"/>
      <c r="BG70" s="152"/>
      <c r="BH70" s="152"/>
    </row>
    <row r="71" spans="1:60" x14ac:dyDescent="0.25">
      <c r="A71" s="163" t="s">
        <v>152</v>
      </c>
      <c r="B71" s="164" t="s">
        <v>84</v>
      </c>
      <c r="C71" s="178" t="s">
        <v>27</v>
      </c>
      <c r="D71" s="165"/>
      <c r="E71" s="166"/>
      <c r="F71" s="167"/>
      <c r="G71" s="167">
        <f>SUMIF(AG72:AG77,"&lt;&gt;NOR",G72:G77)</f>
        <v>0</v>
      </c>
      <c r="H71" s="167"/>
      <c r="I71" s="167">
        <f>SUM(I72:I77)</f>
        <v>0</v>
      </c>
      <c r="J71" s="167"/>
      <c r="K71" s="167">
        <f>SUM(K72:K77)</f>
        <v>0</v>
      </c>
      <c r="L71" s="167"/>
      <c r="M71" s="167">
        <f>SUM(M72:M77)</f>
        <v>0</v>
      </c>
      <c r="N71" s="167"/>
      <c r="O71" s="167">
        <f>SUM(O72:O77)</f>
        <v>0</v>
      </c>
      <c r="P71" s="167"/>
      <c r="Q71" s="167">
        <f>SUM(Q72:Q77)</f>
        <v>15.95</v>
      </c>
      <c r="R71" s="167"/>
      <c r="S71" s="167"/>
      <c r="T71" s="168"/>
      <c r="U71" s="162"/>
      <c r="V71" s="162">
        <f>SUM(V72:V77)</f>
        <v>15.31</v>
      </c>
      <c r="W71" s="162"/>
      <c r="AG71" t="s">
        <v>153</v>
      </c>
    </row>
    <row r="72" spans="1:60" outlineLevel="1" x14ac:dyDescent="0.25">
      <c r="A72" s="169">
        <v>13</v>
      </c>
      <c r="B72" s="170" t="s">
        <v>310</v>
      </c>
      <c r="C72" s="179" t="s">
        <v>311</v>
      </c>
      <c r="D72" s="171" t="s">
        <v>259</v>
      </c>
      <c r="E72" s="172">
        <v>21</v>
      </c>
      <c r="F72" s="173"/>
      <c r="G72" s="174">
        <f>ROUND(E72*F72,2)</f>
        <v>0</v>
      </c>
      <c r="H72" s="173"/>
      <c r="I72" s="174">
        <f>ROUND(E72*H72,2)</f>
        <v>0</v>
      </c>
      <c r="J72" s="173"/>
      <c r="K72" s="174">
        <f>ROUND(E72*J72,2)</f>
        <v>0</v>
      </c>
      <c r="L72" s="174">
        <v>15</v>
      </c>
      <c r="M72" s="174">
        <f>G72*(1+L72/100)</f>
        <v>0</v>
      </c>
      <c r="N72" s="174">
        <v>0</v>
      </c>
      <c r="O72" s="174">
        <f>ROUND(E72*N72,2)</f>
        <v>0</v>
      </c>
      <c r="P72" s="174">
        <v>0.27</v>
      </c>
      <c r="Q72" s="174">
        <f>ROUND(E72*P72,2)</f>
        <v>5.67</v>
      </c>
      <c r="R72" s="174"/>
      <c r="S72" s="174" t="s">
        <v>267</v>
      </c>
      <c r="T72" s="175" t="s">
        <v>157</v>
      </c>
      <c r="U72" s="161">
        <v>0.12300000000000001</v>
      </c>
      <c r="V72" s="161">
        <f>ROUND(E72*U72,2)</f>
        <v>2.58</v>
      </c>
      <c r="W72" s="161"/>
      <c r="X72" s="152"/>
      <c r="Y72" s="152"/>
      <c r="Z72" s="152"/>
      <c r="AA72" s="152"/>
      <c r="AB72" s="152"/>
      <c r="AC72" s="152"/>
      <c r="AD72" s="152"/>
      <c r="AE72" s="152"/>
      <c r="AF72" s="152"/>
      <c r="AG72" s="152" t="s">
        <v>183</v>
      </c>
      <c r="AH72" s="152"/>
      <c r="AI72" s="152"/>
      <c r="AJ72" s="152"/>
      <c r="AK72" s="152"/>
      <c r="AL72" s="152"/>
      <c r="AM72" s="152"/>
      <c r="AN72" s="152"/>
      <c r="AO72" s="152"/>
      <c r="AP72" s="152"/>
      <c r="AQ72" s="152"/>
      <c r="AR72" s="152"/>
      <c r="AS72" s="152"/>
      <c r="AT72" s="152"/>
      <c r="AU72" s="152"/>
      <c r="AV72" s="152"/>
      <c r="AW72" s="152"/>
      <c r="AX72" s="152"/>
      <c r="AY72" s="152"/>
      <c r="AZ72" s="152"/>
      <c r="BA72" s="152"/>
      <c r="BB72" s="152"/>
      <c r="BC72" s="152"/>
      <c r="BD72" s="152"/>
      <c r="BE72" s="152"/>
      <c r="BF72" s="152"/>
      <c r="BG72" s="152"/>
      <c r="BH72" s="152"/>
    </row>
    <row r="73" spans="1:60" outlineLevel="1" x14ac:dyDescent="0.25">
      <c r="A73" s="159"/>
      <c r="B73" s="160"/>
      <c r="C73" s="258" t="s">
        <v>312</v>
      </c>
      <c r="D73" s="259"/>
      <c r="E73" s="259"/>
      <c r="F73" s="259"/>
      <c r="G73" s="259"/>
      <c r="H73" s="161"/>
      <c r="I73" s="161"/>
      <c r="J73" s="161"/>
      <c r="K73" s="161"/>
      <c r="L73" s="161"/>
      <c r="M73" s="161"/>
      <c r="N73" s="161"/>
      <c r="O73" s="161"/>
      <c r="P73" s="161"/>
      <c r="Q73" s="161"/>
      <c r="R73" s="161"/>
      <c r="S73" s="161"/>
      <c r="T73" s="161"/>
      <c r="U73" s="161"/>
      <c r="V73" s="161"/>
      <c r="W73" s="161"/>
      <c r="X73" s="152"/>
      <c r="Y73" s="152"/>
      <c r="Z73" s="152"/>
      <c r="AA73" s="152"/>
      <c r="AB73" s="152"/>
      <c r="AC73" s="152"/>
      <c r="AD73" s="152"/>
      <c r="AE73" s="152"/>
      <c r="AF73" s="152"/>
      <c r="AG73" s="152" t="s">
        <v>197</v>
      </c>
      <c r="AH73" s="152"/>
      <c r="AI73" s="152"/>
      <c r="AJ73" s="152"/>
      <c r="AK73" s="152"/>
      <c r="AL73" s="152"/>
      <c r="AM73" s="152"/>
      <c r="AN73" s="152"/>
      <c r="AO73" s="152"/>
      <c r="AP73" s="152"/>
      <c r="AQ73" s="152"/>
      <c r="AR73" s="152"/>
      <c r="AS73" s="152"/>
      <c r="AT73" s="152"/>
      <c r="AU73" s="152"/>
      <c r="AV73" s="152"/>
      <c r="AW73" s="152"/>
      <c r="AX73" s="152"/>
      <c r="AY73" s="152"/>
      <c r="AZ73" s="152"/>
      <c r="BA73" s="176" t="str">
        <f>C73</f>
        <v>s vybouráním lože, s přemístěním hmot na skládku na vzdálenost do 3 m nebo naložením na dopravní prostředek</v>
      </c>
      <c r="BB73" s="152"/>
      <c r="BC73" s="152"/>
      <c r="BD73" s="152"/>
      <c r="BE73" s="152"/>
      <c r="BF73" s="152"/>
      <c r="BG73" s="152"/>
      <c r="BH73" s="152"/>
    </row>
    <row r="74" spans="1:60" outlineLevel="1" x14ac:dyDescent="0.25">
      <c r="A74" s="169">
        <v>14</v>
      </c>
      <c r="B74" s="170" t="s">
        <v>313</v>
      </c>
      <c r="C74" s="179" t="s">
        <v>314</v>
      </c>
      <c r="D74" s="171" t="s">
        <v>259</v>
      </c>
      <c r="E74" s="172">
        <v>89.4</v>
      </c>
      <c r="F74" s="173"/>
      <c r="G74" s="174">
        <f>ROUND(E74*F74,2)</f>
        <v>0</v>
      </c>
      <c r="H74" s="173"/>
      <c r="I74" s="174">
        <f>ROUND(E74*H74,2)</f>
        <v>0</v>
      </c>
      <c r="J74" s="173"/>
      <c r="K74" s="174">
        <f>ROUND(E74*J74,2)</f>
        <v>0</v>
      </c>
      <c r="L74" s="174">
        <v>15</v>
      </c>
      <c r="M74" s="174">
        <f>G74*(1+L74/100)</f>
        <v>0</v>
      </c>
      <c r="N74" s="174">
        <v>0</v>
      </c>
      <c r="O74" s="174">
        <f>ROUND(E74*N74,2)</f>
        <v>0</v>
      </c>
      <c r="P74" s="174">
        <v>0.115</v>
      </c>
      <c r="Q74" s="174">
        <f>ROUND(E74*P74,2)</f>
        <v>10.28</v>
      </c>
      <c r="R74" s="174"/>
      <c r="S74" s="174" t="s">
        <v>267</v>
      </c>
      <c r="T74" s="175" t="s">
        <v>157</v>
      </c>
      <c r="U74" s="161">
        <v>0.13700000000000001</v>
      </c>
      <c r="V74" s="161">
        <f>ROUND(E74*U74,2)</f>
        <v>12.25</v>
      </c>
      <c r="W74" s="161"/>
      <c r="X74" s="152"/>
      <c r="Y74" s="152"/>
      <c r="Z74" s="152"/>
      <c r="AA74" s="152"/>
      <c r="AB74" s="152"/>
      <c r="AC74" s="152"/>
      <c r="AD74" s="152"/>
      <c r="AE74" s="152"/>
      <c r="AF74" s="152"/>
      <c r="AG74" s="152" t="s">
        <v>183</v>
      </c>
      <c r="AH74" s="152"/>
      <c r="AI74" s="152"/>
      <c r="AJ74" s="152"/>
      <c r="AK74" s="152"/>
      <c r="AL74" s="152"/>
      <c r="AM74" s="152"/>
      <c r="AN74" s="152"/>
      <c r="AO74" s="152"/>
      <c r="AP74" s="152"/>
      <c r="AQ74" s="152"/>
      <c r="AR74" s="152"/>
      <c r="AS74" s="152"/>
      <c r="AT74" s="152"/>
      <c r="AU74" s="152"/>
      <c r="AV74" s="152"/>
      <c r="AW74" s="152"/>
      <c r="AX74" s="152"/>
      <c r="AY74" s="152"/>
      <c r="AZ74" s="152"/>
      <c r="BA74" s="152"/>
      <c r="BB74" s="152"/>
      <c r="BC74" s="152"/>
      <c r="BD74" s="152"/>
      <c r="BE74" s="152"/>
      <c r="BF74" s="152"/>
      <c r="BG74" s="152"/>
      <c r="BH74" s="152"/>
    </row>
    <row r="75" spans="1:60" outlineLevel="1" x14ac:dyDescent="0.25">
      <c r="A75" s="159"/>
      <c r="B75" s="160"/>
      <c r="C75" s="258" t="s">
        <v>312</v>
      </c>
      <c r="D75" s="259"/>
      <c r="E75" s="259"/>
      <c r="F75" s="259"/>
      <c r="G75" s="259"/>
      <c r="H75" s="161"/>
      <c r="I75" s="161"/>
      <c r="J75" s="161"/>
      <c r="K75" s="161"/>
      <c r="L75" s="161"/>
      <c r="M75" s="161"/>
      <c r="N75" s="161"/>
      <c r="O75" s="161"/>
      <c r="P75" s="161"/>
      <c r="Q75" s="161"/>
      <c r="R75" s="161"/>
      <c r="S75" s="161"/>
      <c r="T75" s="161"/>
      <c r="U75" s="161"/>
      <c r="V75" s="161"/>
      <c r="W75" s="161"/>
      <c r="X75" s="152"/>
      <c r="Y75" s="152"/>
      <c r="Z75" s="152"/>
      <c r="AA75" s="152"/>
      <c r="AB75" s="152"/>
      <c r="AC75" s="152"/>
      <c r="AD75" s="152"/>
      <c r="AE75" s="152"/>
      <c r="AF75" s="152"/>
      <c r="AG75" s="152" t="s">
        <v>197</v>
      </c>
      <c r="AH75" s="152"/>
      <c r="AI75" s="152"/>
      <c r="AJ75" s="152"/>
      <c r="AK75" s="152"/>
      <c r="AL75" s="152"/>
      <c r="AM75" s="152"/>
      <c r="AN75" s="152"/>
      <c r="AO75" s="152"/>
      <c r="AP75" s="152"/>
      <c r="AQ75" s="152"/>
      <c r="AR75" s="152"/>
      <c r="AS75" s="152"/>
      <c r="AT75" s="152"/>
      <c r="AU75" s="152"/>
      <c r="AV75" s="152"/>
      <c r="AW75" s="152"/>
      <c r="AX75" s="152"/>
      <c r="AY75" s="152"/>
      <c r="AZ75" s="152"/>
      <c r="BA75" s="176" t="str">
        <f>C75</f>
        <v>s vybouráním lože, s přemístěním hmot na skládku na vzdálenost do 3 m nebo naložením na dopravní prostředek</v>
      </c>
      <c r="BB75" s="152"/>
      <c r="BC75" s="152"/>
      <c r="BD75" s="152"/>
      <c r="BE75" s="152"/>
      <c r="BF75" s="152"/>
      <c r="BG75" s="152"/>
      <c r="BH75" s="152"/>
    </row>
    <row r="76" spans="1:60" outlineLevel="1" x14ac:dyDescent="0.25">
      <c r="A76" s="169">
        <v>15</v>
      </c>
      <c r="B76" s="170" t="s">
        <v>315</v>
      </c>
      <c r="C76" s="179" t="s">
        <v>316</v>
      </c>
      <c r="D76" s="171" t="s">
        <v>259</v>
      </c>
      <c r="E76" s="172">
        <v>15</v>
      </c>
      <c r="F76" s="173"/>
      <c r="G76" s="174">
        <f>ROUND(E76*F76,2)</f>
        <v>0</v>
      </c>
      <c r="H76" s="173"/>
      <c r="I76" s="174">
        <f>ROUND(E76*H76,2)</f>
        <v>0</v>
      </c>
      <c r="J76" s="173"/>
      <c r="K76" s="174">
        <f>ROUND(E76*J76,2)</f>
        <v>0</v>
      </c>
      <c r="L76" s="174">
        <v>15</v>
      </c>
      <c r="M76" s="174">
        <f>G76*(1+L76/100)</f>
        <v>0</v>
      </c>
      <c r="N76" s="174">
        <v>0</v>
      </c>
      <c r="O76" s="174">
        <f>ROUND(E76*N76,2)</f>
        <v>0</v>
      </c>
      <c r="P76" s="174">
        <v>0</v>
      </c>
      <c r="Q76" s="174">
        <f>ROUND(E76*P76,2)</f>
        <v>0</v>
      </c>
      <c r="R76" s="174"/>
      <c r="S76" s="174" t="s">
        <v>267</v>
      </c>
      <c r="T76" s="175" t="s">
        <v>157</v>
      </c>
      <c r="U76" s="161">
        <v>3.2000000000000001E-2</v>
      </c>
      <c r="V76" s="161">
        <f>ROUND(E76*U76,2)</f>
        <v>0.48</v>
      </c>
      <c r="W76" s="161"/>
      <c r="X76" s="152"/>
      <c r="Y76" s="152"/>
      <c r="Z76" s="152"/>
      <c r="AA76" s="152"/>
      <c r="AB76" s="152"/>
      <c r="AC76" s="152"/>
      <c r="AD76" s="152"/>
      <c r="AE76" s="152"/>
      <c r="AF76" s="152"/>
      <c r="AG76" s="152" t="s">
        <v>183</v>
      </c>
      <c r="AH76" s="152"/>
      <c r="AI76" s="152"/>
      <c r="AJ76" s="152"/>
      <c r="AK76" s="152"/>
      <c r="AL76" s="152"/>
      <c r="AM76" s="152"/>
      <c r="AN76" s="152"/>
      <c r="AO76" s="152"/>
      <c r="AP76" s="152"/>
      <c r="AQ76" s="152"/>
      <c r="AR76" s="152"/>
      <c r="AS76" s="152"/>
      <c r="AT76" s="152"/>
      <c r="AU76" s="152"/>
      <c r="AV76" s="152"/>
      <c r="AW76" s="152"/>
      <c r="AX76" s="152"/>
      <c r="AY76" s="152"/>
      <c r="AZ76" s="152"/>
      <c r="BA76" s="152"/>
      <c r="BB76" s="152"/>
      <c r="BC76" s="152"/>
      <c r="BD76" s="152"/>
      <c r="BE76" s="152"/>
      <c r="BF76" s="152"/>
      <c r="BG76" s="152"/>
      <c r="BH76" s="152"/>
    </row>
    <row r="77" spans="1:60" outlineLevel="1" x14ac:dyDescent="0.25">
      <c r="A77" s="159"/>
      <c r="B77" s="160"/>
      <c r="C77" s="258" t="s">
        <v>317</v>
      </c>
      <c r="D77" s="259"/>
      <c r="E77" s="259"/>
      <c r="F77" s="259"/>
      <c r="G77" s="259"/>
      <c r="H77" s="161"/>
      <c r="I77" s="161"/>
      <c r="J77" s="161"/>
      <c r="K77" s="161"/>
      <c r="L77" s="161"/>
      <c r="M77" s="161"/>
      <c r="N77" s="161"/>
      <c r="O77" s="161"/>
      <c r="P77" s="161"/>
      <c r="Q77" s="161"/>
      <c r="R77" s="161"/>
      <c r="S77" s="161"/>
      <c r="T77" s="161"/>
      <c r="U77" s="161"/>
      <c r="V77" s="161"/>
      <c r="W77" s="161"/>
      <c r="X77" s="152"/>
      <c r="Y77" s="152"/>
      <c r="Z77" s="152"/>
      <c r="AA77" s="152"/>
      <c r="AB77" s="152"/>
      <c r="AC77" s="152"/>
      <c r="AD77" s="152"/>
      <c r="AE77" s="152"/>
      <c r="AF77" s="152"/>
      <c r="AG77" s="152" t="s">
        <v>197</v>
      </c>
      <c r="AH77" s="152"/>
      <c r="AI77" s="152"/>
      <c r="AJ77" s="152"/>
      <c r="AK77" s="152"/>
      <c r="AL77" s="152"/>
      <c r="AM77" s="152"/>
      <c r="AN77" s="152"/>
      <c r="AO77" s="152"/>
      <c r="AP77" s="152"/>
      <c r="AQ77" s="152"/>
      <c r="AR77" s="152"/>
      <c r="AS77" s="152"/>
      <c r="AT77" s="152"/>
      <c r="AU77" s="152"/>
      <c r="AV77" s="152"/>
      <c r="AW77" s="152"/>
      <c r="AX77" s="152"/>
      <c r="AY77" s="152"/>
      <c r="AZ77" s="152"/>
      <c r="BA77" s="152"/>
      <c r="BB77" s="152"/>
      <c r="BC77" s="152"/>
      <c r="BD77" s="152"/>
      <c r="BE77" s="152"/>
      <c r="BF77" s="152"/>
      <c r="BG77" s="152"/>
      <c r="BH77" s="152"/>
    </row>
    <row r="78" spans="1:60" x14ac:dyDescent="0.25">
      <c r="A78" s="163" t="s">
        <v>152</v>
      </c>
      <c r="B78" s="164" t="s">
        <v>85</v>
      </c>
      <c r="C78" s="178" t="s">
        <v>86</v>
      </c>
      <c r="D78" s="165"/>
      <c r="E78" s="166"/>
      <c r="F78" s="167"/>
      <c r="G78" s="167">
        <f>SUMIF(AG79:AG83,"&lt;&gt;NOR",G79:G83)</f>
        <v>0</v>
      </c>
      <c r="H78" s="167"/>
      <c r="I78" s="167">
        <f>SUM(I79:I83)</f>
        <v>0</v>
      </c>
      <c r="J78" s="167"/>
      <c r="K78" s="167">
        <f>SUM(K79:K83)</f>
        <v>0</v>
      </c>
      <c r="L78" s="167"/>
      <c r="M78" s="167">
        <f>SUM(M79:M83)</f>
        <v>0</v>
      </c>
      <c r="N78" s="167"/>
      <c r="O78" s="167">
        <f>SUM(O79:O83)</f>
        <v>0.63</v>
      </c>
      <c r="P78" s="167"/>
      <c r="Q78" s="167">
        <f>SUM(Q79:Q83)</f>
        <v>0</v>
      </c>
      <c r="R78" s="167"/>
      <c r="S78" s="167"/>
      <c r="T78" s="168"/>
      <c r="U78" s="162"/>
      <c r="V78" s="162">
        <f>SUM(V79:V83)</f>
        <v>118.26</v>
      </c>
      <c r="W78" s="162"/>
      <c r="AG78" t="s">
        <v>153</v>
      </c>
    </row>
    <row r="79" spans="1:60" outlineLevel="1" x14ac:dyDescent="0.25">
      <c r="A79" s="169">
        <v>16</v>
      </c>
      <c r="B79" s="170" t="s">
        <v>318</v>
      </c>
      <c r="C79" s="179" t="s">
        <v>319</v>
      </c>
      <c r="D79" s="171" t="s">
        <v>181</v>
      </c>
      <c r="E79" s="172">
        <v>1258.0900000000001</v>
      </c>
      <c r="F79" s="173"/>
      <c r="G79" s="174">
        <f>ROUND(E79*F79,2)</f>
        <v>0</v>
      </c>
      <c r="H79" s="173"/>
      <c r="I79" s="174">
        <f>ROUND(E79*H79,2)</f>
        <v>0</v>
      </c>
      <c r="J79" s="173"/>
      <c r="K79" s="174">
        <f>ROUND(E79*J79,2)</f>
        <v>0</v>
      </c>
      <c r="L79" s="174">
        <v>15</v>
      </c>
      <c r="M79" s="174">
        <f>G79*(1+L79/100)</f>
        <v>0</v>
      </c>
      <c r="N79" s="174">
        <v>5.0000000000000001E-4</v>
      </c>
      <c r="O79" s="174">
        <f>ROUND(E79*N79,2)</f>
        <v>0.63</v>
      </c>
      <c r="P79" s="174">
        <v>0</v>
      </c>
      <c r="Q79" s="174">
        <f>ROUND(E79*P79,2)</f>
        <v>0</v>
      </c>
      <c r="R79" s="174"/>
      <c r="S79" s="174" t="s">
        <v>182</v>
      </c>
      <c r="T79" s="175" t="s">
        <v>157</v>
      </c>
      <c r="U79" s="161">
        <v>9.4E-2</v>
      </c>
      <c r="V79" s="161">
        <f>ROUND(E79*U79,2)</f>
        <v>118.26</v>
      </c>
      <c r="W79" s="161"/>
      <c r="X79" s="152"/>
      <c r="Y79" s="152"/>
      <c r="Z79" s="152"/>
      <c r="AA79" s="152"/>
      <c r="AB79" s="152"/>
      <c r="AC79" s="152"/>
      <c r="AD79" s="152"/>
      <c r="AE79" s="152"/>
      <c r="AF79" s="152"/>
      <c r="AG79" s="152" t="s">
        <v>183</v>
      </c>
      <c r="AH79" s="152"/>
      <c r="AI79" s="152"/>
      <c r="AJ79" s="152"/>
      <c r="AK79" s="152"/>
      <c r="AL79" s="152"/>
      <c r="AM79" s="152"/>
      <c r="AN79" s="152"/>
      <c r="AO79" s="152"/>
      <c r="AP79" s="152"/>
      <c r="AQ79" s="152"/>
      <c r="AR79" s="152"/>
      <c r="AS79" s="152"/>
      <c r="AT79" s="152"/>
      <c r="AU79" s="152"/>
      <c r="AV79" s="152"/>
      <c r="AW79" s="152"/>
      <c r="AX79" s="152"/>
      <c r="AY79" s="152"/>
      <c r="AZ79" s="152"/>
      <c r="BA79" s="152"/>
      <c r="BB79" s="152"/>
      <c r="BC79" s="152"/>
      <c r="BD79" s="152"/>
      <c r="BE79" s="152"/>
      <c r="BF79" s="152"/>
      <c r="BG79" s="152"/>
      <c r="BH79" s="152"/>
    </row>
    <row r="80" spans="1:60" outlineLevel="1" x14ac:dyDescent="0.25">
      <c r="A80" s="159"/>
      <c r="B80" s="160"/>
      <c r="C80" s="195" t="s">
        <v>306</v>
      </c>
      <c r="D80" s="183"/>
      <c r="E80" s="184">
        <v>1258.0900000000001</v>
      </c>
      <c r="F80" s="161"/>
      <c r="G80" s="161"/>
      <c r="H80" s="161"/>
      <c r="I80" s="161"/>
      <c r="J80" s="161"/>
      <c r="K80" s="161"/>
      <c r="L80" s="161"/>
      <c r="M80" s="161"/>
      <c r="N80" s="161"/>
      <c r="O80" s="161"/>
      <c r="P80" s="161"/>
      <c r="Q80" s="161"/>
      <c r="R80" s="161"/>
      <c r="S80" s="161"/>
      <c r="T80" s="161"/>
      <c r="U80" s="161"/>
      <c r="V80" s="161"/>
      <c r="W80" s="161"/>
      <c r="X80" s="152"/>
      <c r="Y80" s="152"/>
      <c r="Z80" s="152"/>
      <c r="AA80" s="152"/>
      <c r="AB80" s="152"/>
      <c r="AC80" s="152"/>
      <c r="AD80" s="152"/>
      <c r="AE80" s="152"/>
      <c r="AF80" s="152"/>
      <c r="AG80" s="152" t="s">
        <v>187</v>
      </c>
      <c r="AH80" s="152">
        <v>0</v>
      </c>
      <c r="AI80" s="152"/>
      <c r="AJ80" s="152"/>
      <c r="AK80" s="152"/>
      <c r="AL80" s="152"/>
      <c r="AM80" s="152"/>
      <c r="AN80" s="152"/>
      <c r="AO80" s="152"/>
      <c r="AP80" s="152"/>
      <c r="AQ80" s="152"/>
      <c r="AR80" s="152"/>
      <c r="AS80" s="152"/>
      <c r="AT80" s="152"/>
      <c r="AU80" s="152"/>
      <c r="AV80" s="152"/>
      <c r="AW80" s="152"/>
      <c r="AX80" s="152"/>
      <c r="AY80" s="152"/>
      <c r="AZ80" s="152"/>
      <c r="BA80" s="152"/>
      <c r="BB80" s="152"/>
      <c r="BC80" s="152"/>
      <c r="BD80" s="152"/>
      <c r="BE80" s="152"/>
      <c r="BF80" s="152"/>
      <c r="BG80" s="152"/>
      <c r="BH80" s="152"/>
    </row>
    <row r="81" spans="1:60" outlineLevel="1" x14ac:dyDescent="0.25">
      <c r="A81" s="159"/>
      <c r="B81" s="160"/>
      <c r="C81" s="196" t="s">
        <v>188</v>
      </c>
      <c r="D81" s="185"/>
      <c r="E81" s="186"/>
      <c r="F81" s="161"/>
      <c r="G81" s="161"/>
      <c r="H81" s="161"/>
      <c r="I81" s="161"/>
      <c r="J81" s="161"/>
      <c r="K81" s="161"/>
      <c r="L81" s="161"/>
      <c r="M81" s="161"/>
      <c r="N81" s="161"/>
      <c r="O81" s="161"/>
      <c r="P81" s="161"/>
      <c r="Q81" s="161"/>
      <c r="R81" s="161"/>
      <c r="S81" s="161"/>
      <c r="T81" s="161"/>
      <c r="U81" s="161"/>
      <c r="V81" s="161"/>
      <c r="W81" s="161"/>
      <c r="X81" s="152"/>
      <c r="Y81" s="152"/>
      <c r="Z81" s="152"/>
      <c r="AA81" s="152"/>
      <c r="AB81" s="152"/>
      <c r="AC81" s="152"/>
      <c r="AD81" s="152"/>
      <c r="AE81" s="152"/>
      <c r="AF81" s="152"/>
      <c r="AG81" s="152" t="s">
        <v>187</v>
      </c>
      <c r="AH81" s="152"/>
      <c r="AI81" s="152"/>
      <c r="AJ81" s="152"/>
      <c r="AK81" s="152"/>
      <c r="AL81" s="152"/>
      <c r="AM81" s="152"/>
      <c r="AN81" s="152"/>
      <c r="AO81" s="152"/>
      <c r="AP81" s="152"/>
      <c r="AQ81" s="152"/>
      <c r="AR81" s="152"/>
      <c r="AS81" s="152"/>
      <c r="AT81" s="152"/>
      <c r="AU81" s="152"/>
      <c r="AV81" s="152"/>
      <c r="AW81" s="152"/>
      <c r="AX81" s="152"/>
      <c r="AY81" s="152"/>
      <c r="AZ81" s="152"/>
      <c r="BA81" s="152"/>
      <c r="BB81" s="152"/>
      <c r="BC81" s="152"/>
      <c r="BD81" s="152"/>
      <c r="BE81" s="152"/>
      <c r="BF81" s="152"/>
      <c r="BG81" s="152"/>
      <c r="BH81" s="152"/>
    </row>
    <row r="82" spans="1:60" outlineLevel="1" x14ac:dyDescent="0.25">
      <c r="A82" s="159"/>
      <c r="B82" s="160"/>
      <c r="C82" s="197" t="s">
        <v>307</v>
      </c>
      <c r="D82" s="185"/>
      <c r="E82" s="186">
        <v>1258.0900000000001</v>
      </c>
      <c r="F82" s="161"/>
      <c r="G82" s="161"/>
      <c r="H82" s="161"/>
      <c r="I82" s="161"/>
      <c r="J82" s="161"/>
      <c r="K82" s="161"/>
      <c r="L82" s="161"/>
      <c r="M82" s="161"/>
      <c r="N82" s="161"/>
      <c r="O82" s="161"/>
      <c r="P82" s="161"/>
      <c r="Q82" s="161"/>
      <c r="R82" s="161"/>
      <c r="S82" s="161"/>
      <c r="T82" s="161"/>
      <c r="U82" s="161"/>
      <c r="V82" s="161"/>
      <c r="W82" s="161"/>
      <c r="X82" s="152"/>
      <c r="Y82" s="152"/>
      <c r="Z82" s="152"/>
      <c r="AA82" s="152"/>
      <c r="AB82" s="152"/>
      <c r="AC82" s="152"/>
      <c r="AD82" s="152"/>
      <c r="AE82" s="152"/>
      <c r="AF82" s="152"/>
      <c r="AG82" s="152" t="s">
        <v>187</v>
      </c>
      <c r="AH82" s="152">
        <v>2</v>
      </c>
      <c r="AI82" s="152"/>
      <c r="AJ82" s="152"/>
      <c r="AK82" s="152"/>
      <c r="AL82" s="152"/>
      <c r="AM82" s="152"/>
      <c r="AN82" s="152"/>
      <c r="AO82" s="152"/>
      <c r="AP82" s="152"/>
      <c r="AQ82" s="152"/>
      <c r="AR82" s="152"/>
      <c r="AS82" s="152"/>
      <c r="AT82" s="152"/>
      <c r="AU82" s="152"/>
      <c r="AV82" s="152"/>
      <c r="AW82" s="152"/>
      <c r="AX82" s="152"/>
      <c r="AY82" s="152"/>
      <c r="AZ82" s="152"/>
      <c r="BA82" s="152"/>
      <c r="BB82" s="152"/>
      <c r="BC82" s="152"/>
      <c r="BD82" s="152"/>
      <c r="BE82" s="152"/>
      <c r="BF82" s="152"/>
      <c r="BG82" s="152"/>
      <c r="BH82" s="152"/>
    </row>
    <row r="83" spans="1:60" outlineLevel="1" x14ac:dyDescent="0.25">
      <c r="A83" s="159"/>
      <c r="B83" s="160"/>
      <c r="C83" s="196" t="s">
        <v>190</v>
      </c>
      <c r="D83" s="185"/>
      <c r="E83" s="186"/>
      <c r="F83" s="161"/>
      <c r="G83" s="161"/>
      <c r="H83" s="161"/>
      <c r="I83" s="161"/>
      <c r="J83" s="161"/>
      <c r="K83" s="161"/>
      <c r="L83" s="161"/>
      <c r="M83" s="161"/>
      <c r="N83" s="161"/>
      <c r="O83" s="161"/>
      <c r="P83" s="161"/>
      <c r="Q83" s="161"/>
      <c r="R83" s="161"/>
      <c r="S83" s="161"/>
      <c r="T83" s="161"/>
      <c r="U83" s="161"/>
      <c r="V83" s="161"/>
      <c r="W83" s="161"/>
      <c r="X83" s="152"/>
      <c r="Y83" s="152"/>
      <c r="Z83" s="152"/>
      <c r="AA83" s="152"/>
      <c r="AB83" s="152"/>
      <c r="AC83" s="152"/>
      <c r="AD83" s="152"/>
      <c r="AE83" s="152"/>
      <c r="AF83" s="152"/>
      <c r="AG83" s="152" t="s">
        <v>187</v>
      </c>
      <c r="AH83" s="152"/>
      <c r="AI83" s="152"/>
      <c r="AJ83" s="152"/>
      <c r="AK83" s="152"/>
      <c r="AL83" s="152"/>
      <c r="AM83" s="152"/>
      <c r="AN83" s="152"/>
      <c r="AO83" s="152"/>
      <c r="AP83" s="152"/>
      <c r="AQ83" s="152"/>
      <c r="AR83" s="152"/>
      <c r="AS83" s="152"/>
      <c r="AT83" s="152"/>
      <c r="AU83" s="152"/>
      <c r="AV83" s="152"/>
      <c r="AW83" s="152"/>
      <c r="AX83" s="152"/>
      <c r="AY83" s="152"/>
      <c r="AZ83" s="152"/>
      <c r="BA83" s="152"/>
      <c r="BB83" s="152"/>
      <c r="BC83" s="152"/>
      <c r="BD83" s="152"/>
      <c r="BE83" s="152"/>
      <c r="BF83" s="152"/>
      <c r="BG83" s="152"/>
      <c r="BH83" s="152"/>
    </row>
    <row r="84" spans="1:60" x14ac:dyDescent="0.25">
      <c r="A84" s="163" t="s">
        <v>152</v>
      </c>
      <c r="B84" s="164" t="s">
        <v>93</v>
      </c>
      <c r="C84" s="178" t="s">
        <v>94</v>
      </c>
      <c r="D84" s="165"/>
      <c r="E84" s="166"/>
      <c r="F84" s="167"/>
      <c r="G84" s="167">
        <f>SUMIF(AG85:AG155,"&lt;&gt;NOR",G85:G155)</f>
        <v>0</v>
      </c>
      <c r="H84" s="167"/>
      <c r="I84" s="167">
        <f>SUM(I85:I155)</f>
        <v>0</v>
      </c>
      <c r="J84" s="167"/>
      <c r="K84" s="167">
        <f>SUM(K85:K155)</f>
        <v>0</v>
      </c>
      <c r="L84" s="167"/>
      <c r="M84" s="167">
        <f>SUM(M85:M155)</f>
        <v>0</v>
      </c>
      <c r="N84" s="167"/>
      <c r="O84" s="167">
        <f>SUM(O85:O155)</f>
        <v>1490.04</v>
      </c>
      <c r="P84" s="167"/>
      <c r="Q84" s="167">
        <f>SUM(Q85:Q155)</f>
        <v>0</v>
      </c>
      <c r="R84" s="167"/>
      <c r="S84" s="167"/>
      <c r="T84" s="168"/>
      <c r="U84" s="162"/>
      <c r="V84" s="162">
        <f>SUM(V85:V155)</f>
        <v>117.03</v>
      </c>
      <c r="W84" s="162"/>
      <c r="AG84" t="s">
        <v>153</v>
      </c>
    </row>
    <row r="85" spans="1:60" outlineLevel="1" x14ac:dyDescent="0.25">
      <c r="A85" s="169">
        <v>17</v>
      </c>
      <c r="B85" s="170" t="s">
        <v>234</v>
      </c>
      <c r="C85" s="179" t="s">
        <v>235</v>
      </c>
      <c r="D85" s="171" t="s">
        <v>181</v>
      </c>
      <c r="E85" s="172">
        <v>2.5750000000000002</v>
      </c>
      <c r="F85" s="173"/>
      <c r="G85" s="174">
        <f>ROUND(E85*F85,2)</f>
        <v>0</v>
      </c>
      <c r="H85" s="173"/>
      <c r="I85" s="174">
        <f>ROUND(E85*H85,2)</f>
        <v>0</v>
      </c>
      <c r="J85" s="173"/>
      <c r="K85" s="174">
        <f>ROUND(E85*J85,2)</f>
        <v>0</v>
      </c>
      <c r="L85" s="174">
        <v>15</v>
      </c>
      <c r="M85" s="174">
        <f>G85*(1+L85/100)</f>
        <v>0</v>
      </c>
      <c r="N85" s="174">
        <v>0.33075000000000004</v>
      </c>
      <c r="O85" s="174">
        <f>ROUND(E85*N85,2)</f>
        <v>0.85</v>
      </c>
      <c r="P85" s="174">
        <v>0</v>
      </c>
      <c r="Q85" s="174">
        <f>ROUND(E85*P85,2)</f>
        <v>0</v>
      </c>
      <c r="R85" s="174"/>
      <c r="S85" s="174" t="s">
        <v>267</v>
      </c>
      <c r="T85" s="175" t="s">
        <v>157</v>
      </c>
      <c r="U85" s="161">
        <v>2.6000000000000002E-2</v>
      </c>
      <c r="V85" s="161">
        <f>ROUND(E85*U85,2)</f>
        <v>7.0000000000000007E-2</v>
      </c>
      <c r="W85" s="161"/>
      <c r="X85" s="152"/>
      <c r="Y85" s="152"/>
      <c r="Z85" s="152"/>
      <c r="AA85" s="152"/>
      <c r="AB85" s="152"/>
      <c r="AC85" s="152"/>
      <c r="AD85" s="152"/>
      <c r="AE85" s="152"/>
      <c r="AF85" s="152"/>
      <c r="AG85" s="152" t="s">
        <v>183</v>
      </c>
      <c r="AH85" s="152"/>
      <c r="AI85" s="152"/>
      <c r="AJ85" s="152"/>
      <c r="AK85" s="152"/>
      <c r="AL85" s="152"/>
      <c r="AM85" s="152"/>
      <c r="AN85" s="152"/>
      <c r="AO85" s="152"/>
      <c r="AP85" s="152"/>
      <c r="AQ85" s="152"/>
      <c r="AR85" s="152"/>
      <c r="AS85" s="152"/>
      <c r="AT85" s="152"/>
      <c r="AU85" s="152"/>
      <c r="AV85" s="152"/>
      <c r="AW85" s="152"/>
      <c r="AX85" s="152"/>
      <c r="AY85" s="152"/>
      <c r="AZ85" s="152"/>
      <c r="BA85" s="152"/>
      <c r="BB85" s="152"/>
      <c r="BC85" s="152"/>
      <c r="BD85" s="152"/>
      <c r="BE85" s="152"/>
      <c r="BF85" s="152"/>
      <c r="BG85" s="152"/>
      <c r="BH85" s="152"/>
    </row>
    <row r="86" spans="1:60" outlineLevel="1" x14ac:dyDescent="0.25">
      <c r="A86" s="159"/>
      <c r="B86" s="160"/>
      <c r="C86" s="195" t="s">
        <v>320</v>
      </c>
      <c r="D86" s="183"/>
      <c r="E86" s="184">
        <v>2.58</v>
      </c>
      <c r="F86" s="161"/>
      <c r="G86" s="161"/>
      <c r="H86" s="161"/>
      <c r="I86" s="161"/>
      <c r="J86" s="161"/>
      <c r="K86" s="161"/>
      <c r="L86" s="161"/>
      <c r="M86" s="161"/>
      <c r="N86" s="161"/>
      <c r="O86" s="161"/>
      <c r="P86" s="161"/>
      <c r="Q86" s="161"/>
      <c r="R86" s="161"/>
      <c r="S86" s="161"/>
      <c r="T86" s="161"/>
      <c r="U86" s="161"/>
      <c r="V86" s="161"/>
      <c r="W86" s="161"/>
      <c r="X86" s="152"/>
      <c r="Y86" s="152"/>
      <c r="Z86" s="152"/>
      <c r="AA86" s="152"/>
      <c r="AB86" s="152"/>
      <c r="AC86" s="152"/>
      <c r="AD86" s="152"/>
      <c r="AE86" s="152"/>
      <c r="AF86" s="152"/>
      <c r="AG86" s="152" t="s">
        <v>187</v>
      </c>
      <c r="AH86" s="152">
        <v>0</v>
      </c>
      <c r="AI86" s="152"/>
      <c r="AJ86" s="152"/>
      <c r="AK86" s="152"/>
      <c r="AL86" s="152"/>
      <c r="AM86" s="152"/>
      <c r="AN86" s="152"/>
      <c r="AO86" s="152"/>
      <c r="AP86" s="152"/>
      <c r="AQ86" s="152"/>
      <c r="AR86" s="152"/>
      <c r="AS86" s="152"/>
      <c r="AT86" s="152"/>
      <c r="AU86" s="152"/>
      <c r="AV86" s="152"/>
      <c r="AW86" s="152"/>
      <c r="AX86" s="152"/>
      <c r="AY86" s="152"/>
      <c r="AZ86" s="152"/>
      <c r="BA86" s="152"/>
      <c r="BB86" s="152"/>
      <c r="BC86" s="152"/>
      <c r="BD86" s="152"/>
      <c r="BE86" s="152"/>
      <c r="BF86" s="152"/>
      <c r="BG86" s="152"/>
      <c r="BH86" s="152"/>
    </row>
    <row r="87" spans="1:60" outlineLevel="1" x14ac:dyDescent="0.25">
      <c r="A87" s="159"/>
      <c r="B87" s="160"/>
      <c r="C87" s="196" t="s">
        <v>188</v>
      </c>
      <c r="D87" s="185"/>
      <c r="E87" s="186"/>
      <c r="F87" s="161"/>
      <c r="G87" s="161"/>
      <c r="H87" s="161"/>
      <c r="I87" s="161"/>
      <c r="J87" s="161"/>
      <c r="K87" s="161"/>
      <c r="L87" s="161"/>
      <c r="M87" s="161"/>
      <c r="N87" s="161"/>
      <c r="O87" s="161"/>
      <c r="P87" s="161"/>
      <c r="Q87" s="161"/>
      <c r="R87" s="161"/>
      <c r="S87" s="161"/>
      <c r="T87" s="161"/>
      <c r="U87" s="161"/>
      <c r="V87" s="161"/>
      <c r="W87" s="161"/>
      <c r="X87" s="152"/>
      <c r="Y87" s="152"/>
      <c r="Z87" s="152"/>
      <c r="AA87" s="152"/>
      <c r="AB87" s="152"/>
      <c r="AC87" s="152"/>
      <c r="AD87" s="152"/>
      <c r="AE87" s="152"/>
      <c r="AF87" s="152"/>
      <c r="AG87" s="152" t="s">
        <v>187</v>
      </c>
      <c r="AH87" s="152"/>
      <c r="AI87" s="152"/>
      <c r="AJ87" s="152"/>
      <c r="AK87" s="152"/>
      <c r="AL87" s="152"/>
      <c r="AM87" s="152"/>
      <c r="AN87" s="152"/>
      <c r="AO87" s="152"/>
      <c r="AP87" s="152"/>
      <c r="AQ87" s="152"/>
      <c r="AR87" s="152"/>
      <c r="AS87" s="152"/>
      <c r="AT87" s="152"/>
      <c r="AU87" s="152"/>
      <c r="AV87" s="152"/>
      <c r="AW87" s="152"/>
      <c r="AX87" s="152"/>
      <c r="AY87" s="152"/>
      <c r="AZ87" s="152"/>
      <c r="BA87" s="152"/>
      <c r="BB87" s="152"/>
      <c r="BC87" s="152"/>
      <c r="BD87" s="152"/>
      <c r="BE87" s="152"/>
      <c r="BF87" s="152"/>
      <c r="BG87" s="152"/>
      <c r="BH87" s="152"/>
    </row>
    <row r="88" spans="1:60" outlineLevel="1" x14ac:dyDescent="0.25">
      <c r="A88" s="159"/>
      <c r="B88" s="160"/>
      <c r="C88" s="197" t="s">
        <v>321</v>
      </c>
      <c r="D88" s="185"/>
      <c r="E88" s="186">
        <v>2.58</v>
      </c>
      <c r="F88" s="161"/>
      <c r="G88" s="161"/>
      <c r="H88" s="161"/>
      <c r="I88" s="161"/>
      <c r="J88" s="161"/>
      <c r="K88" s="161"/>
      <c r="L88" s="161"/>
      <c r="M88" s="161"/>
      <c r="N88" s="161"/>
      <c r="O88" s="161"/>
      <c r="P88" s="161"/>
      <c r="Q88" s="161"/>
      <c r="R88" s="161"/>
      <c r="S88" s="161"/>
      <c r="T88" s="161"/>
      <c r="U88" s="161"/>
      <c r="V88" s="161"/>
      <c r="W88" s="161"/>
      <c r="X88" s="152"/>
      <c r="Y88" s="152"/>
      <c r="Z88" s="152"/>
      <c r="AA88" s="152"/>
      <c r="AB88" s="152"/>
      <c r="AC88" s="152"/>
      <c r="AD88" s="152"/>
      <c r="AE88" s="152"/>
      <c r="AF88" s="152"/>
      <c r="AG88" s="152" t="s">
        <v>187</v>
      </c>
      <c r="AH88" s="152">
        <v>2</v>
      </c>
      <c r="AI88" s="152"/>
      <c r="AJ88" s="152"/>
      <c r="AK88" s="152"/>
      <c r="AL88" s="152"/>
      <c r="AM88" s="152"/>
      <c r="AN88" s="152"/>
      <c r="AO88" s="152"/>
      <c r="AP88" s="152"/>
      <c r="AQ88" s="152"/>
      <c r="AR88" s="152"/>
      <c r="AS88" s="152"/>
      <c r="AT88" s="152"/>
      <c r="AU88" s="152"/>
      <c r="AV88" s="152"/>
      <c r="AW88" s="152"/>
      <c r="AX88" s="152"/>
      <c r="AY88" s="152"/>
      <c r="AZ88" s="152"/>
      <c r="BA88" s="152"/>
      <c r="BB88" s="152"/>
      <c r="BC88" s="152"/>
      <c r="BD88" s="152"/>
      <c r="BE88" s="152"/>
      <c r="BF88" s="152"/>
      <c r="BG88" s="152"/>
      <c r="BH88" s="152"/>
    </row>
    <row r="89" spans="1:60" outlineLevel="1" x14ac:dyDescent="0.25">
      <c r="A89" s="159"/>
      <c r="B89" s="160"/>
      <c r="C89" s="196" t="s">
        <v>190</v>
      </c>
      <c r="D89" s="185"/>
      <c r="E89" s="186"/>
      <c r="F89" s="161"/>
      <c r="G89" s="161"/>
      <c r="H89" s="161"/>
      <c r="I89" s="161"/>
      <c r="J89" s="161"/>
      <c r="K89" s="161"/>
      <c r="L89" s="161"/>
      <c r="M89" s="161"/>
      <c r="N89" s="161"/>
      <c r="O89" s="161"/>
      <c r="P89" s="161"/>
      <c r="Q89" s="161"/>
      <c r="R89" s="161"/>
      <c r="S89" s="161"/>
      <c r="T89" s="161"/>
      <c r="U89" s="161"/>
      <c r="V89" s="161"/>
      <c r="W89" s="161"/>
      <c r="X89" s="152"/>
      <c r="Y89" s="152"/>
      <c r="Z89" s="152"/>
      <c r="AA89" s="152"/>
      <c r="AB89" s="152"/>
      <c r="AC89" s="152"/>
      <c r="AD89" s="152"/>
      <c r="AE89" s="152"/>
      <c r="AF89" s="152"/>
      <c r="AG89" s="152" t="s">
        <v>187</v>
      </c>
      <c r="AH89" s="152"/>
      <c r="AI89" s="152"/>
      <c r="AJ89" s="152"/>
      <c r="AK89" s="152"/>
      <c r="AL89" s="152"/>
      <c r="AM89" s="152"/>
      <c r="AN89" s="152"/>
      <c r="AO89" s="152"/>
      <c r="AP89" s="152"/>
      <c r="AQ89" s="152"/>
      <c r="AR89" s="152"/>
      <c r="AS89" s="152"/>
      <c r="AT89" s="152"/>
      <c r="AU89" s="152"/>
      <c r="AV89" s="152"/>
      <c r="AW89" s="152"/>
      <c r="AX89" s="152"/>
      <c r="AY89" s="152"/>
      <c r="AZ89" s="152"/>
      <c r="BA89" s="152"/>
      <c r="BB89" s="152"/>
      <c r="BC89" s="152"/>
      <c r="BD89" s="152"/>
      <c r="BE89" s="152"/>
      <c r="BF89" s="152"/>
      <c r="BG89" s="152"/>
      <c r="BH89" s="152"/>
    </row>
    <row r="90" spans="1:60" outlineLevel="1" x14ac:dyDescent="0.25">
      <c r="A90" s="169">
        <v>18</v>
      </c>
      <c r="B90" s="170" t="s">
        <v>322</v>
      </c>
      <c r="C90" s="179" t="s">
        <v>323</v>
      </c>
      <c r="D90" s="171" t="s">
        <v>181</v>
      </c>
      <c r="E90" s="172">
        <v>339.84000000000003</v>
      </c>
      <c r="F90" s="173"/>
      <c r="G90" s="174">
        <f>ROUND(E90*F90,2)</f>
        <v>0</v>
      </c>
      <c r="H90" s="173"/>
      <c r="I90" s="174">
        <f>ROUND(E90*H90,2)</f>
        <v>0</v>
      </c>
      <c r="J90" s="173"/>
      <c r="K90" s="174">
        <f>ROUND(E90*J90,2)</f>
        <v>0</v>
      </c>
      <c r="L90" s="174">
        <v>15</v>
      </c>
      <c r="M90" s="174">
        <f>G90*(1+L90/100)</f>
        <v>0</v>
      </c>
      <c r="N90" s="174">
        <v>0.39690000000000003</v>
      </c>
      <c r="O90" s="174">
        <f>ROUND(E90*N90,2)</f>
        <v>134.88</v>
      </c>
      <c r="P90" s="174">
        <v>0</v>
      </c>
      <c r="Q90" s="174">
        <f>ROUND(E90*P90,2)</f>
        <v>0</v>
      </c>
      <c r="R90" s="174"/>
      <c r="S90" s="174" t="s">
        <v>267</v>
      </c>
      <c r="T90" s="175" t="s">
        <v>157</v>
      </c>
      <c r="U90" s="161">
        <v>2.6000000000000002E-2</v>
      </c>
      <c r="V90" s="161">
        <f>ROUND(E90*U90,2)</f>
        <v>8.84</v>
      </c>
      <c r="W90" s="161"/>
      <c r="X90" s="152"/>
      <c r="Y90" s="152"/>
      <c r="Z90" s="152"/>
      <c r="AA90" s="152"/>
      <c r="AB90" s="152"/>
      <c r="AC90" s="152"/>
      <c r="AD90" s="152"/>
      <c r="AE90" s="152"/>
      <c r="AF90" s="152"/>
      <c r="AG90" s="152" t="s">
        <v>183</v>
      </c>
      <c r="AH90" s="152"/>
      <c r="AI90" s="152"/>
      <c r="AJ90" s="152"/>
      <c r="AK90" s="152"/>
      <c r="AL90" s="152"/>
      <c r="AM90" s="152"/>
      <c r="AN90" s="152"/>
      <c r="AO90" s="152"/>
      <c r="AP90" s="152"/>
      <c r="AQ90" s="152"/>
      <c r="AR90" s="152"/>
      <c r="AS90" s="152"/>
      <c r="AT90" s="152"/>
      <c r="AU90" s="152"/>
      <c r="AV90" s="152"/>
      <c r="AW90" s="152"/>
      <c r="AX90" s="152"/>
      <c r="AY90" s="152"/>
      <c r="AZ90" s="152"/>
      <c r="BA90" s="152"/>
      <c r="BB90" s="152"/>
      <c r="BC90" s="152"/>
      <c r="BD90" s="152"/>
      <c r="BE90" s="152"/>
      <c r="BF90" s="152"/>
      <c r="BG90" s="152"/>
      <c r="BH90" s="152"/>
    </row>
    <row r="91" spans="1:60" outlineLevel="1" x14ac:dyDescent="0.25">
      <c r="A91" s="159"/>
      <c r="B91" s="160"/>
      <c r="C91" s="195" t="s">
        <v>324</v>
      </c>
      <c r="D91" s="183"/>
      <c r="E91" s="184">
        <v>339.84000000000003</v>
      </c>
      <c r="F91" s="161"/>
      <c r="G91" s="161"/>
      <c r="H91" s="161"/>
      <c r="I91" s="161"/>
      <c r="J91" s="161"/>
      <c r="K91" s="161"/>
      <c r="L91" s="161"/>
      <c r="M91" s="161"/>
      <c r="N91" s="161"/>
      <c r="O91" s="161"/>
      <c r="P91" s="161"/>
      <c r="Q91" s="161"/>
      <c r="R91" s="161"/>
      <c r="S91" s="161"/>
      <c r="T91" s="161"/>
      <c r="U91" s="161"/>
      <c r="V91" s="161"/>
      <c r="W91" s="161"/>
      <c r="X91" s="152"/>
      <c r="Y91" s="152"/>
      <c r="Z91" s="152"/>
      <c r="AA91" s="152"/>
      <c r="AB91" s="152"/>
      <c r="AC91" s="152"/>
      <c r="AD91" s="152"/>
      <c r="AE91" s="152"/>
      <c r="AF91" s="152"/>
      <c r="AG91" s="152" t="s">
        <v>187</v>
      </c>
      <c r="AH91" s="152">
        <v>0</v>
      </c>
      <c r="AI91" s="152"/>
      <c r="AJ91" s="152"/>
      <c r="AK91" s="152"/>
      <c r="AL91" s="152"/>
      <c r="AM91" s="152"/>
      <c r="AN91" s="152"/>
      <c r="AO91" s="152"/>
      <c r="AP91" s="152"/>
      <c r="AQ91" s="152"/>
      <c r="AR91" s="152"/>
      <c r="AS91" s="152"/>
      <c r="AT91" s="152"/>
      <c r="AU91" s="152"/>
      <c r="AV91" s="152"/>
      <c r="AW91" s="152"/>
      <c r="AX91" s="152"/>
      <c r="AY91" s="152"/>
      <c r="AZ91" s="152"/>
      <c r="BA91" s="152"/>
      <c r="BB91" s="152"/>
      <c r="BC91" s="152"/>
      <c r="BD91" s="152"/>
      <c r="BE91" s="152"/>
      <c r="BF91" s="152"/>
      <c r="BG91" s="152"/>
      <c r="BH91" s="152"/>
    </row>
    <row r="92" spans="1:60" outlineLevel="1" x14ac:dyDescent="0.25">
      <c r="A92" s="159"/>
      <c r="B92" s="160"/>
      <c r="C92" s="196" t="s">
        <v>188</v>
      </c>
      <c r="D92" s="185"/>
      <c r="E92" s="186"/>
      <c r="F92" s="161"/>
      <c r="G92" s="161"/>
      <c r="H92" s="161"/>
      <c r="I92" s="161"/>
      <c r="J92" s="161"/>
      <c r="K92" s="161"/>
      <c r="L92" s="161"/>
      <c r="M92" s="161"/>
      <c r="N92" s="161"/>
      <c r="O92" s="161"/>
      <c r="P92" s="161"/>
      <c r="Q92" s="161"/>
      <c r="R92" s="161"/>
      <c r="S92" s="161"/>
      <c r="T92" s="161"/>
      <c r="U92" s="161"/>
      <c r="V92" s="161"/>
      <c r="W92" s="161"/>
      <c r="X92" s="152"/>
      <c r="Y92" s="152"/>
      <c r="Z92" s="152"/>
      <c r="AA92" s="152"/>
      <c r="AB92" s="152"/>
      <c r="AC92" s="152"/>
      <c r="AD92" s="152"/>
      <c r="AE92" s="152"/>
      <c r="AF92" s="152"/>
      <c r="AG92" s="152" t="s">
        <v>187</v>
      </c>
      <c r="AH92" s="152"/>
      <c r="AI92" s="152"/>
      <c r="AJ92" s="152"/>
      <c r="AK92" s="152"/>
      <c r="AL92" s="152"/>
      <c r="AM92" s="152"/>
      <c r="AN92" s="152"/>
      <c r="AO92" s="152"/>
      <c r="AP92" s="152"/>
      <c r="AQ92" s="152"/>
      <c r="AR92" s="152"/>
      <c r="AS92" s="152"/>
      <c r="AT92" s="152"/>
      <c r="AU92" s="152"/>
      <c r="AV92" s="152"/>
      <c r="AW92" s="152"/>
      <c r="AX92" s="152"/>
      <c r="AY92" s="152"/>
      <c r="AZ92" s="152"/>
      <c r="BA92" s="152"/>
      <c r="BB92" s="152"/>
      <c r="BC92" s="152"/>
      <c r="BD92" s="152"/>
      <c r="BE92" s="152"/>
      <c r="BF92" s="152"/>
      <c r="BG92" s="152"/>
      <c r="BH92" s="152"/>
    </row>
    <row r="93" spans="1:60" outlineLevel="1" x14ac:dyDescent="0.25">
      <c r="A93" s="159"/>
      <c r="B93" s="160"/>
      <c r="C93" s="197" t="s">
        <v>325</v>
      </c>
      <c r="D93" s="185"/>
      <c r="E93" s="186">
        <v>339.84000000000003</v>
      </c>
      <c r="F93" s="161"/>
      <c r="G93" s="161"/>
      <c r="H93" s="161"/>
      <c r="I93" s="161"/>
      <c r="J93" s="161"/>
      <c r="K93" s="161"/>
      <c r="L93" s="161"/>
      <c r="M93" s="161"/>
      <c r="N93" s="161"/>
      <c r="O93" s="161"/>
      <c r="P93" s="161"/>
      <c r="Q93" s="161"/>
      <c r="R93" s="161"/>
      <c r="S93" s="161"/>
      <c r="T93" s="161"/>
      <c r="U93" s="161"/>
      <c r="V93" s="161"/>
      <c r="W93" s="161"/>
      <c r="X93" s="152"/>
      <c r="Y93" s="152"/>
      <c r="Z93" s="152"/>
      <c r="AA93" s="152"/>
      <c r="AB93" s="152"/>
      <c r="AC93" s="152"/>
      <c r="AD93" s="152"/>
      <c r="AE93" s="152"/>
      <c r="AF93" s="152"/>
      <c r="AG93" s="152" t="s">
        <v>187</v>
      </c>
      <c r="AH93" s="152">
        <v>2</v>
      </c>
      <c r="AI93" s="152"/>
      <c r="AJ93" s="152"/>
      <c r="AK93" s="152"/>
      <c r="AL93" s="152"/>
      <c r="AM93" s="152"/>
      <c r="AN93" s="152"/>
      <c r="AO93" s="152"/>
      <c r="AP93" s="152"/>
      <c r="AQ93" s="152"/>
      <c r="AR93" s="152"/>
      <c r="AS93" s="152"/>
      <c r="AT93" s="152"/>
      <c r="AU93" s="152"/>
      <c r="AV93" s="152"/>
      <c r="AW93" s="152"/>
      <c r="AX93" s="152"/>
      <c r="AY93" s="152"/>
      <c r="AZ93" s="152"/>
      <c r="BA93" s="152"/>
      <c r="BB93" s="152"/>
      <c r="BC93" s="152"/>
      <c r="BD93" s="152"/>
      <c r="BE93" s="152"/>
      <c r="BF93" s="152"/>
      <c r="BG93" s="152"/>
      <c r="BH93" s="152"/>
    </row>
    <row r="94" spans="1:60" outlineLevel="1" x14ac:dyDescent="0.25">
      <c r="A94" s="159"/>
      <c r="B94" s="160"/>
      <c r="C94" s="196" t="s">
        <v>190</v>
      </c>
      <c r="D94" s="185"/>
      <c r="E94" s="186"/>
      <c r="F94" s="161"/>
      <c r="G94" s="161"/>
      <c r="H94" s="161"/>
      <c r="I94" s="161"/>
      <c r="J94" s="161"/>
      <c r="K94" s="161"/>
      <c r="L94" s="161"/>
      <c r="M94" s="161"/>
      <c r="N94" s="161"/>
      <c r="O94" s="161"/>
      <c r="P94" s="161"/>
      <c r="Q94" s="161"/>
      <c r="R94" s="161"/>
      <c r="S94" s="161"/>
      <c r="T94" s="161"/>
      <c r="U94" s="161"/>
      <c r="V94" s="161"/>
      <c r="W94" s="161"/>
      <c r="X94" s="152"/>
      <c r="Y94" s="152"/>
      <c r="Z94" s="152"/>
      <c r="AA94" s="152"/>
      <c r="AB94" s="152"/>
      <c r="AC94" s="152"/>
      <c r="AD94" s="152"/>
      <c r="AE94" s="152"/>
      <c r="AF94" s="152"/>
      <c r="AG94" s="152" t="s">
        <v>187</v>
      </c>
      <c r="AH94" s="152"/>
      <c r="AI94" s="152"/>
      <c r="AJ94" s="152"/>
      <c r="AK94" s="152"/>
      <c r="AL94" s="152"/>
      <c r="AM94" s="152"/>
      <c r="AN94" s="152"/>
      <c r="AO94" s="152"/>
      <c r="AP94" s="152"/>
      <c r="AQ94" s="152"/>
      <c r="AR94" s="152"/>
      <c r="AS94" s="152"/>
      <c r="AT94" s="152"/>
      <c r="AU94" s="152"/>
      <c r="AV94" s="152"/>
      <c r="AW94" s="152"/>
      <c r="AX94" s="152"/>
      <c r="AY94" s="152"/>
      <c r="AZ94" s="152"/>
      <c r="BA94" s="152"/>
      <c r="BB94" s="152"/>
      <c r="BC94" s="152"/>
      <c r="BD94" s="152"/>
      <c r="BE94" s="152"/>
      <c r="BF94" s="152"/>
      <c r="BG94" s="152"/>
      <c r="BH94" s="152"/>
    </row>
    <row r="95" spans="1:60" outlineLevel="1" x14ac:dyDescent="0.25">
      <c r="A95" s="169">
        <v>19</v>
      </c>
      <c r="B95" s="170" t="s">
        <v>326</v>
      </c>
      <c r="C95" s="179" t="s">
        <v>327</v>
      </c>
      <c r="D95" s="171" t="s">
        <v>181</v>
      </c>
      <c r="E95" s="172">
        <v>1258.0900000000001</v>
      </c>
      <c r="F95" s="173"/>
      <c r="G95" s="174">
        <f>ROUND(E95*F95,2)</f>
        <v>0</v>
      </c>
      <c r="H95" s="173"/>
      <c r="I95" s="174">
        <f>ROUND(E95*H95,2)</f>
        <v>0</v>
      </c>
      <c r="J95" s="173"/>
      <c r="K95" s="174">
        <f>ROUND(E95*J95,2)</f>
        <v>0</v>
      </c>
      <c r="L95" s="174">
        <v>15</v>
      </c>
      <c r="M95" s="174">
        <f>G95*(1+L95/100)</f>
        <v>0</v>
      </c>
      <c r="N95" s="174">
        <v>0.5071500000000001</v>
      </c>
      <c r="O95" s="174">
        <f>ROUND(E95*N95,2)</f>
        <v>638.04</v>
      </c>
      <c r="P95" s="174">
        <v>0</v>
      </c>
      <c r="Q95" s="174">
        <f>ROUND(E95*P95,2)</f>
        <v>0</v>
      </c>
      <c r="R95" s="174"/>
      <c r="S95" s="174" t="s">
        <v>267</v>
      </c>
      <c r="T95" s="175" t="s">
        <v>157</v>
      </c>
      <c r="U95" s="161">
        <v>3.1000000000000003E-2</v>
      </c>
      <c r="V95" s="161">
        <f>ROUND(E95*U95,2)</f>
        <v>39</v>
      </c>
      <c r="W95" s="161"/>
      <c r="X95" s="152"/>
      <c r="Y95" s="152"/>
      <c r="Z95" s="152"/>
      <c r="AA95" s="152"/>
      <c r="AB95" s="152"/>
      <c r="AC95" s="152"/>
      <c r="AD95" s="152"/>
      <c r="AE95" s="152"/>
      <c r="AF95" s="152"/>
      <c r="AG95" s="152" t="s">
        <v>183</v>
      </c>
      <c r="AH95" s="152"/>
      <c r="AI95" s="152"/>
      <c r="AJ95" s="152"/>
      <c r="AK95" s="152"/>
      <c r="AL95" s="152"/>
      <c r="AM95" s="152"/>
      <c r="AN95" s="152"/>
      <c r="AO95" s="152"/>
      <c r="AP95" s="152"/>
      <c r="AQ95" s="152"/>
      <c r="AR95" s="152"/>
      <c r="AS95" s="152"/>
      <c r="AT95" s="152"/>
      <c r="AU95" s="152"/>
      <c r="AV95" s="152"/>
      <c r="AW95" s="152"/>
      <c r="AX95" s="152"/>
      <c r="AY95" s="152"/>
      <c r="AZ95" s="152"/>
      <c r="BA95" s="152"/>
      <c r="BB95" s="152"/>
      <c r="BC95" s="152"/>
      <c r="BD95" s="152"/>
      <c r="BE95" s="152"/>
      <c r="BF95" s="152"/>
      <c r="BG95" s="152"/>
      <c r="BH95" s="152"/>
    </row>
    <row r="96" spans="1:60" outlineLevel="1" x14ac:dyDescent="0.25">
      <c r="A96" s="159"/>
      <c r="B96" s="160"/>
      <c r="C96" s="195" t="s">
        <v>306</v>
      </c>
      <c r="D96" s="183"/>
      <c r="E96" s="184">
        <v>1258.0900000000001</v>
      </c>
      <c r="F96" s="161"/>
      <c r="G96" s="161"/>
      <c r="H96" s="161"/>
      <c r="I96" s="161"/>
      <c r="J96" s="161"/>
      <c r="K96" s="161"/>
      <c r="L96" s="161"/>
      <c r="M96" s="161"/>
      <c r="N96" s="161"/>
      <c r="O96" s="161"/>
      <c r="P96" s="161"/>
      <c r="Q96" s="161"/>
      <c r="R96" s="161"/>
      <c r="S96" s="161"/>
      <c r="T96" s="161"/>
      <c r="U96" s="161"/>
      <c r="V96" s="161"/>
      <c r="W96" s="161"/>
      <c r="X96" s="152"/>
      <c r="Y96" s="152"/>
      <c r="Z96" s="152"/>
      <c r="AA96" s="152"/>
      <c r="AB96" s="152"/>
      <c r="AC96" s="152"/>
      <c r="AD96" s="152"/>
      <c r="AE96" s="152"/>
      <c r="AF96" s="152"/>
      <c r="AG96" s="152" t="s">
        <v>187</v>
      </c>
      <c r="AH96" s="152">
        <v>0</v>
      </c>
      <c r="AI96" s="152"/>
      <c r="AJ96" s="152"/>
      <c r="AK96" s="152"/>
      <c r="AL96" s="152"/>
      <c r="AM96" s="152"/>
      <c r="AN96" s="152"/>
      <c r="AO96" s="152"/>
      <c r="AP96" s="152"/>
      <c r="AQ96" s="152"/>
      <c r="AR96" s="152"/>
      <c r="AS96" s="152"/>
      <c r="AT96" s="152"/>
      <c r="AU96" s="152"/>
      <c r="AV96" s="152"/>
      <c r="AW96" s="152"/>
      <c r="AX96" s="152"/>
      <c r="AY96" s="152"/>
      <c r="AZ96" s="152"/>
      <c r="BA96" s="152"/>
      <c r="BB96" s="152"/>
      <c r="BC96" s="152"/>
      <c r="BD96" s="152"/>
      <c r="BE96" s="152"/>
      <c r="BF96" s="152"/>
      <c r="BG96" s="152"/>
      <c r="BH96" s="152"/>
    </row>
    <row r="97" spans="1:60" outlineLevel="1" x14ac:dyDescent="0.25">
      <c r="A97" s="159"/>
      <c r="B97" s="160"/>
      <c r="C97" s="196" t="s">
        <v>188</v>
      </c>
      <c r="D97" s="185"/>
      <c r="E97" s="186"/>
      <c r="F97" s="161"/>
      <c r="G97" s="161"/>
      <c r="H97" s="161"/>
      <c r="I97" s="161"/>
      <c r="J97" s="161"/>
      <c r="K97" s="161"/>
      <c r="L97" s="161"/>
      <c r="M97" s="161"/>
      <c r="N97" s="161"/>
      <c r="O97" s="161"/>
      <c r="P97" s="161"/>
      <c r="Q97" s="161"/>
      <c r="R97" s="161"/>
      <c r="S97" s="161"/>
      <c r="T97" s="161"/>
      <c r="U97" s="161"/>
      <c r="V97" s="161"/>
      <c r="W97" s="161"/>
      <c r="X97" s="152"/>
      <c r="Y97" s="152"/>
      <c r="Z97" s="152"/>
      <c r="AA97" s="152"/>
      <c r="AB97" s="152"/>
      <c r="AC97" s="152"/>
      <c r="AD97" s="152"/>
      <c r="AE97" s="152"/>
      <c r="AF97" s="152"/>
      <c r="AG97" s="152" t="s">
        <v>187</v>
      </c>
      <c r="AH97" s="152"/>
      <c r="AI97" s="152"/>
      <c r="AJ97" s="152"/>
      <c r="AK97" s="152"/>
      <c r="AL97" s="152"/>
      <c r="AM97" s="152"/>
      <c r="AN97" s="152"/>
      <c r="AO97" s="152"/>
      <c r="AP97" s="152"/>
      <c r="AQ97" s="152"/>
      <c r="AR97" s="152"/>
      <c r="AS97" s="152"/>
      <c r="AT97" s="152"/>
      <c r="AU97" s="152"/>
      <c r="AV97" s="152"/>
      <c r="AW97" s="152"/>
      <c r="AX97" s="152"/>
      <c r="AY97" s="152"/>
      <c r="AZ97" s="152"/>
      <c r="BA97" s="152"/>
      <c r="BB97" s="152"/>
      <c r="BC97" s="152"/>
      <c r="BD97" s="152"/>
      <c r="BE97" s="152"/>
      <c r="BF97" s="152"/>
      <c r="BG97" s="152"/>
      <c r="BH97" s="152"/>
    </row>
    <row r="98" spans="1:60" outlineLevel="1" x14ac:dyDescent="0.25">
      <c r="A98" s="159"/>
      <c r="B98" s="160"/>
      <c r="C98" s="197" t="s">
        <v>307</v>
      </c>
      <c r="D98" s="185"/>
      <c r="E98" s="186">
        <v>1258.0900000000001</v>
      </c>
      <c r="F98" s="161"/>
      <c r="G98" s="161"/>
      <c r="H98" s="161"/>
      <c r="I98" s="161"/>
      <c r="J98" s="161"/>
      <c r="K98" s="161"/>
      <c r="L98" s="161"/>
      <c r="M98" s="161"/>
      <c r="N98" s="161"/>
      <c r="O98" s="161"/>
      <c r="P98" s="161"/>
      <c r="Q98" s="161"/>
      <c r="R98" s="161"/>
      <c r="S98" s="161"/>
      <c r="T98" s="161"/>
      <c r="U98" s="161"/>
      <c r="V98" s="161"/>
      <c r="W98" s="161"/>
      <c r="X98" s="152"/>
      <c r="Y98" s="152"/>
      <c r="Z98" s="152"/>
      <c r="AA98" s="152"/>
      <c r="AB98" s="152"/>
      <c r="AC98" s="152"/>
      <c r="AD98" s="152"/>
      <c r="AE98" s="152"/>
      <c r="AF98" s="152"/>
      <c r="AG98" s="152" t="s">
        <v>187</v>
      </c>
      <c r="AH98" s="152">
        <v>2</v>
      </c>
      <c r="AI98" s="152"/>
      <c r="AJ98" s="152"/>
      <c r="AK98" s="152"/>
      <c r="AL98" s="152"/>
      <c r="AM98" s="152"/>
      <c r="AN98" s="152"/>
      <c r="AO98" s="152"/>
      <c r="AP98" s="152"/>
      <c r="AQ98" s="152"/>
      <c r="AR98" s="152"/>
      <c r="AS98" s="152"/>
      <c r="AT98" s="152"/>
      <c r="AU98" s="152"/>
      <c r="AV98" s="152"/>
      <c r="AW98" s="152"/>
      <c r="AX98" s="152"/>
      <c r="AY98" s="152"/>
      <c r="AZ98" s="152"/>
      <c r="BA98" s="152"/>
      <c r="BB98" s="152"/>
      <c r="BC98" s="152"/>
      <c r="BD98" s="152"/>
      <c r="BE98" s="152"/>
      <c r="BF98" s="152"/>
      <c r="BG98" s="152"/>
      <c r="BH98" s="152"/>
    </row>
    <row r="99" spans="1:60" outlineLevel="1" x14ac:dyDescent="0.25">
      <c r="A99" s="159"/>
      <c r="B99" s="160"/>
      <c r="C99" s="196" t="s">
        <v>190</v>
      </c>
      <c r="D99" s="185"/>
      <c r="E99" s="186"/>
      <c r="F99" s="161"/>
      <c r="G99" s="161"/>
      <c r="H99" s="161"/>
      <c r="I99" s="161"/>
      <c r="J99" s="161"/>
      <c r="K99" s="161"/>
      <c r="L99" s="161"/>
      <c r="M99" s="161"/>
      <c r="N99" s="161"/>
      <c r="O99" s="161"/>
      <c r="P99" s="161"/>
      <c r="Q99" s="161"/>
      <c r="R99" s="161"/>
      <c r="S99" s="161"/>
      <c r="T99" s="161"/>
      <c r="U99" s="161"/>
      <c r="V99" s="161"/>
      <c r="W99" s="161"/>
      <c r="X99" s="152"/>
      <c r="Y99" s="152"/>
      <c r="Z99" s="152"/>
      <c r="AA99" s="152"/>
      <c r="AB99" s="152"/>
      <c r="AC99" s="152"/>
      <c r="AD99" s="152"/>
      <c r="AE99" s="152"/>
      <c r="AF99" s="152"/>
      <c r="AG99" s="152" t="s">
        <v>187</v>
      </c>
      <c r="AH99" s="152"/>
      <c r="AI99" s="152"/>
      <c r="AJ99" s="152"/>
      <c r="AK99" s="152"/>
      <c r="AL99" s="152"/>
      <c r="AM99" s="152"/>
      <c r="AN99" s="152"/>
      <c r="AO99" s="152"/>
      <c r="AP99" s="152"/>
      <c r="AQ99" s="152"/>
      <c r="AR99" s="152"/>
      <c r="AS99" s="152"/>
      <c r="AT99" s="152"/>
      <c r="AU99" s="152"/>
      <c r="AV99" s="152"/>
      <c r="AW99" s="152"/>
      <c r="AX99" s="152"/>
      <c r="AY99" s="152"/>
      <c r="AZ99" s="152"/>
      <c r="BA99" s="152"/>
      <c r="BB99" s="152"/>
      <c r="BC99" s="152"/>
      <c r="BD99" s="152"/>
      <c r="BE99" s="152"/>
      <c r="BF99" s="152"/>
      <c r="BG99" s="152"/>
      <c r="BH99" s="152"/>
    </row>
    <row r="100" spans="1:60" outlineLevel="1" x14ac:dyDescent="0.25">
      <c r="A100" s="169">
        <v>20</v>
      </c>
      <c r="B100" s="170" t="s">
        <v>240</v>
      </c>
      <c r="C100" s="179" t="s">
        <v>241</v>
      </c>
      <c r="D100" s="171" t="s">
        <v>181</v>
      </c>
      <c r="E100" s="172">
        <v>712.95</v>
      </c>
      <c r="F100" s="173"/>
      <c r="G100" s="174">
        <f>ROUND(E100*F100,2)</f>
        <v>0</v>
      </c>
      <c r="H100" s="173"/>
      <c r="I100" s="174">
        <f>ROUND(E100*H100,2)</f>
        <v>0</v>
      </c>
      <c r="J100" s="173"/>
      <c r="K100" s="174">
        <f>ROUND(E100*J100,2)</f>
        <v>0</v>
      </c>
      <c r="L100" s="174">
        <v>15</v>
      </c>
      <c r="M100" s="174">
        <f>G100*(1+L100/100)</f>
        <v>0</v>
      </c>
      <c r="N100" s="174">
        <v>0.48574000000000001</v>
      </c>
      <c r="O100" s="174">
        <f>ROUND(E100*N100,2)</f>
        <v>346.31</v>
      </c>
      <c r="P100" s="174">
        <v>0</v>
      </c>
      <c r="Q100" s="174">
        <f>ROUND(E100*P100,2)</f>
        <v>0</v>
      </c>
      <c r="R100" s="174"/>
      <c r="S100" s="174" t="s">
        <v>267</v>
      </c>
      <c r="T100" s="175" t="s">
        <v>157</v>
      </c>
      <c r="U100" s="161">
        <v>4.2000000000000003E-2</v>
      </c>
      <c r="V100" s="161">
        <f>ROUND(E100*U100,2)</f>
        <v>29.94</v>
      </c>
      <c r="W100" s="161"/>
      <c r="X100" s="152"/>
      <c r="Y100" s="152"/>
      <c r="Z100" s="152"/>
      <c r="AA100" s="152"/>
      <c r="AB100" s="152"/>
      <c r="AC100" s="152"/>
      <c r="AD100" s="152"/>
      <c r="AE100" s="152"/>
      <c r="AF100" s="152"/>
      <c r="AG100" s="152" t="s">
        <v>183</v>
      </c>
      <c r="AH100" s="152"/>
      <c r="AI100" s="152"/>
      <c r="AJ100" s="152"/>
      <c r="AK100" s="152"/>
      <c r="AL100" s="152"/>
      <c r="AM100" s="152"/>
      <c r="AN100" s="152"/>
      <c r="AO100" s="152"/>
      <c r="AP100" s="152"/>
      <c r="AQ100" s="152"/>
      <c r="AR100" s="152"/>
      <c r="AS100" s="152"/>
      <c r="AT100" s="152"/>
      <c r="AU100" s="152"/>
      <c r="AV100" s="152"/>
      <c r="AW100" s="152"/>
      <c r="AX100" s="152"/>
      <c r="AY100" s="152"/>
      <c r="AZ100" s="152"/>
      <c r="BA100" s="152"/>
      <c r="BB100" s="152"/>
      <c r="BC100" s="152"/>
      <c r="BD100" s="152"/>
      <c r="BE100" s="152"/>
      <c r="BF100" s="152"/>
      <c r="BG100" s="152"/>
      <c r="BH100" s="152"/>
    </row>
    <row r="101" spans="1:60" outlineLevel="1" x14ac:dyDescent="0.25">
      <c r="A101" s="159"/>
      <c r="B101" s="160"/>
      <c r="C101" s="258" t="s">
        <v>242</v>
      </c>
      <c r="D101" s="259"/>
      <c r="E101" s="259"/>
      <c r="F101" s="259"/>
      <c r="G101" s="259"/>
      <c r="H101" s="161"/>
      <c r="I101" s="161"/>
      <c r="J101" s="161"/>
      <c r="K101" s="161"/>
      <c r="L101" s="161"/>
      <c r="M101" s="161"/>
      <c r="N101" s="161"/>
      <c r="O101" s="161"/>
      <c r="P101" s="161"/>
      <c r="Q101" s="161"/>
      <c r="R101" s="161"/>
      <c r="S101" s="161"/>
      <c r="T101" s="161"/>
      <c r="U101" s="161"/>
      <c r="V101" s="161"/>
      <c r="W101" s="161"/>
      <c r="X101" s="152"/>
      <c r="Y101" s="152"/>
      <c r="Z101" s="152"/>
      <c r="AA101" s="152"/>
      <c r="AB101" s="152"/>
      <c r="AC101" s="152"/>
      <c r="AD101" s="152"/>
      <c r="AE101" s="152"/>
      <c r="AF101" s="152"/>
      <c r="AG101" s="152" t="s">
        <v>197</v>
      </c>
      <c r="AH101" s="152"/>
      <c r="AI101" s="152"/>
      <c r="AJ101" s="152"/>
      <c r="AK101" s="152"/>
      <c r="AL101" s="152"/>
      <c r="AM101" s="152"/>
      <c r="AN101" s="152"/>
      <c r="AO101" s="152"/>
      <c r="AP101" s="152"/>
      <c r="AQ101" s="152"/>
      <c r="AR101" s="152"/>
      <c r="AS101" s="152"/>
      <c r="AT101" s="152"/>
      <c r="AU101" s="152"/>
      <c r="AV101" s="152"/>
      <c r="AW101" s="152"/>
      <c r="AX101" s="152"/>
      <c r="AY101" s="152"/>
      <c r="AZ101" s="152"/>
      <c r="BA101" s="152"/>
      <c r="BB101" s="152"/>
      <c r="BC101" s="152"/>
      <c r="BD101" s="152"/>
      <c r="BE101" s="152"/>
      <c r="BF101" s="152"/>
      <c r="BG101" s="152"/>
      <c r="BH101" s="152"/>
    </row>
    <row r="102" spans="1:60" outlineLevel="1" x14ac:dyDescent="0.25">
      <c r="A102" s="159"/>
      <c r="B102" s="160"/>
      <c r="C102" s="195" t="s">
        <v>328</v>
      </c>
      <c r="D102" s="183"/>
      <c r="E102" s="184">
        <v>712.95</v>
      </c>
      <c r="F102" s="161"/>
      <c r="G102" s="161"/>
      <c r="H102" s="161"/>
      <c r="I102" s="161"/>
      <c r="J102" s="161"/>
      <c r="K102" s="161"/>
      <c r="L102" s="161"/>
      <c r="M102" s="161"/>
      <c r="N102" s="161"/>
      <c r="O102" s="161"/>
      <c r="P102" s="161"/>
      <c r="Q102" s="161"/>
      <c r="R102" s="161"/>
      <c r="S102" s="161"/>
      <c r="T102" s="161"/>
      <c r="U102" s="161"/>
      <c r="V102" s="161"/>
      <c r="W102" s="161"/>
      <c r="X102" s="152"/>
      <c r="Y102" s="152"/>
      <c r="Z102" s="152"/>
      <c r="AA102" s="152"/>
      <c r="AB102" s="152"/>
      <c r="AC102" s="152"/>
      <c r="AD102" s="152"/>
      <c r="AE102" s="152"/>
      <c r="AF102" s="152"/>
      <c r="AG102" s="152" t="s">
        <v>187</v>
      </c>
      <c r="AH102" s="152">
        <v>0</v>
      </c>
      <c r="AI102" s="152"/>
      <c r="AJ102" s="152"/>
      <c r="AK102" s="152"/>
      <c r="AL102" s="152"/>
      <c r="AM102" s="152"/>
      <c r="AN102" s="152"/>
      <c r="AO102" s="152"/>
      <c r="AP102" s="152"/>
      <c r="AQ102" s="152"/>
      <c r="AR102" s="152"/>
      <c r="AS102" s="152"/>
      <c r="AT102" s="152"/>
      <c r="AU102" s="152"/>
      <c r="AV102" s="152"/>
      <c r="AW102" s="152"/>
      <c r="AX102" s="152"/>
      <c r="AY102" s="152"/>
      <c r="AZ102" s="152"/>
      <c r="BA102" s="152"/>
      <c r="BB102" s="152"/>
      <c r="BC102" s="152"/>
      <c r="BD102" s="152"/>
      <c r="BE102" s="152"/>
      <c r="BF102" s="152"/>
      <c r="BG102" s="152"/>
      <c r="BH102" s="152"/>
    </row>
    <row r="103" spans="1:60" outlineLevel="1" x14ac:dyDescent="0.25">
      <c r="A103" s="159"/>
      <c r="B103" s="160"/>
      <c r="C103" s="196" t="s">
        <v>188</v>
      </c>
      <c r="D103" s="185"/>
      <c r="E103" s="186"/>
      <c r="F103" s="161"/>
      <c r="G103" s="161"/>
      <c r="H103" s="161"/>
      <c r="I103" s="161"/>
      <c r="J103" s="161"/>
      <c r="K103" s="161"/>
      <c r="L103" s="161"/>
      <c r="M103" s="161"/>
      <c r="N103" s="161"/>
      <c r="O103" s="161"/>
      <c r="P103" s="161"/>
      <c r="Q103" s="161"/>
      <c r="R103" s="161"/>
      <c r="S103" s="161"/>
      <c r="T103" s="161"/>
      <c r="U103" s="161"/>
      <c r="V103" s="161"/>
      <c r="W103" s="161"/>
      <c r="X103" s="152"/>
      <c r="Y103" s="152"/>
      <c r="Z103" s="152"/>
      <c r="AA103" s="152"/>
      <c r="AB103" s="152"/>
      <c r="AC103" s="152"/>
      <c r="AD103" s="152"/>
      <c r="AE103" s="152"/>
      <c r="AF103" s="152"/>
      <c r="AG103" s="152" t="s">
        <v>187</v>
      </c>
      <c r="AH103" s="152"/>
      <c r="AI103" s="152"/>
      <c r="AJ103" s="152"/>
      <c r="AK103" s="152"/>
      <c r="AL103" s="152"/>
      <c r="AM103" s="152"/>
      <c r="AN103" s="152"/>
      <c r="AO103" s="152"/>
      <c r="AP103" s="152"/>
      <c r="AQ103" s="152"/>
      <c r="AR103" s="152"/>
      <c r="AS103" s="152"/>
      <c r="AT103" s="152"/>
      <c r="AU103" s="152"/>
      <c r="AV103" s="152"/>
      <c r="AW103" s="152"/>
      <c r="AX103" s="152"/>
      <c r="AY103" s="152"/>
      <c r="AZ103" s="152"/>
      <c r="BA103" s="152"/>
      <c r="BB103" s="152"/>
      <c r="BC103" s="152"/>
      <c r="BD103" s="152"/>
      <c r="BE103" s="152"/>
      <c r="BF103" s="152"/>
      <c r="BG103" s="152"/>
      <c r="BH103" s="152"/>
    </row>
    <row r="104" spans="1:60" outlineLevel="1" x14ac:dyDescent="0.25">
      <c r="A104" s="159"/>
      <c r="B104" s="160"/>
      <c r="C104" s="197" t="s">
        <v>329</v>
      </c>
      <c r="D104" s="185"/>
      <c r="E104" s="186">
        <v>712.95</v>
      </c>
      <c r="F104" s="161"/>
      <c r="G104" s="161"/>
      <c r="H104" s="161"/>
      <c r="I104" s="161"/>
      <c r="J104" s="161"/>
      <c r="K104" s="161"/>
      <c r="L104" s="161"/>
      <c r="M104" s="161"/>
      <c r="N104" s="161"/>
      <c r="O104" s="161"/>
      <c r="P104" s="161"/>
      <c r="Q104" s="161"/>
      <c r="R104" s="161"/>
      <c r="S104" s="161"/>
      <c r="T104" s="161"/>
      <c r="U104" s="161"/>
      <c r="V104" s="161"/>
      <c r="W104" s="161"/>
      <c r="X104" s="152"/>
      <c r="Y104" s="152"/>
      <c r="Z104" s="152"/>
      <c r="AA104" s="152"/>
      <c r="AB104" s="152"/>
      <c r="AC104" s="152"/>
      <c r="AD104" s="152"/>
      <c r="AE104" s="152"/>
      <c r="AF104" s="152"/>
      <c r="AG104" s="152" t="s">
        <v>187</v>
      </c>
      <c r="AH104" s="152">
        <v>2</v>
      </c>
      <c r="AI104" s="152"/>
      <c r="AJ104" s="152"/>
      <c r="AK104" s="152"/>
      <c r="AL104" s="152"/>
      <c r="AM104" s="152"/>
      <c r="AN104" s="152"/>
      <c r="AO104" s="152"/>
      <c r="AP104" s="152"/>
      <c r="AQ104" s="152"/>
      <c r="AR104" s="152"/>
      <c r="AS104" s="152"/>
      <c r="AT104" s="152"/>
      <c r="AU104" s="152"/>
      <c r="AV104" s="152"/>
      <c r="AW104" s="152"/>
      <c r="AX104" s="152"/>
      <c r="AY104" s="152"/>
      <c r="AZ104" s="152"/>
      <c r="BA104" s="152"/>
      <c r="BB104" s="152"/>
      <c r="BC104" s="152"/>
      <c r="BD104" s="152"/>
      <c r="BE104" s="152"/>
      <c r="BF104" s="152"/>
      <c r="BG104" s="152"/>
      <c r="BH104" s="152"/>
    </row>
    <row r="105" spans="1:60" outlineLevel="1" x14ac:dyDescent="0.25">
      <c r="A105" s="159"/>
      <c r="B105" s="160"/>
      <c r="C105" s="196" t="s">
        <v>190</v>
      </c>
      <c r="D105" s="185"/>
      <c r="E105" s="186"/>
      <c r="F105" s="161"/>
      <c r="G105" s="161"/>
      <c r="H105" s="161"/>
      <c r="I105" s="161"/>
      <c r="J105" s="161"/>
      <c r="K105" s="161"/>
      <c r="L105" s="161"/>
      <c r="M105" s="161"/>
      <c r="N105" s="161"/>
      <c r="O105" s="161"/>
      <c r="P105" s="161"/>
      <c r="Q105" s="161"/>
      <c r="R105" s="161"/>
      <c r="S105" s="161"/>
      <c r="T105" s="161"/>
      <c r="U105" s="161"/>
      <c r="V105" s="161"/>
      <c r="W105" s="161"/>
      <c r="X105" s="152"/>
      <c r="Y105" s="152"/>
      <c r="Z105" s="152"/>
      <c r="AA105" s="152"/>
      <c r="AB105" s="152"/>
      <c r="AC105" s="152"/>
      <c r="AD105" s="152"/>
      <c r="AE105" s="152"/>
      <c r="AF105" s="152"/>
      <c r="AG105" s="152" t="s">
        <v>187</v>
      </c>
      <c r="AH105" s="152"/>
      <c r="AI105" s="152"/>
      <c r="AJ105" s="152"/>
      <c r="AK105" s="152"/>
      <c r="AL105" s="152"/>
      <c r="AM105" s="152"/>
      <c r="AN105" s="152"/>
      <c r="AO105" s="152"/>
      <c r="AP105" s="152"/>
      <c r="AQ105" s="152"/>
      <c r="AR105" s="152"/>
      <c r="AS105" s="152"/>
      <c r="AT105" s="152"/>
      <c r="AU105" s="152"/>
      <c r="AV105" s="152"/>
      <c r="AW105" s="152"/>
      <c r="AX105" s="152"/>
      <c r="AY105" s="152"/>
      <c r="AZ105" s="152"/>
      <c r="BA105" s="152"/>
      <c r="BB105" s="152"/>
      <c r="BC105" s="152"/>
      <c r="BD105" s="152"/>
      <c r="BE105" s="152"/>
      <c r="BF105" s="152"/>
      <c r="BG105" s="152"/>
      <c r="BH105" s="152"/>
    </row>
    <row r="106" spans="1:60" outlineLevel="1" x14ac:dyDescent="0.25">
      <c r="A106" s="169">
        <v>21</v>
      </c>
      <c r="B106" s="170" t="s">
        <v>245</v>
      </c>
      <c r="C106" s="179" t="s">
        <v>246</v>
      </c>
      <c r="D106" s="171" t="s">
        <v>181</v>
      </c>
      <c r="E106" s="172">
        <v>712.95</v>
      </c>
      <c r="F106" s="173"/>
      <c r="G106" s="174">
        <f>ROUND(E106*F106,2)</f>
        <v>0</v>
      </c>
      <c r="H106" s="173"/>
      <c r="I106" s="174">
        <f>ROUND(E106*H106,2)</f>
        <v>0</v>
      </c>
      <c r="J106" s="173"/>
      <c r="K106" s="174">
        <f>ROUND(E106*J106,2)</f>
        <v>0</v>
      </c>
      <c r="L106" s="174">
        <v>15</v>
      </c>
      <c r="M106" s="174">
        <f>G106*(1+L106/100)</f>
        <v>0</v>
      </c>
      <c r="N106" s="174">
        <v>0.30651</v>
      </c>
      <c r="O106" s="174">
        <f>ROUND(E106*N106,2)</f>
        <v>218.53</v>
      </c>
      <c r="P106" s="174">
        <v>0</v>
      </c>
      <c r="Q106" s="174">
        <f>ROUND(E106*P106,2)</f>
        <v>0</v>
      </c>
      <c r="R106" s="174"/>
      <c r="S106" s="174" t="s">
        <v>267</v>
      </c>
      <c r="T106" s="175" t="s">
        <v>157</v>
      </c>
      <c r="U106" s="161">
        <v>2.5000000000000001E-2</v>
      </c>
      <c r="V106" s="161">
        <f>ROUND(E106*U106,2)</f>
        <v>17.82</v>
      </c>
      <c r="W106" s="161"/>
      <c r="X106" s="152"/>
      <c r="Y106" s="152"/>
      <c r="Z106" s="152"/>
      <c r="AA106" s="152"/>
      <c r="AB106" s="152"/>
      <c r="AC106" s="152"/>
      <c r="AD106" s="152"/>
      <c r="AE106" s="152"/>
      <c r="AF106" s="152"/>
      <c r="AG106" s="152" t="s">
        <v>183</v>
      </c>
      <c r="AH106" s="152"/>
      <c r="AI106" s="152"/>
      <c r="AJ106" s="152"/>
      <c r="AK106" s="152"/>
      <c r="AL106" s="152"/>
      <c r="AM106" s="152"/>
      <c r="AN106" s="152"/>
      <c r="AO106" s="152"/>
      <c r="AP106" s="152"/>
      <c r="AQ106" s="152"/>
      <c r="AR106" s="152"/>
      <c r="AS106" s="152"/>
      <c r="AT106" s="152"/>
      <c r="AU106" s="152"/>
      <c r="AV106" s="152"/>
      <c r="AW106" s="152"/>
      <c r="AX106" s="152"/>
      <c r="AY106" s="152"/>
      <c r="AZ106" s="152"/>
      <c r="BA106" s="152"/>
      <c r="BB106" s="152"/>
      <c r="BC106" s="152"/>
      <c r="BD106" s="152"/>
      <c r="BE106" s="152"/>
      <c r="BF106" s="152"/>
      <c r="BG106" s="152"/>
      <c r="BH106" s="152"/>
    </row>
    <row r="107" spans="1:60" outlineLevel="1" x14ac:dyDescent="0.25">
      <c r="A107" s="159"/>
      <c r="B107" s="160"/>
      <c r="C107" s="258" t="s">
        <v>247</v>
      </c>
      <c r="D107" s="259"/>
      <c r="E107" s="259"/>
      <c r="F107" s="259"/>
      <c r="G107" s="259"/>
      <c r="H107" s="161"/>
      <c r="I107" s="161"/>
      <c r="J107" s="161"/>
      <c r="K107" s="161"/>
      <c r="L107" s="161"/>
      <c r="M107" s="161"/>
      <c r="N107" s="161"/>
      <c r="O107" s="161"/>
      <c r="P107" s="161"/>
      <c r="Q107" s="161"/>
      <c r="R107" s="161"/>
      <c r="S107" s="161"/>
      <c r="T107" s="161"/>
      <c r="U107" s="161"/>
      <c r="V107" s="161"/>
      <c r="W107" s="161"/>
      <c r="X107" s="152"/>
      <c r="Y107" s="152"/>
      <c r="Z107" s="152"/>
      <c r="AA107" s="152"/>
      <c r="AB107" s="152"/>
      <c r="AC107" s="152"/>
      <c r="AD107" s="152"/>
      <c r="AE107" s="152"/>
      <c r="AF107" s="152"/>
      <c r="AG107" s="152" t="s">
        <v>197</v>
      </c>
      <c r="AH107" s="152"/>
      <c r="AI107" s="152"/>
      <c r="AJ107" s="152"/>
      <c r="AK107" s="152"/>
      <c r="AL107" s="152"/>
      <c r="AM107" s="152"/>
      <c r="AN107" s="152"/>
      <c r="AO107" s="152"/>
      <c r="AP107" s="152"/>
      <c r="AQ107" s="152"/>
      <c r="AR107" s="152"/>
      <c r="AS107" s="152"/>
      <c r="AT107" s="152"/>
      <c r="AU107" s="152"/>
      <c r="AV107" s="152"/>
      <c r="AW107" s="152"/>
      <c r="AX107" s="152"/>
      <c r="AY107" s="152"/>
      <c r="AZ107" s="152"/>
      <c r="BA107" s="152"/>
      <c r="BB107" s="152"/>
      <c r="BC107" s="152"/>
      <c r="BD107" s="152"/>
      <c r="BE107" s="152"/>
      <c r="BF107" s="152"/>
      <c r="BG107" s="152"/>
      <c r="BH107" s="152"/>
    </row>
    <row r="108" spans="1:60" outlineLevel="1" x14ac:dyDescent="0.25">
      <c r="A108" s="159"/>
      <c r="B108" s="160"/>
      <c r="C108" s="195" t="s">
        <v>328</v>
      </c>
      <c r="D108" s="183"/>
      <c r="E108" s="184">
        <v>712.95</v>
      </c>
      <c r="F108" s="161"/>
      <c r="G108" s="161"/>
      <c r="H108" s="161"/>
      <c r="I108" s="161"/>
      <c r="J108" s="161"/>
      <c r="K108" s="161"/>
      <c r="L108" s="161"/>
      <c r="M108" s="161"/>
      <c r="N108" s="161"/>
      <c r="O108" s="161"/>
      <c r="P108" s="161"/>
      <c r="Q108" s="161"/>
      <c r="R108" s="161"/>
      <c r="S108" s="161"/>
      <c r="T108" s="161"/>
      <c r="U108" s="161"/>
      <c r="V108" s="161"/>
      <c r="W108" s="161"/>
      <c r="X108" s="152"/>
      <c r="Y108" s="152"/>
      <c r="Z108" s="152"/>
      <c r="AA108" s="152"/>
      <c r="AB108" s="152"/>
      <c r="AC108" s="152"/>
      <c r="AD108" s="152"/>
      <c r="AE108" s="152"/>
      <c r="AF108" s="152"/>
      <c r="AG108" s="152" t="s">
        <v>187</v>
      </c>
      <c r="AH108" s="152">
        <v>0</v>
      </c>
      <c r="AI108" s="152"/>
      <c r="AJ108" s="152"/>
      <c r="AK108" s="152"/>
      <c r="AL108" s="152"/>
      <c r="AM108" s="152"/>
      <c r="AN108" s="152"/>
      <c r="AO108" s="152"/>
      <c r="AP108" s="152"/>
      <c r="AQ108" s="152"/>
      <c r="AR108" s="152"/>
      <c r="AS108" s="152"/>
      <c r="AT108" s="152"/>
      <c r="AU108" s="152"/>
      <c r="AV108" s="152"/>
      <c r="AW108" s="152"/>
      <c r="AX108" s="152"/>
      <c r="AY108" s="152"/>
      <c r="AZ108" s="152"/>
      <c r="BA108" s="152"/>
      <c r="BB108" s="152"/>
      <c r="BC108" s="152"/>
      <c r="BD108" s="152"/>
      <c r="BE108" s="152"/>
      <c r="BF108" s="152"/>
      <c r="BG108" s="152"/>
      <c r="BH108" s="152"/>
    </row>
    <row r="109" spans="1:60" outlineLevel="1" x14ac:dyDescent="0.25">
      <c r="A109" s="159"/>
      <c r="B109" s="160"/>
      <c r="C109" s="196" t="s">
        <v>188</v>
      </c>
      <c r="D109" s="185"/>
      <c r="E109" s="186"/>
      <c r="F109" s="161"/>
      <c r="G109" s="161"/>
      <c r="H109" s="161"/>
      <c r="I109" s="161"/>
      <c r="J109" s="161"/>
      <c r="K109" s="161"/>
      <c r="L109" s="161"/>
      <c r="M109" s="161"/>
      <c r="N109" s="161"/>
      <c r="O109" s="161"/>
      <c r="P109" s="161"/>
      <c r="Q109" s="161"/>
      <c r="R109" s="161"/>
      <c r="S109" s="161"/>
      <c r="T109" s="161"/>
      <c r="U109" s="161"/>
      <c r="V109" s="161"/>
      <c r="W109" s="161"/>
      <c r="X109" s="152"/>
      <c r="Y109" s="152"/>
      <c r="Z109" s="152"/>
      <c r="AA109" s="152"/>
      <c r="AB109" s="152"/>
      <c r="AC109" s="152"/>
      <c r="AD109" s="152"/>
      <c r="AE109" s="152"/>
      <c r="AF109" s="152"/>
      <c r="AG109" s="152" t="s">
        <v>187</v>
      </c>
      <c r="AH109" s="152"/>
      <c r="AI109" s="152"/>
      <c r="AJ109" s="152"/>
      <c r="AK109" s="152"/>
      <c r="AL109" s="152"/>
      <c r="AM109" s="152"/>
      <c r="AN109" s="152"/>
      <c r="AO109" s="152"/>
      <c r="AP109" s="152"/>
      <c r="AQ109" s="152"/>
      <c r="AR109" s="152"/>
      <c r="AS109" s="152"/>
      <c r="AT109" s="152"/>
      <c r="AU109" s="152"/>
      <c r="AV109" s="152"/>
      <c r="AW109" s="152"/>
      <c r="AX109" s="152"/>
      <c r="AY109" s="152"/>
      <c r="AZ109" s="152"/>
      <c r="BA109" s="152"/>
      <c r="BB109" s="152"/>
      <c r="BC109" s="152"/>
      <c r="BD109" s="152"/>
      <c r="BE109" s="152"/>
      <c r="BF109" s="152"/>
      <c r="BG109" s="152"/>
      <c r="BH109" s="152"/>
    </row>
    <row r="110" spans="1:60" outlineLevel="1" x14ac:dyDescent="0.25">
      <c r="A110" s="159"/>
      <c r="B110" s="160"/>
      <c r="C110" s="197" t="s">
        <v>329</v>
      </c>
      <c r="D110" s="185"/>
      <c r="E110" s="186">
        <v>712.95</v>
      </c>
      <c r="F110" s="161"/>
      <c r="G110" s="161"/>
      <c r="H110" s="161"/>
      <c r="I110" s="161"/>
      <c r="J110" s="161"/>
      <c r="K110" s="161"/>
      <c r="L110" s="161"/>
      <c r="M110" s="161"/>
      <c r="N110" s="161"/>
      <c r="O110" s="161"/>
      <c r="P110" s="161"/>
      <c r="Q110" s="161"/>
      <c r="R110" s="161"/>
      <c r="S110" s="161"/>
      <c r="T110" s="161"/>
      <c r="U110" s="161"/>
      <c r="V110" s="161"/>
      <c r="W110" s="161"/>
      <c r="X110" s="152"/>
      <c r="Y110" s="152"/>
      <c r="Z110" s="152"/>
      <c r="AA110" s="152"/>
      <c r="AB110" s="152"/>
      <c r="AC110" s="152"/>
      <c r="AD110" s="152"/>
      <c r="AE110" s="152"/>
      <c r="AF110" s="152"/>
      <c r="AG110" s="152" t="s">
        <v>187</v>
      </c>
      <c r="AH110" s="152">
        <v>2</v>
      </c>
      <c r="AI110" s="152"/>
      <c r="AJ110" s="152"/>
      <c r="AK110" s="152"/>
      <c r="AL110" s="152"/>
      <c r="AM110" s="152"/>
      <c r="AN110" s="152"/>
      <c r="AO110" s="152"/>
      <c r="AP110" s="152"/>
      <c r="AQ110" s="152"/>
      <c r="AR110" s="152"/>
      <c r="AS110" s="152"/>
      <c r="AT110" s="152"/>
      <c r="AU110" s="152"/>
      <c r="AV110" s="152"/>
      <c r="AW110" s="152"/>
      <c r="AX110" s="152"/>
      <c r="AY110" s="152"/>
      <c r="AZ110" s="152"/>
      <c r="BA110" s="152"/>
      <c r="BB110" s="152"/>
      <c r="BC110" s="152"/>
      <c r="BD110" s="152"/>
      <c r="BE110" s="152"/>
      <c r="BF110" s="152"/>
      <c r="BG110" s="152"/>
      <c r="BH110" s="152"/>
    </row>
    <row r="111" spans="1:60" outlineLevel="1" x14ac:dyDescent="0.25">
      <c r="A111" s="159"/>
      <c r="B111" s="160"/>
      <c r="C111" s="196" t="s">
        <v>190</v>
      </c>
      <c r="D111" s="185"/>
      <c r="E111" s="186"/>
      <c r="F111" s="161"/>
      <c r="G111" s="161"/>
      <c r="H111" s="161"/>
      <c r="I111" s="161"/>
      <c r="J111" s="161"/>
      <c r="K111" s="161"/>
      <c r="L111" s="161"/>
      <c r="M111" s="161"/>
      <c r="N111" s="161"/>
      <c r="O111" s="161"/>
      <c r="P111" s="161"/>
      <c r="Q111" s="161"/>
      <c r="R111" s="161"/>
      <c r="S111" s="161"/>
      <c r="T111" s="161"/>
      <c r="U111" s="161"/>
      <c r="V111" s="161"/>
      <c r="W111" s="161"/>
      <c r="X111" s="152"/>
      <c r="Y111" s="152"/>
      <c r="Z111" s="152"/>
      <c r="AA111" s="152"/>
      <c r="AB111" s="152"/>
      <c r="AC111" s="152"/>
      <c r="AD111" s="152"/>
      <c r="AE111" s="152"/>
      <c r="AF111" s="152"/>
      <c r="AG111" s="152" t="s">
        <v>187</v>
      </c>
      <c r="AH111" s="152"/>
      <c r="AI111" s="152"/>
      <c r="AJ111" s="152"/>
      <c r="AK111" s="152"/>
      <c r="AL111" s="152"/>
      <c r="AM111" s="152"/>
      <c r="AN111" s="152"/>
      <c r="AO111" s="152"/>
      <c r="AP111" s="152"/>
      <c r="AQ111" s="152"/>
      <c r="AR111" s="152"/>
      <c r="AS111" s="152"/>
      <c r="AT111" s="152"/>
      <c r="AU111" s="152"/>
      <c r="AV111" s="152"/>
      <c r="AW111" s="152"/>
      <c r="AX111" s="152"/>
      <c r="AY111" s="152"/>
      <c r="AZ111" s="152"/>
      <c r="BA111" s="152"/>
      <c r="BB111" s="152"/>
      <c r="BC111" s="152"/>
      <c r="BD111" s="152"/>
      <c r="BE111" s="152"/>
      <c r="BF111" s="152"/>
      <c r="BG111" s="152"/>
      <c r="BH111" s="152"/>
    </row>
    <row r="112" spans="1:60" ht="20.399999999999999" outlineLevel="1" x14ac:dyDescent="0.25">
      <c r="A112" s="169">
        <v>22</v>
      </c>
      <c r="B112" s="170" t="s">
        <v>250</v>
      </c>
      <c r="C112" s="179" t="s">
        <v>251</v>
      </c>
      <c r="D112" s="171" t="s">
        <v>181</v>
      </c>
      <c r="E112" s="172">
        <v>712.95</v>
      </c>
      <c r="F112" s="173"/>
      <c r="G112" s="174">
        <f>ROUND(E112*F112,2)</f>
        <v>0</v>
      </c>
      <c r="H112" s="173"/>
      <c r="I112" s="174">
        <f>ROUND(E112*H112,2)</f>
        <v>0</v>
      </c>
      <c r="J112" s="173"/>
      <c r="K112" s="174">
        <f>ROUND(E112*J112,2)</f>
        <v>0</v>
      </c>
      <c r="L112" s="174">
        <v>15</v>
      </c>
      <c r="M112" s="174">
        <f>G112*(1+L112/100)</f>
        <v>0</v>
      </c>
      <c r="N112" s="174">
        <v>1.5850000000000003E-2</v>
      </c>
      <c r="O112" s="174">
        <f>ROUND(E112*N112,2)</f>
        <v>11.3</v>
      </c>
      <c r="P112" s="174">
        <v>0</v>
      </c>
      <c r="Q112" s="174">
        <f>ROUND(E112*P112,2)</f>
        <v>0</v>
      </c>
      <c r="R112" s="174"/>
      <c r="S112" s="174" t="s">
        <v>267</v>
      </c>
      <c r="T112" s="175" t="s">
        <v>157</v>
      </c>
      <c r="U112" s="161">
        <v>5.0000000000000001E-3</v>
      </c>
      <c r="V112" s="161">
        <f>ROUND(E112*U112,2)</f>
        <v>3.56</v>
      </c>
      <c r="W112" s="161"/>
      <c r="X112" s="152"/>
      <c r="Y112" s="152"/>
      <c r="Z112" s="152"/>
      <c r="AA112" s="152"/>
      <c r="AB112" s="152"/>
      <c r="AC112" s="152"/>
      <c r="AD112" s="152"/>
      <c r="AE112" s="152"/>
      <c r="AF112" s="152"/>
      <c r="AG112" s="152" t="s">
        <v>183</v>
      </c>
      <c r="AH112" s="152"/>
      <c r="AI112" s="152"/>
      <c r="AJ112" s="152"/>
      <c r="AK112" s="152"/>
      <c r="AL112" s="152"/>
      <c r="AM112" s="152"/>
      <c r="AN112" s="152"/>
      <c r="AO112" s="152"/>
      <c r="AP112" s="152"/>
      <c r="AQ112" s="152"/>
      <c r="AR112" s="152"/>
      <c r="AS112" s="152"/>
      <c r="AT112" s="152"/>
      <c r="AU112" s="152"/>
      <c r="AV112" s="152"/>
      <c r="AW112" s="152"/>
      <c r="AX112" s="152"/>
      <c r="AY112" s="152"/>
      <c r="AZ112" s="152"/>
      <c r="BA112" s="152"/>
      <c r="BB112" s="152"/>
      <c r="BC112" s="152"/>
      <c r="BD112" s="152"/>
      <c r="BE112" s="152"/>
      <c r="BF112" s="152"/>
      <c r="BG112" s="152"/>
      <c r="BH112" s="152"/>
    </row>
    <row r="113" spans="1:60" outlineLevel="1" x14ac:dyDescent="0.25">
      <c r="A113" s="159"/>
      <c r="B113" s="160"/>
      <c r="C113" s="195" t="s">
        <v>328</v>
      </c>
      <c r="D113" s="183"/>
      <c r="E113" s="184">
        <v>712.95</v>
      </c>
      <c r="F113" s="161"/>
      <c r="G113" s="161"/>
      <c r="H113" s="161"/>
      <c r="I113" s="161"/>
      <c r="J113" s="161"/>
      <c r="K113" s="161"/>
      <c r="L113" s="161"/>
      <c r="M113" s="161"/>
      <c r="N113" s="161"/>
      <c r="O113" s="161"/>
      <c r="P113" s="161"/>
      <c r="Q113" s="161"/>
      <c r="R113" s="161"/>
      <c r="S113" s="161"/>
      <c r="T113" s="161"/>
      <c r="U113" s="161"/>
      <c r="V113" s="161"/>
      <c r="W113" s="161"/>
      <c r="X113" s="152"/>
      <c r="Y113" s="152"/>
      <c r="Z113" s="152"/>
      <c r="AA113" s="152"/>
      <c r="AB113" s="152"/>
      <c r="AC113" s="152"/>
      <c r="AD113" s="152"/>
      <c r="AE113" s="152"/>
      <c r="AF113" s="152"/>
      <c r="AG113" s="152" t="s">
        <v>187</v>
      </c>
      <c r="AH113" s="152">
        <v>0</v>
      </c>
      <c r="AI113" s="152"/>
      <c r="AJ113" s="152"/>
      <c r="AK113" s="152"/>
      <c r="AL113" s="152"/>
      <c r="AM113" s="152"/>
      <c r="AN113" s="152"/>
      <c r="AO113" s="152"/>
      <c r="AP113" s="152"/>
      <c r="AQ113" s="152"/>
      <c r="AR113" s="152"/>
      <c r="AS113" s="152"/>
      <c r="AT113" s="152"/>
      <c r="AU113" s="152"/>
      <c r="AV113" s="152"/>
      <c r="AW113" s="152"/>
      <c r="AX113" s="152"/>
      <c r="AY113" s="152"/>
      <c r="AZ113" s="152"/>
      <c r="BA113" s="152"/>
      <c r="BB113" s="152"/>
      <c r="BC113" s="152"/>
      <c r="BD113" s="152"/>
      <c r="BE113" s="152"/>
      <c r="BF113" s="152"/>
      <c r="BG113" s="152"/>
      <c r="BH113" s="152"/>
    </row>
    <row r="114" spans="1:60" outlineLevel="1" x14ac:dyDescent="0.25">
      <c r="A114" s="159"/>
      <c r="B114" s="160"/>
      <c r="C114" s="196" t="s">
        <v>188</v>
      </c>
      <c r="D114" s="185"/>
      <c r="E114" s="186"/>
      <c r="F114" s="161"/>
      <c r="G114" s="161"/>
      <c r="H114" s="161"/>
      <c r="I114" s="161"/>
      <c r="J114" s="161"/>
      <c r="K114" s="161"/>
      <c r="L114" s="161"/>
      <c r="M114" s="161"/>
      <c r="N114" s="161"/>
      <c r="O114" s="161"/>
      <c r="P114" s="161"/>
      <c r="Q114" s="161"/>
      <c r="R114" s="161"/>
      <c r="S114" s="161"/>
      <c r="T114" s="161"/>
      <c r="U114" s="161"/>
      <c r="V114" s="161"/>
      <c r="W114" s="161"/>
      <c r="X114" s="152"/>
      <c r="Y114" s="152"/>
      <c r="Z114" s="152"/>
      <c r="AA114" s="152"/>
      <c r="AB114" s="152"/>
      <c r="AC114" s="152"/>
      <c r="AD114" s="152"/>
      <c r="AE114" s="152"/>
      <c r="AF114" s="152"/>
      <c r="AG114" s="152" t="s">
        <v>187</v>
      </c>
      <c r="AH114" s="152"/>
      <c r="AI114" s="152"/>
      <c r="AJ114" s="152"/>
      <c r="AK114" s="152"/>
      <c r="AL114" s="152"/>
      <c r="AM114" s="152"/>
      <c r="AN114" s="152"/>
      <c r="AO114" s="152"/>
      <c r="AP114" s="152"/>
      <c r="AQ114" s="152"/>
      <c r="AR114" s="152"/>
      <c r="AS114" s="152"/>
      <c r="AT114" s="152"/>
      <c r="AU114" s="152"/>
      <c r="AV114" s="152"/>
      <c r="AW114" s="152"/>
      <c r="AX114" s="152"/>
      <c r="AY114" s="152"/>
      <c r="AZ114" s="152"/>
      <c r="BA114" s="152"/>
      <c r="BB114" s="152"/>
      <c r="BC114" s="152"/>
      <c r="BD114" s="152"/>
      <c r="BE114" s="152"/>
      <c r="BF114" s="152"/>
      <c r="BG114" s="152"/>
      <c r="BH114" s="152"/>
    </row>
    <row r="115" spans="1:60" outlineLevel="1" x14ac:dyDescent="0.25">
      <c r="A115" s="159"/>
      <c r="B115" s="160"/>
      <c r="C115" s="197" t="s">
        <v>329</v>
      </c>
      <c r="D115" s="185"/>
      <c r="E115" s="186">
        <v>712.95</v>
      </c>
      <c r="F115" s="161"/>
      <c r="G115" s="161"/>
      <c r="H115" s="161"/>
      <c r="I115" s="161"/>
      <c r="J115" s="161"/>
      <c r="K115" s="161"/>
      <c r="L115" s="161"/>
      <c r="M115" s="161"/>
      <c r="N115" s="161"/>
      <c r="O115" s="161"/>
      <c r="P115" s="161"/>
      <c r="Q115" s="161"/>
      <c r="R115" s="161"/>
      <c r="S115" s="161"/>
      <c r="T115" s="161"/>
      <c r="U115" s="161"/>
      <c r="V115" s="161"/>
      <c r="W115" s="161"/>
      <c r="X115" s="152"/>
      <c r="Y115" s="152"/>
      <c r="Z115" s="152"/>
      <c r="AA115" s="152"/>
      <c r="AB115" s="152"/>
      <c r="AC115" s="152"/>
      <c r="AD115" s="152"/>
      <c r="AE115" s="152"/>
      <c r="AF115" s="152"/>
      <c r="AG115" s="152" t="s">
        <v>187</v>
      </c>
      <c r="AH115" s="152">
        <v>2</v>
      </c>
      <c r="AI115" s="152"/>
      <c r="AJ115" s="152"/>
      <c r="AK115" s="152"/>
      <c r="AL115" s="152"/>
      <c r="AM115" s="152"/>
      <c r="AN115" s="152"/>
      <c r="AO115" s="152"/>
      <c r="AP115" s="152"/>
      <c r="AQ115" s="152"/>
      <c r="AR115" s="152"/>
      <c r="AS115" s="152"/>
      <c r="AT115" s="152"/>
      <c r="AU115" s="152"/>
      <c r="AV115" s="152"/>
      <c r="AW115" s="152"/>
      <c r="AX115" s="152"/>
      <c r="AY115" s="152"/>
      <c r="AZ115" s="152"/>
      <c r="BA115" s="152"/>
      <c r="BB115" s="152"/>
      <c r="BC115" s="152"/>
      <c r="BD115" s="152"/>
      <c r="BE115" s="152"/>
      <c r="BF115" s="152"/>
      <c r="BG115" s="152"/>
      <c r="BH115" s="152"/>
    </row>
    <row r="116" spans="1:60" outlineLevel="1" x14ac:dyDescent="0.25">
      <c r="A116" s="159"/>
      <c r="B116" s="160"/>
      <c r="C116" s="196" t="s">
        <v>190</v>
      </c>
      <c r="D116" s="185"/>
      <c r="E116" s="186"/>
      <c r="F116" s="161"/>
      <c r="G116" s="161"/>
      <c r="H116" s="161"/>
      <c r="I116" s="161"/>
      <c r="J116" s="161"/>
      <c r="K116" s="161"/>
      <c r="L116" s="161"/>
      <c r="M116" s="161"/>
      <c r="N116" s="161"/>
      <c r="O116" s="161"/>
      <c r="P116" s="161"/>
      <c r="Q116" s="161"/>
      <c r="R116" s="161"/>
      <c r="S116" s="161"/>
      <c r="T116" s="161"/>
      <c r="U116" s="161"/>
      <c r="V116" s="161"/>
      <c r="W116" s="161"/>
      <c r="X116" s="152"/>
      <c r="Y116" s="152"/>
      <c r="Z116" s="152"/>
      <c r="AA116" s="152"/>
      <c r="AB116" s="152"/>
      <c r="AC116" s="152"/>
      <c r="AD116" s="152"/>
      <c r="AE116" s="152"/>
      <c r="AF116" s="152"/>
      <c r="AG116" s="152" t="s">
        <v>187</v>
      </c>
      <c r="AH116" s="152"/>
      <c r="AI116" s="152"/>
      <c r="AJ116" s="152"/>
      <c r="AK116" s="152"/>
      <c r="AL116" s="152"/>
      <c r="AM116" s="152"/>
      <c r="AN116" s="152"/>
      <c r="AO116" s="152"/>
      <c r="AP116" s="152"/>
      <c r="AQ116" s="152"/>
      <c r="AR116" s="152"/>
      <c r="AS116" s="152"/>
      <c r="AT116" s="152"/>
      <c r="AU116" s="152"/>
      <c r="AV116" s="152"/>
      <c r="AW116" s="152"/>
      <c r="AX116" s="152"/>
      <c r="AY116" s="152"/>
      <c r="AZ116" s="152"/>
      <c r="BA116" s="152"/>
      <c r="BB116" s="152"/>
      <c r="BC116" s="152"/>
      <c r="BD116" s="152"/>
      <c r="BE116" s="152"/>
      <c r="BF116" s="152"/>
      <c r="BG116" s="152"/>
      <c r="BH116" s="152"/>
    </row>
    <row r="117" spans="1:60" outlineLevel="1" x14ac:dyDescent="0.25">
      <c r="A117" s="169">
        <v>23</v>
      </c>
      <c r="B117" s="170" t="s">
        <v>330</v>
      </c>
      <c r="C117" s="179" t="s">
        <v>331</v>
      </c>
      <c r="D117" s="171" t="s">
        <v>181</v>
      </c>
      <c r="E117" s="172">
        <v>169.92000000000002</v>
      </c>
      <c r="F117" s="173"/>
      <c r="G117" s="174">
        <f>ROUND(E117*F117,2)</f>
        <v>0</v>
      </c>
      <c r="H117" s="173"/>
      <c r="I117" s="174">
        <f>ROUND(E117*H117,2)</f>
        <v>0</v>
      </c>
      <c r="J117" s="173"/>
      <c r="K117" s="174">
        <f>ROUND(E117*J117,2)</f>
        <v>0</v>
      </c>
      <c r="L117" s="174">
        <v>15</v>
      </c>
      <c r="M117" s="174">
        <f>G117*(1+L117/100)</f>
        <v>0</v>
      </c>
      <c r="N117" s="174">
        <v>6.0100000000000006E-3</v>
      </c>
      <c r="O117" s="174">
        <f>ROUND(E117*N117,2)</f>
        <v>1.02</v>
      </c>
      <c r="P117" s="174">
        <v>0</v>
      </c>
      <c r="Q117" s="174">
        <f>ROUND(E117*P117,2)</f>
        <v>0</v>
      </c>
      <c r="R117" s="174"/>
      <c r="S117" s="174" t="s">
        <v>267</v>
      </c>
      <c r="T117" s="175" t="s">
        <v>157</v>
      </c>
      <c r="U117" s="161">
        <v>4.0000000000000001E-3</v>
      </c>
      <c r="V117" s="161">
        <f>ROUND(E117*U117,2)</f>
        <v>0.68</v>
      </c>
      <c r="W117" s="161"/>
      <c r="X117" s="152"/>
      <c r="Y117" s="152"/>
      <c r="Z117" s="152"/>
      <c r="AA117" s="152"/>
      <c r="AB117" s="152"/>
      <c r="AC117" s="152"/>
      <c r="AD117" s="152"/>
      <c r="AE117" s="152"/>
      <c r="AF117" s="152"/>
      <c r="AG117" s="152" t="s">
        <v>183</v>
      </c>
      <c r="AH117" s="152"/>
      <c r="AI117" s="152"/>
      <c r="AJ117" s="152"/>
      <c r="AK117" s="152"/>
      <c r="AL117" s="152"/>
      <c r="AM117" s="152"/>
      <c r="AN117" s="152"/>
      <c r="AO117" s="152"/>
      <c r="AP117" s="152"/>
      <c r="AQ117" s="152"/>
      <c r="AR117" s="152"/>
      <c r="AS117" s="152"/>
      <c r="AT117" s="152"/>
      <c r="AU117" s="152"/>
      <c r="AV117" s="152"/>
      <c r="AW117" s="152"/>
      <c r="AX117" s="152"/>
      <c r="AY117" s="152"/>
      <c r="AZ117" s="152"/>
      <c r="BA117" s="152"/>
      <c r="BB117" s="152"/>
      <c r="BC117" s="152"/>
      <c r="BD117" s="152"/>
      <c r="BE117" s="152"/>
      <c r="BF117" s="152"/>
      <c r="BG117" s="152"/>
      <c r="BH117" s="152"/>
    </row>
    <row r="118" spans="1:60" outlineLevel="1" x14ac:dyDescent="0.25">
      <c r="A118" s="159"/>
      <c r="B118" s="160"/>
      <c r="C118" s="258" t="s">
        <v>332</v>
      </c>
      <c r="D118" s="259"/>
      <c r="E118" s="259"/>
      <c r="F118" s="259"/>
      <c r="G118" s="259"/>
      <c r="H118" s="161"/>
      <c r="I118" s="161"/>
      <c r="J118" s="161"/>
      <c r="K118" s="161"/>
      <c r="L118" s="161"/>
      <c r="M118" s="161"/>
      <c r="N118" s="161"/>
      <c r="O118" s="161"/>
      <c r="P118" s="161"/>
      <c r="Q118" s="161"/>
      <c r="R118" s="161"/>
      <c r="S118" s="161"/>
      <c r="T118" s="161"/>
      <c r="U118" s="161"/>
      <c r="V118" s="161"/>
      <c r="W118" s="161"/>
      <c r="X118" s="152"/>
      <c r="Y118" s="152"/>
      <c r="Z118" s="152"/>
      <c r="AA118" s="152"/>
      <c r="AB118" s="152"/>
      <c r="AC118" s="152"/>
      <c r="AD118" s="152"/>
      <c r="AE118" s="152"/>
      <c r="AF118" s="152"/>
      <c r="AG118" s="152" t="s">
        <v>197</v>
      </c>
      <c r="AH118" s="152"/>
      <c r="AI118" s="152"/>
      <c r="AJ118" s="152"/>
      <c r="AK118" s="152"/>
      <c r="AL118" s="152"/>
      <c r="AM118" s="152"/>
      <c r="AN118" s="152"/>
      <c r="AO118" s="152"/>
      <c r="AP118" s="152"/>
      <c r="AQ118" s="152"/>
      <c r="AR118" s="152"/>
      <c r="AS118" s="152"/>
      <c r="AT118" s="152"/>
      <c r="AU118" s="152"/>
      <c r="AV118" s="152"/>
      <c r="AW118" s="152"/>
      <c r="AX118" s="152"/>
      <c r="AY118" s="152"/>
      <c r="AZ118" s="152"/>
      <c r="BA118" s="152"/>
      <c r="BB118" s="152"/>
      <c r="BC118" s="152"/>
      <c r="BD118" s="152"/>
      <c r="BE118" s="152"/>
      <c r="BF118" s="152"/>
      <c r="BG118" s="152"/>
      <c r="BH118" s="152"/>
    </row>
    <row r="119" spans="1:60" outlineLevel="1" x14ac:dyDescent="0.25">
      <c r="A119" s="159"/>
      <c r="B119" s="160"/>
      <c r="C119" s="195" t="s">
        <v>333</v>
      </c>
      <c r="D119" s="183"/>
      <c r="E119" s="184">
        <v>169.92000000000002</v>
      </c>
      <c r="F119" s="161"/>
      <c r="G119" s="161"/>
      <c r="H119" s="161"/>
      <c r="I119" s="161"/>
      <c r="J119" s="161"/>
      <c r="K119" s="161"/>
      <c r="L119" s="161"/>
      <c r="M119" s="161"/>
      <c r="N119" s="161"/>
      <c r="O119" s="161"/>
      <c r="P119" s="161"/>
      <c r="Q119" s="161"/>
      <c r="R119" s="161"/>
      <c r="S119" s="161"/>
      <c r="T119" s="161"/>
      <c r="U119" s="161"/>
      <c r="V119" s="161"/>
      <c r="W119" s="161"/>
      <c r="X119" s="152"/>
      <c r="Y119" s="152"/>
      <c r="Z119" s="152"/>
      <c r="AA119" s="152"/>
      <c r="AB119" s="152"/>
      <c r="AC119" s="152"/>
      <c r="AD119" s="152"/>
      <c r="AE119" s="152"/>
      <c r="AF119" s="152"/>
      <c r="AG119" s="152" t="s">
        <v>187</v>
      </c>
      <c r="AH119" s="152">
        <v>0</v>
      </c>
      <c r="AI119" s="152"/>
      <c r="AJ119" s="152"/>
      <c r="AK119" s="152"/>
      <c r="AL119" s="152"/>
      <c r="AM119" s="152"/>
      <c r="AN119" s="152"/>
      <c r="AO119" s="152"/>
      <c r="AP119" s="152"/>
      <c r="AQ119" s="152"/>
      <c r="AR119" s="152"/>
      <c r="AS119" s="152"/>
      <c r="AT119" s="152"/>
      <c r="AU119" s="152"/>
      <c r="AV119" s="152"/>
      <c r="AW119" s="152"/>
      <c r="AX119" s="152"/>
      <c r="AY119" s="152"/>
      <c r="AZ119" s="152"/>
      <c r="BA119" s="152"/>
      <c r="BB119" s="152"/>
      <c r="BC119" s="152"/>
      <c r="BD119" s="152"/>
      <c r="BE119" s="152"/>
      <c r="BF119" s="152"/>
      <c r="BG119" s="152"/>
      <c r="BH119" s="152"/>
    </row>
    <row r="120" spans="1:60" outlineLevel="1" x14ac:dyDescent="0.25">
      <c r="A120" s="159"/>
      <c r="B120" s="160"/>
      <c r="C120" s="196" t="s">
        <v>188</v>
      </c>
      <c r="D120" s="185"/>
      <c r="E120" s="186"/>
      <c r="F120" s="161"/>
      <c r="G120" s="161"/>
      <c r="H120" s="161"/>
      <c r="I120" s="161"/>
      <c r="J120" s="161"/>
      <c r="K120" s="161"/>
      <c r="L120" s="161"/>
      <c r="M120" s="161"/>
      <c r="N120" s="161"/>
      <c r="O120" s="161"/>
      <c r="P120" s="161"/>
      <c r="Q120" s="161"/>
      <c r="R120" s="161"/>
      <c r="S120" s="161"/>
      <c r="T120" s="161"/>
      <c r="U120" s="161"/>
      <c r="V120" s="161"/>
      <c r="W120" s="161"/>
      <c r="X120" s="152"/>
      <c r="Y120" s="152"/>
      <c r="Z120" s="152"/>
      <c r="AA120" s="152"/>
      <c r="AB120" s="152"/>
      <c r="AC120" s="152"/>
      <c r="AD120" s="152"/>
      <c r="AE120" s="152"/>
      <c r="AF120" s="152"/>
      <c r="AG120" s="152" t="s">
        <v>187</v>
      </c>
      <c r="AH120" s="152"/>
      <c r="AI120" s="152"/>
      <c r="AJ120" s="152"/>
      <c r="AK120" s="152"/>
      <c r="AL120" s="152"/>
      <c r="AM120" s="152"/>
      <c r="AN120" s="152"/>
      <c r="AO120" s="152"/>
      <c r="AP120" s="152"/>
      <c r="AQ120" s="152"/>
      <c r="AR120" s="152"/>
      <c r="AS120" s="152"/>
      <c r="AT120" s="152"/>
      <c r="AU120" s="152"/>
      <c r="AV120" s="152"/>
      <c r="AW120" s="152"/>
      <c r="AX120" s="152"/>
      <c r="AY120" s="152"/>
      <c r="AZ120" s="152"/>
      <c r="BA120" s="152"/>
      <c r="BB120" s="152"/>
      <c r="BC120" s="152"/>
      <c r="BD120" s="152"/>
      <c r="BE120" s="152"/>
      <c r="BF120" s="152"/>
      <c r="BG120" s="152"/>
      <c r="BH120" s="152"/>
    </row>
    <row r="121" spans="1:60" outlineLevel="1" x14ac:dyDescent="0.25">
      <c r="A121" s="159"/>
      <c r="B121" s="160"/>
      <c r="C121" s="197" t="s">
        <v>334</v>
      </c>
      <c r="D121" s="185"/>
      <c r="E121" s="186">
        <v>169.92000000000002</v>
      </c>
      <c r="F121" s="161"/>
      <c r="G121" s="161"/>
      <c r="H121" s="161"/>
      <c r="I121" s="161"/>
      <c r="J121" s="161"/>
      <c r="K121" s="161"/>
      <c r="L121" s="161"/>
      <c r="M121" s="161"/>
      <c r="N121" s="161"/>
      <c r="O121" s="161"/>
      <c r="P121" s="161"/>
      <c r="Q121" s="161"/>
      <c r="R121" s="161"/>
      <c r="S121" s="161"/>
      <c r="T121" s="161"/>
      <c r="U121" s="161"/>
      <c r="V121" s="161"/>
      <c r="W121" s="161"/>
      <c r="X121" s="152"/>
      <c r="Y121" s="152"/>
      <c r="Z121" s="152"/>
      <c r="AA121" s="152"/>
      <c r="AB121" s="152"/>
      <c r="AC121" s="152"/>
      <c r="AD121" s="152"/>
      <c r="AE121" s="152"/>
      <c r="AF121" s="152"/>
      <c r="AG121" s="152" t="s">
        <v>187</v>
      </c>
      <c r="AH121" s="152">
        <v>2</v>
      </c>
      <c r="AI121" s="152"/>
      <c r="AJ121" s="152"/>
      <c r="AK121" s="152"/>
      <c r="AL121" s="152"/>
      <c r="AM121" s="152"/>
      <c r="AN121" s="152"/>
      <c r="AO121" s="152"/>
      <c r="AP121" s="152"/>
      <c r="AQ121" s="152"/>
      <c r="AR121" s="152"/>
      <c r="AS121" s="152"/>
      <c r="AT121" s="152"/>
      <c r="AU121" s="152"/>
      <c r="AV121" s="152"/>
      <c r="AW121" s="152"/>
      <c r="AX121" s="152"/>
      <c r="AY121" s="152"/>
      <c r="AZ121" s="152"/>
      <c r="BA121" s="152"/>
      <c r="BB121" s="152"/>
      <c r="BC121" s="152"/>
      <c r="BD121" s="152"/>
      <c r="BE121" s="152"/>
      <c r="BF121" s="152"/>
      <c r="BG121" s="152"/>
      <c r="BH121" s="152"/>
    </row>
    <row r="122" spans="1:60" outlineLevel="1" x14ac:dyDescent="0.25">
      <c r="A122" s="159"/>
      <c r="B122" s="160"/>
      <c r="C122" s="196" t="s">
        <v>190</v>
      </c>
      <c r="D122" s="185"/>
      <c r="E122" s="186"/>
      <c r="F122" s="161"/>
      <c r="G122" s="161"/>
      <c r="H122" s="161"/>
      <c r="I122" s="161"/>
      <c r="J122" s="161"/>
      <c r="K122" s="161"/>
      <c r="L122" s="161"/>
      <c r="M122" s="161"/>
      <c r="N122" s="161"/>
      <c r="O122" s="161"/>
      <c r="P122" s="161"/>
      <c r="Q122" s="161"/>
      <c r="R122" s="161"/>
      <c r="S122" s="161"/>
      <c r="T122" s="161"/>
      <c r="U122" s="161"/>
      <c r="V122" s="161"/>
      <c r="W122" s="161"/>
      <c r="X122" s="152"/>
      <c r="Y122" s="152"/>
      <c r="Z122" s="152"/>
      <c r="AA122" s="152"/>
      <c r="AB122" s="152"/>
      <c r="AC122" s="152"/>
      <c r="AD122" s="152"/>
      <c r="AE122" s="152"/>
      <c r="AF122" s="152"/>
      <c r="AG122" s="152" t="s">
        <v>187</v>
      </c>
      <c r="AH122" s="152"/>
      <c r="AI122" s="152"/>
      <c r="AJ122" s="152"/>
      <c r="AK122" s="152"/>
      <c r="AL122" s="152"/>
      <c r="AM122" s="152"/>
      <c r="AN122" s="152"/>
      <c r="AO122" s="152"/>
      <c r="AP122" s="152"/>
      <c r="AQ122" s="152"/>
      <c r="AR122" s="152"/>
      <c r="AS122" s="152"/>
      <c r="AT122" s="152"/>
      <c r="AU122" s="152"/>
      <c r="AV122" s="152"/>
      <c r="AW122" s="152"/>
      <c r="AX122" s="152"/>
      <c r="AY122" s="152"/>
      <c r="AZ122" s="152"/>
      <c r="BA122" s="152"/>
      <c r="BB122" s="152"/>
      <c r="BC122" s="152"/>
      <c r="BD122" s="152"/>
      <c r="BE122" s="152"/>
      <c r="BF122" s="152"/>
      <c r="BG122" s="152"/>
      <c r="BH122" s="152"/>
    </row>
    <row r="123" spans="1:60" outlineLevel="1" x14ac:dyDescent="0.25">
      <c r="A123" s="169">
        <v>24</v>
      </c>
      <c r="B123" s="170" t="s">
        <v>335</v>
      </c>
      <c r="C123" s="179" t="s">
        <v>336</v>
      </c>
      <c r="D123" s="171" t="s">
        <v>181</v>
      </c>
      <c r="E123" s="172">
        <v>139.92000000000002</v>
      </c>
      <c r="F123" s="173"/>
      <c r="G123" s="174">
        <f>ROUND(E123*F123,2)</f>
        <v>0</v>
      </c>
      <c r="H123" s="173"/>
      <c r="I123" s="174">
        <f>ROUND(E123*H123,2)</f>
        <v>0</v>
      </c>
      <c r="J123" s="173"/>
      <c r="K123" s="174">
        <f>ROUND(E123*J123,2)</f>
        <v>0</v>
      </c>
      <c r="L123" s="174">
        <v>15</v>
      </c>
      <c r="M123" s="174">
        <f>G123*(1+L123/100)</f>
        <v>0</v>
      </c>
      <c r="N123" s="174">
        <v>3.4000000000000002E-4</v>
      </c>
      <c r="O123" s="174">
        <f>ROUND(E123*N123,2)</f>
        <v>0.05</v>
      </c>
      <c r="P123" s="174">
        <v>0</v>
      </c>
      <c r="Q123" s="174">
        <f>ROUND(E123*P123,2)</f>
        <v>0</v>
      </c>
      <c r="R123" s="174"/>
      <c r="S123" s="174" t="s">
        <v>267</v>
      </c>
      <c r="T123" s="175" t="s">
        <v>157</v>
      </c>
      <c r="U123" s="161">
        <v>8.0000000000000002E-3</v>
      </c>
      <c r="V123" s="161">
        <f>ROUND(E123*U123,2)</f>
        <v>1.1200000000000001</v>
      </c>
      <c r="W123" s="161"/>
      <c r="X123" s="152"/>
      <c r="Y123" s="152"/>
      <c r="Z123" s="152"/>
      <c r="AA123" s="152"/>
      <c r="AB123" s="152"/>
      <c r="AC123" s="152"/>
      <c r="AD123" s="152"/>
      <c r="AE123" s="152"/>
      <c r="AF123" s="152"/>
      <c r="AG123" s="152" t="s">
        <v>183</v>
      </c>
      <c r="AH123" s="152"/>
      <c r="AI123" s="152"/>
      <c r="AJ123" s="152"/>
      <c r="AK123" s="152"/>
      <c r="AL123" s="152"/>
      <c r="AM123" s="152"/>
      <c r="AN123" s="152"/>
      <c r="AO123" s="152"/>
      <c r="AP123" s="152"/>
      <c r="AQ123" s="152"/>
      <c r="AR123" s="152"/>
      <c r="AS123" s="152"/>
      <c r="AT123" s="152"/>
      <c r="AU123" s="152"/>
      <c r="AV123" s="152"/>
      <c r="AW123" s="152"/>
      <c r="AX123" s="152"/>
      <c r="AY123" s="152"/>
      <c r="AZ123" s="152"/>
      <c r="BA123" s="152"/>
      <c r="BB123" s="152"/>
      <c r="BC123" s="152"/>
      <c r="BD123" s="152"/>
      <c r="BE123" s="152"/>
      <c r="BF123" s="152"/>
      <c r="BG123" s="152"/>
      <c r="BH123" s="152"/>
    </row>
    <row r="124" spans="1:60" outlineLevel="1" x14ac:dyDescent="0.25">
      <c r="A124" s="159"/>
      <c r="B124" s="160"/>
      <c r="C124" s="195" t="s">
        <v>337</v>
      </c>
      <c r="D124" s="183"/>
      <c r="E124" s="184">
        <v>139.92000000000002</v>
      </c>
      <c r="F124" s="161"/>
      <c r="G124" s="161"/>
      <c r="H124" s="161"/>
      <c r="I124" s="161"/>
      <c r="J124" s="161"/>
      <c r="K124" s="161"/>
      <c r="L124" s="161"/>
      <c r="M124" s="161"/>
      <c r="N124" s="161"/>
      <c r="O124" s="161"/>
      <c r="P124" s="161"/>
      <c r="Q124" s="161"/>
      <c r="R124" s="161"/>
      <c r="S124" s="161"/>
      <c r="T124" s="161"/>
      <c r="U124" s="161"/>
      <c r="V124" s="161"/>
      <c r="W124" s="161"/>
      <c r="X124" s="152"/>
      <c r="Y124" s="152"/>
      <c r="Z124" s="152"/>
      <c r="AA124" s="152"/>
      <c r="AB124" s="152"/>
      <c r="AC124" s="152"/>
      <c r="AD124" s="152"/>
      <c r="AE124" s="152"/>
      <c r="AF124" s="152"/>
      <c r="AG124" s="152" t="s">
        <v>187</v>
      </c>
      <c r="AH124" s="152">
        <v>0</v>
      </c>
      <c r="AI124" s="152"/>
      <c r="AJ124" s="152"/>
      <c r="AK124" s="152"/>
      <c r="AL124" s="152"/>
      <c r="AM124" s="152"/>
      <c r="AN124" s="152"/>
      <c r="AO124" s="152"/>
      <c r="AP124" s="152"/>
      <c r="AQ124" s="152"/>
      <c r="AR124" s="152"/>
      <c r="AS124" s="152"/>
      <c r="AT124" s="152"/>
      <c r="AU124" s="152"/>
      <c r="AV124" s="152"/>
      <c r="AW124" s="152"/>
      <c r="AX124" s="152"/>
      <c r="AY124" s="152"/>
      <c r="AZ124" s="152"/>
      <c r="BA124" s="152"/>
      <c r="BB124" s="152"/>
      <c r="BC124" s="152"/>
      <c r="BD124" s="152"/>
      <c r="BE124" s="152"/>
      <c r="BF124" s="152"/>
      <c r="BG124" s="152"/>
      <c r="BH124" s="152"/>
    </row>
    <row r="125" spans="1:60" outlineLevel="1" x14ac:dyDescent="0.25">
      <c r="A125" s="159"/>
      <c r="B125" s="160"/>
      <c r="C125" s="196" t="s">
        <v>188</v>
      </c>
      <c r="D125" s="185"/>
      <c r="E125" s="186"/>
      <c r="F125" s="161"/>
      <c r="G125" s="161"/>
      <c r="H125" s="161"/>
      <c r="I125" s="161"/>
      <c r="J125" s="161"/>
      <c r="K125" s="161"/>
      <c r="L125" s="161"/>
      <c r="M125" s="161"/>
      <c r="N125" s="161"/>
      <c r="O125" s="161"/>
      <c r="P125" s="161"/>
      <c r="Q125" s="161"/>
      <c r="R125" s="161"/>
      <c r="S125" s="161"/>
      <c r="T125" s="161"/>
      <c r="U125" s="161"/>
      <c r="V125" s="161"/>
      <c r="W125" s="161"/>
      <c r="X125" s="152"/>
      <c r="Y125" s="152"/>
      <c r="Z125" s="152"/>
      <c r="AA125" s="152"/>
      <c r="AB125" s="152"/>
      <c r="AC125" s="152"/>
      <c r="AD125" s="152"/>
      <c r="AE125" s="152"/>
      <c r="AF125" s="152"/>
      <c r="AG125" s="152" t="s">
        <v>187</v>
      </c>
      <c r="AH125" s="152"/>
      <c r="AI125" s="152"/>
      <c r="AJ125" s="152"/>
      <c r="AK125" s="152"/>
      <c r="AL125" s="152"/>
      <c r="AM125" s="152"/>
      <c r="AN125" s="152"/>
      <c r="AO125" s="152"/>
      <c r="AP125" s="152"/>
      <c r="AQ125" s="152"/>
      <c r="AR125" s="152"/>
      <c r="AS125" s="152"/>
      <c r="AT125" s="152"/>
      <c r="AU125" s="152"/>
      <c r="AV125" s="152"/>
      <c r="AW125" s="152"/>
      <c r="AX125" s="152"/>
      <c r="AY125" s="152"/>
      <c r="AZ125" s="152"/>
      <c r="BA125" s="152"/>
      <c r="BB125" s="152"/>
      <c r="BC125" s="152"/>
      <c r="BD125" s="152"/>
      <c r="BE125" s="152"/>
      <c r="BF125" s="152"/>
      <c r="BG125" s="152"/>
      <c r="BH125" s="152"/>
    </row>
    <row r="126" spans="1:60" outlineLevel="1" x14ac:dyDescent="0.25">
      <c r="A126" s="159"/>
      <c r="B126" s="160"/>
      <c r="C126" s="197" t="s">
        <v>338</v>
      </c>
      <c r="D126" s="185"/>
      <c r="E126" s="186">
        <v>139.92000000000002</v>
      </c>
      <c r="F126" s="161"/>
      <c r="G126" s="161"/>
      <c r="H126" s="161"/>
      <c r="I126" s="161"/>
      <c r="J126" s="161"/>
      <c r="K126" s="161"/>
      <c r="L126" s="161"/>
      <c r="M126" s="161"/>
      <c r="N126" s="161"/>
      <c r="O126" s="161"/>
      <c r="P126" s="161"/>
      <c r="Q126" s="161"/>
      <c r="R126" s="161"/>
      <c r="S126" s="161"/>
      <c r="T126" s="161"/>
      <c r="U126" s="161"/>
      <c r="V126" s="161"/>
      <c r="W126" s="161"/>
      <c r="X126" s="152"/>
      <c r="Y126" s="152"/>
      <c r="Z126" s="152"/>
      <c r="AA126" s="152"/>
      <c r="AB126" s="152"/>
      <c r="AC126" s="152"/>
      <c r="AD126" s="152"/>
      <c r="AE126" s="152"/>
      <c r="AF126" s="152"/>
      <c r="AG126" s="152" t="s">
        <v>187</v>
      </c>
      <c r="AH126" s="152">
        <v>2</v>
      </c>
      <c r="AI126" s="152"/>
      <c r="AJ126" s="152"/>
      <c r="AK126" s="152"/>
      <c r="AL126" s="152"/>
      <c r="AM126" s="152"/>
      <c r="AN126" s="152"/>
      <c r="AO126" s="152"/>
      <c r="AP126" s="152"/>
      <c r="AQ126" s="152"/>
      <c r="AR126" s="152"/>
      <c r="AS126" s="152"/>
      <c r="AT126" s="152"/>
      <c r="AU126" s="152"/>
      <c r="AV126" s="152"/>
      <c r="AW126" s="152"/>
      <c r="AX126" s="152"/>
      <c r="AY126" s="152"/>
      <c r="AZ126" s="152"/>
      <c r="BA126" s="152"/>
      <c r="BB126" s="152"/>
      <c r="BC126" s="152"/>
      <c r="BD126" s="152"/>
      <c r="BE126" s="152"/>
      <c r="BF126" s="152"/>
      <c r="BG126" s="152"/>
      <c r="BH126" s="152"/>
    </row>
    <row r="127" spans="1:60" outlineLevel="1" x14ac:dyDescent="0.25">
      <c r="A127" s="159"/>
      <c r="B127" s="160"/>
      <c r="C127" s="196" t="s">
        <v>190</v>
      </c>
      <c r="D127" s="185"/>
      <c r="E127" s="186"/>
      <c r="F127" s="161"/>
      <c r="G127" s="161"/>
      <c r="H127" s="161"/>
      <c r="I127" s="161"/>
      <c r="J127" s="161"/>
      <c r="K127" s="161"/>
      <c r="L127" s="161"/>
      <c r="M127" s="161"/>
      <c r="N127" s="161"/>
      <c r="O127" s="161"/>
      <c r="P127" s="161"/>
      <c r="Q127" s="161"/>
      <c r="R127" s="161"/>
      <c r="S127" s="161"/>
      <c r="T127" s="161"/>
      <c r="U127" s="161"/>
      <c r="V127" s="161"/>
      <c r="W127" s="161"/>
      <c r="X127" s="152"/>
      <c r="Y127" s="152"/>
      <c r="Z127" s="152"/>
      <c r="AA127" s="152"/>
      <c r="AB127" s="152"/>
      <c r="AC127" s="152"/>
      <c r="AD127" s="152"/>
      <c r="AE127" s="152"/>
      <c r="AF127" s="152"/>
      <c r="AG127" s="152" t="s">
        <v>187</v>
      </c>
      <c r="AH127" s="152"/>
      <c r="AI127" s="152"/>
      <c r="AJ127" s="152"/>
      <c r="AK127" s="152"/>
      <c r="AL127" s="152"/>
      <c r="AM127" s="152"/>
      <c r="AN127" s="152"/>
      <c r="AO127" s="152"/>
      <c r="AP127" s="152"/>
      <c r="AQ127" s="152"/>
      <c r="AR127" s="152"/>
      <c r="AS127" s="152"/>
      <c r="AT127" s="152"/>
      <c r="AU127" s="152"/>
      <c r="AV127" s="152"/>
      <c r="AW127" s="152"/>
      <c r="AX127" s="152"/>
      <c r="AY127" s="152"/>
      <c r="AZ127" s="152"/>
      <c r="BA127" s="152"/>
      <c r="BB127" s="152"/>
      <c r="BC127" s="152"/>
      <c r="BD127" s="152"/>
      <c r="BE127" s="152"/>
      <c r="BF127" s="152"/>
      <c r="BG127" s="152"/>
      <c r="BH127" s="152"/>
    </row>
    <row r="128" spans="1:60" ht="20.399999999999999" outlineLevel="1" x14ac:dyDescent="0.25">
      <c r="A128" s="169">
        <v>25</v>
      </c>
      <c r="B128" s="170" t="s">
        <v>339</v>
      </c>
      <c r="C128" s="179" t="s">
        <v>340</v>
      </c>
      <c r="D128" s="171" t="s">
        <v>181</v>
      </c>
      <c r="E128" s="172">
        <v>139.92000000000002</v>
      </c>
      <c r="F128" s="173"/>
      <c r="G128" s="174">
        <f>ROUND(E128*F128,2)</f>
        <v>0</v>
      </c>
      <c r="H128" s="173"/>
      <c r="I128" s="174">
        <f>ROUND(E128*H128,2)</f>
        <v>0</v>
      </c>
      <c r="J128" s="173"/>
      <c r="K128" s="174">
        <f>ROUND(E128*J128,2)</f>
        <v>0</v>
      </c>
      <c r="L128" s="174">
        <v>15</v>
      </c>
      <c r="M128" s="174">
        <f>G128*(1+L128/100)</f>
        <v>0</v>
      </c>
      <c r="N128" s="174">
        <v>0.10373</v>
      </c>
      <c r="O128" s="174">
        <f>ROUND(E128*N128,2)</f>
        <v>14.51</v>
      </c>
      <c r="P128" s="174">
        <v>0</v>
      </c>
      <c r="Q128" s="174">
        <f>ROUND(E128*P128,2)</f>
        <v>0</v>
      </c>
      <c r="R128" s="174"/>
      <c r="S128" s="174" t="s">
        <v>267</v>
      </c>
      <c r="T128" s="175" t="s">
        <v>157</v>
      </c>
      <c r="U128" s="161">
        <v>1.5000000000000001E-2</v>
      </c>
      <c r="V128" s="161">
        <f>ROUND(E128*U128,2)</f>
        <v>2.1</v>
      </c>
      <c r="W128" s="161"/>
      <c r="X128" s="152"/>
      <c r="Y128" s="152"/>
      <c r="Z128" s="152"/>
      <c r="AA128" s="152"/>
      <c r="AB128" s="152"/>
      <c r="AC128" s="152"/>
      <c r="AD128" s="152"/>
      <c r="AE128" s="152"/>
      <c r="AF128" s="152"/>
      <c r="AG128" s="152" t="s">
        <v>183</v>
      </c>
      <c r="AH128" s="152"/>
      <c r="AI128" s="152"/>
      <c r="AJ128" s="152"/>
      <c r="AK128" s="152"/>
      <c r="AL128" s="152"/>
      <c r="AM128" s="152"/>
      <c r="AN128" s="152"/>
      <c r="AO128" s="152"/>
      <c r="AP128" s="152"/>
      <c r="AQ128" s="152"/>
      <c r="AR128" s="152"/>
      <c r="AS128" s="152"/>
      <c r="AT128" s="152"/>
      <c r="AU128" s="152"/>
      <c r="AV128" s="152"/>
      <c r="AW128" s="152"/>
      <c r="AX128" s="152"/>
      <c r="AY128" s="152"/>
      <c r="AZ128" s="152"/>
      <c r="BA128" s="152"/>
      <c r="BB128" s="152"/>
      <c r="BC128" s="152"/>
      <c r="BD128" s="152"/>
      <c r="BE128" s="152"/>
      <c r="BF128" s="152"/>
      <c r="BG128" s="152"/>
      <c r="BH128" s="152"/>
    </row>
    <row r="129" spans="1:60" outlineLevel="1" x14ac:dyDescent="0.25">
      <c r="A129" s="159"/>
      <c r="B129" s="160"/>
      <c r="C129" s="195" t="s">
        <v>337</v>
      </c>
      <c r="D129" s="183"/>
      <c r="E129" s="184">
        <v>139.92000000000002</v>
      </c>
      <c r="F129" s="161"/>
      <c r="G129" s="161"/>
      <c r="H129" s="161"/>
      <c r="I129" s="161"/>
      <c r="J129" s="161"/>
      <c r="K129" s="161"/>
      <c r="L129" s="161"/>
      <c r="M129" s="161"/>
      <c r="N129" s="161"/>
      <c r="O129" s="161"/>
      <c r="P129" s="161"/>
      <c r="Q129" s="161"/>
      <c r="R129" s="161"/>
      <c r="S129" s="161"/>
      <c r="T129" s="161"/>
      <c r="U129" s="161"/>
      <c r="V129" s="161"/>
      <c r="W129" s="161"/>
      <c r="X129" s="152"/>
      <c r="Y129" s="152"/>
      <c r="Z129" s="152"/>
      <c r="AA129" s="152"/>
      <c r="AB129" s="152"/>
      <c r="AC129" s="152"/>
      <c r="AD129" s="152"/>
      <c r="AE129" s="152"/>
      <c r="AF129" s="152"/>
      <c r="AG129" s="152" t="s">
        <v>187</v>
      </c>
      <c r="AH129" s="152">
        <v>0</v>
      </c>
      <c r="AI129" s="152"/>
      <c r="AJ129" s="152"/>
      <c r="AK129" s="152"/>
      <c r="AL129" s="152"/>
      <c r="AM129" s="152"/>
      <c r="AN129" s="152"/>
      <c r="AO129" s="152"/>
      <c r="AP129" s="152"/>
      <c r="AQ129" s="152"/>
      <c r="AR129" s="152"/>
      <c r="AS129" s="152"/>
      <c r="AT129" s="152"/>
      <c r="AU129" s="152"/>
      <c r="AV129" s="152"/>
      <c r="AW129" s="152"/>
      <c r="AX129" s="152"/>
      <c r="AY129" s="152"/>
      <c r="AZ129" s="152"/>
      <c r="BA129" s="152"/>
      <c r="BB129" s="152"/>
      <c r="BC129" s="152"/>
      <c r="BD129" s="152"/>
      <c r="BE129" s="152"/>
      <c r="BF129" s="152"/>
      <c r="BG129" s="152"/>
      <c r="BH129" s="152"/>
    </row>
    <row r="130" spans="1:60" outlineLevel="1" x14ac:dyDescent="0.25">
      <c r="A130" s="159"/>
      <c r="B130" s="160"/>
      <c r="C130" s="196" t="s">
        <v>188</v>
      </c>
      <c r="D130" s="185"/>
      <c r="E130" s="186"/>
      <c r="F130" s="161"/>
      <c r="G130" s="161"/>
      <c r="H130" s="161"/>
      <c r="I130" s="161"/>
      <c r="J130" s="161"/>
      <c r="K130" s="161"/>
      <c r="L130" s="161"/>
      <c r="M130" s="161"/>
      <c r="N130" s="161"/>
      <c r="O130" s="161"/>
      <c r="P130" s="161"/>
      <c r="Q130" s="161"/>
      <c r="R130" s="161"/>
      <c r="S130" s="161"/>
      <c r="T130" s="161"/>
      <c r="U130" s="161"/>
      <c r="V130" s="161"/>
      <c r="W130" s="161"/>
      <c r="X130" s="152"/>
      <c r="Y130" s="152"/>
      <c r="Z130" s="152"/>
      <c r="AA130" s="152"/>
      <c r="AB130" s="152"/>
      <c r="AC130" s="152"/>
      <c r="AD130" s="152"/>
      <c r="AE130" s="152"/>
      <c r="AF130" s="152"/>
      <c r="AG130" s="152" t="s">
        <v>187</v>
      </c>
      <c r="AH130" s="152"/>
      <c r="AI130" s="152"/>
      <c r="AJ130" s="152"/>
      <c r="AK130" s="152"/>
      <c r="AL130" s="152"/>
      <c r="AM130" s="152"/>
      <c r="AN130" s="152"/>
      <c r="AO130" s="152"/>
      <c r="AP130" s="152"/>
      <c r="AQ130" s="152"/>
      <c r="AR130" s="152"/>
      <c r="AS130" s="152"/>
      <c r="AT130" s="152"/>
      <c r="AU130" s="152"/>
      <c r="AV130" s="152"/>
      <c r="AW130" s="152"/>
      <c r="AX130" s="152"/>
      <c r="AY130" s="152"/>
      <c r="AZ130" s="152"/>
      <c r="BA130" s="152"/>
      <c r="BB130" s="152"/>
      <c r="BC130" s="152"/>
      <c r="BD130" s="152"/>
      <c r="BE130" s="152"/>
      <c r="BF130" s="152"/>
      <c r="BG130" s="152"/>
      <c r="BH130" s="152"/>
    </row>
    <row r="131" spans="1:60" outlineLevel="1" x14ac:dyDescent="0.25">
      <c r="A131" s="159"/>
      <c r="B131" s="160"/>
      <c r="C131" s="197" t="s">
        <v>338</v>
      </c>
      <c r="D131" s="185"/>
      <c r="E131" s="186">
        <v>139.92000000000002</v>
      </c>
      <c r="F131" s="161"/>
      <c r="G131" s="161"/>
      <c r="H131" s="161"/>
      <c r="I131" s="161"/>
      <c r="J131" s="161"/>
      <c r="K131" s="161"/>
      <c r="L131" s="161"/>
      <c r="M131" s="161"/>
      <c r="N131" s="161"/>
      <c r="O131" s="161"/>
      <c r="P131" s="161"/>
      <c r="Q131" s="161"/>
      <c r="R131" s="161"/>
      <c r="S131" s="161"/>
      <c r="T131" s="161"/>
      <c r="U131" s="161"/>
      <c r="V131" s="161"/>
      <c r="W131" s="161"/>
      <c r="X131" s="152"/>
      <c r="Y131" s="152"/>
      <c r="Z131" s="152"/>
      <c r="AA131" s="152"/>
      <c r="AB131" s="152"/>
      <c r="AC131" s="152"/>
      <c r="AD131" s="152"/>
      <c r="AE131" s="152"/>
      <c r="AF131" s="152"/>
      <c r="AG131" s="152" t="s">
        <v>187</v>
      </c>
      <c r="AH131" s="152">
        <v>2</v>
      </c>
      <c r="AI131" s="152"/>
      <c r="AJ131" s="152"/>
      <c r="AK131" s="152"/>
      <c r="AL131" s="152"/>
      <c r="AM131" s="152"/>
      <c r="AN131" s="152"/>
      <c r="AO131" s="152"/>
      <c r="AP131" s="152"/>
      <c r="AQ131" s="152"/>
      <c r="AR131" s="152"/>
      <c r="AS131" s="152"/>
      <c r="AT131" s="152"/>
      <c r="AU131" s="152"/>
      <c r="AV131" s="152"/>
      <c r="AW131" s="152"/>
      <c r="AX131" s="152"/>
      <c r="AY131" s="152"/>
      <c r="AZ131" s="152"/>
      <c r="BA131" s="152"/>
      <c r="BB131" s="152"/>
      <c r="BC131" s="152"/>
      <c r="BD131" s="152"/>
      <c r="BE131" s="152"/>
      <c r="BF131" s="152"/>
      <c r="BG131" s="152"/>
      <c r="BH131" s="152"/>
    </row>
    <row r="132" spans="1:60" outlineLevel="1" x14ac:dyDescent="0.25">
      <c r="A132" s="159"/>
      <c r="B132" s="160"/>
      <c r="C132" s="196" t="s">
        <v>190</v>
      </c>
      <c r="D132" s="185"/>
      <c r="E132" s="186"/>
      <c r="F132" s="161"/>
      <c r="G132" s="161"/>
      <c r="H132" s="161"/>
      <c r="I132" s="161"/>
      <c r="J132" s="161"/>
      <c r="K132" s="161"/>
      <c r="L132" s="161"/>
      <c r="M132" s="161"/>
      <c r="N132" s="161"/>
      <c r="O132" s="161"/>
      <c r="P132" s="161"/>
      <c r="Q132" s="161"/>
      <c r="R132" s="161"/>
      <c r="S132" s="161"/>
      <c r="T132" s="161"/>
      <c r="U132" s="161"/>
      <c r="V132" s="161"/>
      <c r="W132" s="161"/>
      <c r="X132" s="152"/>
      <c r="Y132" s="152"/>
      <c r="Z132" s="152"/>
      <c r="AA132" s="152"/>
      <c r="AB132" s="152"/>
      <c r="AC132" s="152"/>
      <c r="AD132" s="152"/>
      <c r="AE132" s="152"/>
      <c r="AF132" s="152"/>
      <c r="AG132" s="152" t="s">
        <v>187</v>
      </c>
      <c r="AH132" s="152"/>
      <c r="AI132" s="152"/>
      <c r="AJ132" s="152"/>
      <c r="AK132" s="152"/>
      <c r="AL132" s="152"/>
      <c r="AM132" s="152"/>
      <c r="AN132" s="152"/>
      <c r="AO132" s="152"/>
      <c r="AP132" s="152"/>
      <c r="AQ132" s="152"/>
      <c r="AR132" s="152"/>
      <c r="AS132" s="152"/>
      <c r="AT132" s="152"/>
      <c r="AU132" s="152"/>
      <c r="AV132" s="152"/>
      <c r="AW132" s="152"/>
      <c r="AX132" s="152"/>
      <c r="AY132" s="152"/>
      <c r="AZ132" s="152"/>
      <c r="BA132" s="152"/>
      <c r="BB132" s="152"/>
      <c r="BC132" s="152"/>
      <c r="BD132" s="152"/>
      <c r="BE132" s="152"/>
      <c r="BF132" s="152"/>
      <c r="BG132" s="152"/>
      <c r="BH132" s="152"/>
    </row>
    <row r="133" spans="1:60" ht="20.399999999999999" outlineLevel="1" x14ac:dyDescent="0.25">
      <c r="A133" s="169">
        <v>26</v>
      </c>
      <c r="B133" s="170" t="s">
        <v>341</v>
      </c>
      <c r="C133" s="179" t="s">
        <v>342</v>
      </c>
      <c r="D133" s="171" t="s">
        <v>181</v>
      </c>
      <c r="E133" s="172">
        <v>139.92000000000002</v>
      </c>
      <c r="F133" s="173"/>
      <c r="G133" s="174">
        <f>ROUND(E133*F133,2)</f>
        <v>0</v>
      </c>
      <c r="H133" s="173"/>
      <c r="I133" s="174">
        <f>ROUND(E133*H133,2)</f>
        <v>0</v>
      </c>
      <c r="J133" s="173"/>
      <c r="K133" s="174">
        <f>ROUND(E133*J133,2)</f>
        <v>0</v>
      </c>
      <c r="L133" s="174">
        <v>15</v>
      </c>
      <c r="M133" s="174">
        <f>G133*(1+L133/100)</f>
        <v>0</v>
      </c>
      <c r="N133" s="174">
        <v>0.18152000000000001</v>
      </c>
      <c r="O133" s="174">
        <f>ROUND(E133*N133,2)</f>
        <v>25.4</v>
      </c>
      <c r="P133" s="174">
        <v>0</v>
      </c>
      <c r="Q133" s="174">
        <f>ROUND(E133*P133,2)</f>
        <v>0</v>
      </c>
      <c r="R133" s="174"/>
      <c r="S133" s="174" t="s">
        <v>267</v>
      </c>
      <c r="T133" s="175" t="s">
        <v>157</v>
      </c>
      <c r="U133" s="161">
        <v>8.8000000000000009E-2</v>
      </c>
      <c r="V133" s="161">
        <f>ROUND(E133*U133,2)</f>
        <v>12.31</v>
      </c>
      <c r="W133" s="161"/>
      <c r="X133" s="152"/>
      <c r="Y133" s="152"/>
      <c r="Z133" s="152"/>
      <c r="AA133" s="152"/>
      <c r="AB133" s="152"/>
      <c r="AC133" s="152"/>
      <c r="AD133" s="152"/>
      <c r="AE133" s="152"/>
      <c r="AF133" s="152"/>
      <c r="AG133" s="152" t="s">
        <v>183</v>
      </c>
      <c r="AH133" s="152"/>
      <c r="AI133" s="152"/>
      <c r="AJ133" s="152"/>
      <c r="AK133" s="152"/>
      <c r="AL133" s="152"/>
      <c r="AM133" s="152"/>
      <c r="AN133" s="152"/>
      <c r="AO133" s="152"/>
      <c r="AP133" s="152"/>
      <c r="AQ133" s="152"/>
      <c r="AR133" s="152"/>
      <c r="AS133" s="152"/>
      <c r="AT133" s="152"/>
      <c r="AU133" s="152"/>
      <c r="AV133" s="152"/>
      <c r="AW133" s="152"/>
      <c r="AX133" s="152"/>
      <c r="AY133" s="152"/>
      <c r="AZ133" s="152"/>
      <c r="BA133" s="152"/>
      <c r="BB133" s="152"/>
      <c r="BC133" s="152"/>
      <c r="BD133" s="152"/>
      <c r="BE133" s="152"/>
      <c r="BF133" s="152"/>
      <c r="BG133" s="152"/>
      <c r="BH133" s="152"/>
    </row>
    <row r="134" spans="1:60" outlineLevel="1" x14ac:dyDescent="0.25">
      <c r="A134" s="159"/>
      <c r="B134" s="160"/>
      <c r="C134" s="195" t="s">
        <v>337</v>
      </c>
      <c r="D134" s="183"/>
      <c r="E134" s="184">
        <v>139.92000000000002</v>
      </c>
      <c r="F134" s="161"/>
      <c r="G134" s="161"/>
      <c r="H134" s="161"/>
      <c r="I134" s="161"/>
      <c r="J134" s="161"/>
      <c r="K134" s="161"/>
      <c r="L134" s="161"/>
      <c r="M134" s="161"/>
      <c r="N134" s="161"/>
      <c r="O134" s="161"/>
      <c r="P134" s="161"/>
      <c r="Q134" s="161"/>
      <c r="R134" s="161"/>
      <c r="S134" s="161"/>
      <c r="T134" s="161"/>
      <c r="U134" s="161"/>
      <c r="V134" s="161"/>
      <c r="W134" s="161"/>
      <c r="X134" s="152"/>
      <c r="Y134" s="152"/>
      <c r="Z134" s="152"/>
      <c r="AA134" s="152"/>
      <c r="AB134" s="152"/>
      <c r="AC134" s="152"/>
      <c r="AD134" s="152"/>
      <c r="AE134" s="152"/>
      <c r="AF134" s="152"/>
      <c r="AG134" s="152" t="s">
        <v>187</v>
      </c>
      <c r="AH134" s="152">
        <v>0</v>
      </c>
      <c r="AI134" s="152"/>
      <c r="AJ134" s="152"/>
      <c r="AK134" s="152"/>
      <c r="AL134" s="152"/>
      <c r="AM134" s="152"/>
      <c r="AN134" s="152"/>
      <c r="AO134" s="152"/>
      <c r="AP134" s="152"/>
      <c r="AQ134" s="152"/>
      <c r="AR134" s="152"/>
      <c r="AS134" s="152"/>
      <c r="AT134" s="152"/>
      <c r="AU134" s="152"/>
      <c r="AV134" s="152"/>
      <c r="AW134" s="152"/>
      <c r="AX134" s="152"/>
      <c r="AY134" s="152"/>
      <c r="AZ134" s="152"/>
      <c r="BA134" s="152"/>
      <c r="BB134" s="152"/>
      <c r="BC134" s="152"/>
      <c r="BD134" s="152"/>
      <c r="BE134" s="152"/>
      <c r="BF134" s="152"/>
      <c r="BG134" s="152"/>
      <c r="BH134" s="152"/>
    </row>
    <row r="135" spans="1:60" outlineLevel="1" x14ac:dyDescent="0.25">
      <c r="A135" s="159"/>
      <c r="B135" s="160"/>
      <c r="C135" s="196" t="s">
        <v>188</v>
      </c>
      <c r="D135" s="185"/>
      <c r="E135" s="186"/>
      <c r="F135" s="161"/>
      <c r="G135" s="161"/>
      <c r="H135" s="161"/>
      <c r="I135" s="161"/>
      <c r="J135" s="161"/>
      <c r="K135" s="161"/>
      <c r="L135" s="161"/>
      <c r="M135" s="161"/>
      <c r="N135" s="161"/>
      <c r="O135" s="161"/>
      <c r="P135" s="161"/>
      <c r="Q135" s="161"/>
      <c r="R135" s="161"/>
      <c r="S135" s="161"/>
      <c r="T135" s="161"/>
      <c r="U135" s="161"/>
      <c r="V135" s="161"/>
      <c r="W135" s="161"/>
      <c r="X135" s="152"/>
      <c r="Y135" s="152"/>
      <c r="Z135" s="152"/>
      <c r="AA135" s="152"/>
      <c r="AB135" s="152"/>
      <c r="AC135" s="152"/>
      <c r="AD135" s="152"/>
      <c r="AE135" s="152"/>
      <c r="AF135" s="152"/>
      <c r="AG135" s="152" t="s">
        <v>187</v>
      </c>
      <c r="AH135" s="152"/>
      <c r="AI135" s="152"/>
      <c r="AJ135" s="152"/>
      <c r="AK135" s="152"/>
      <c r="AL135" s="152"/>
      <c r="AM135" s="152"/>
      <c r="AN135" s="152"/>
      <c r="AO135" s="152"/>
      <c r="AP135" s="152"/>
      <c r="AQ135" s="152"/>
      <c r="AR135" s="152"/>
      <c r="AS135" s="152"/>
      <c r="AT135" s="152"/>
      <c r="AU135" s="152"/>
      <c r="AV135" s="152"/>
      <c r="AW135" s="152"/>
      <c r="AX135" s="152"/>
      <c r="AY135" s="152"/>
      <c r="AZ135" s="152"/>
      <c r="BA135" s="152"/>
      <c r="BB135" s="152"/>
      <c r="BC135" s="152"/>
      <c r="BD135" s="152"/>
      <c r="BE135" s="152"/>
      <c r="BF135" s="152"/>
      <c r="BG135" s="152"/>
      <c r="BH135" s="152"/>
    </row>
    <row r="136" spans="1:60" outlineLevel="1" x14ac:dyDescent="0.25">
      <c r="A136" s="159"/>
      <c r="B136" s="160"/>
      <c r="C136" s="197" t="s">
        <v>338</v>
      </c>
      <c r="D136" s="185"/>
      <c r="E136" s="186">
        <v>139.92000000000002</v>
      </c>
      <c r="F136" s="161"/>
      <c r="G136" s="161"/>
      <c r="H136" s="161"/>
      <c r="I136" s="161"/>
      <c r="J136" s="161"/>
      <c r="K136" s="161"/>
      <c r="L136" s="161"/>
      <c r="M136" s="161"/>
      <c r="N136" s="161"/>
      <c r="O136" s="161"/>
      <c r="P136" s="161"/>
      <c r="Q136" s="161"/>
      <c r="R136" s="161"/>
      <c r="S136" s="161"/>
      <c r="T136" s="161"/>
      <c r="U136" s="161"/>
      <c r="V136" s="161"/>
      <c r="W136" s="161"/>
      <c r="X136" s="152"/>
      <c r="Y136" s="152"/>
      <c r="Z136" s="152"/>
      <c r="AA136" s="152"/>
      <c r="AB136" s="152"/>
      <c r="AC136" s="152"/>
      <c r="AD136" s="152"/>
      <c r="AE136" s="152"/>
      <c r="AF136" s="152"/>
      <c r="AG136" s="152" t="s">
        <v>187</v>
      </c>
      <c r="AH136" s="152">
        <v>2</v>
      </c>
      <c r="AI136" s="152"/>
      <c r="AJ136" s="152"/>
      <c r="AK136" s="152"/>
      <c r="AL136" s="152"/>
      <c r="AM136" s="152"/>
      <c r="AN136" s="152"/>
      <c r="AO136" s="152"/>
      <c r="AP136" s="152"/>
      <c r="AQ136" s="152"/>
      <c r="AR136" s="152"/>
      <c r="AS136" s="152"/>
      <c r="AT136" s="152"/>
      <c r="AU136" s="152"/>
      <c r="AV136" s="152"/>
      <c r="AW136" s="152"/>
      <c r="AX136" s="152"/>
      <c r="AY136" s="152"/>
      <c r="AZ136" s="152"/>
      <c r="BA136" s="152"/>
      <c r="BB136" s="152"/>
      <c r="BC136" s="152"/>
      <c r="BD136" s="152"/>
      <c r="BE136" s="152"/>
      <c r="BF136" s="152"/>
      <c r="BG136" s="152"/>
      <c r="BH136" s="152"/>
    </row>
    <row r="137" spans="1:60" outlineLevel="1" x14ac:dyDescent="0.25">
      <c r="A137" s="159"/>
      <c r="B137" s="160"/>
      <c r="C137" s="196" t="s">
        <v>190</v>
      </c>
      <c r="D137" s="185"/>
      <c r="E137" s="186"/>
      <c r="F137" s="161"/>
      <c r="G137" s="161"/>
      <c r="H137" s="161"/>
      <c r="I137" s="161"/>
      <c r="J137" s="161"/>
      <c r="K137" s="161"/>
      <c r="L137" s="161"/>
      <c r="M137" s="161"/>
      <c r="N137" s="161"/>
      <c r="O137" s="161"/>
      <c r="P137" s="161"/>
      <c r="Q137" s="161"/>
      <c r="R137" s="161"/>
      <c r="S137" s="161"/>
      <c r="T137" s="161"/>
      <c r="U137" s="161"/>
      <c r="V137" s="161"/>
      <c r="W137" s="161"/>
      <c r="X137" s="152"/>
      <c r="Y137" s="152"/>
      <c r="Z137" s="152"/>
      <c r="AA137" s="152"/>
      <c r="AB137" s="152"/>
      <c r="AC137" s="152"/>
      <c r="AD137" s="152"/>
      <c r="AE137" s="152"/>
      <c r="AF137" s="152"/>
      <c r="AG137" s="152" t="s">
        <v>187</v>
      </c>
      <c r="AH137" s="152"/>
      <c r="AI137" s="152"/>
      <c r="AJ137" s="152"/>
      <c r="AK137" s="152"/>
      <c r="AL137" s="152"/>
      <c r="AM137" s="152"/>
      <c r="AN137" s="152"/>
      <c r="AO137" s="152"/>
      <c r="AP137" s="152"/>
      <c r="AQ137" s="152"/>
      <c r="AR137" s="152"/>
      <c r="AS137" s="152"/>
      <c r="AT137" s="152"/>
      <c r="AU137" s="152"/>
      <c r="AV137" s="152"/>
      <c r="AW137" s="152"/>
      <c r="AX137" s="152"/>
      <c r="AY137" s="152"/>
      <c r="AZ137" s="152"/>
      <c r="BA137" s="152"/>
      <c r="BB137" s="152"/>
      <c r="BC137" s="152"/>
      <c r="BD137" s="152"/>
      <c r="BE137" s="152"/>
      <c r="BF137" s="152"/>
      <c r="BG137" s="152"/>
      <c r="BH137" s="152"/>
    </row>
    <row r="138" spans="1:60" outlineLevel="1" x14ac:dyDescent="0.25">
      <c r="A138" s="169">
        <v>27</v>
      </c>
      <c r="B138" s="170" t="s">
        <v>343</v>
      </c>
      <c r="C138" s="179" t="s">
        <v>344</v>
      </c>
      <c r="D138" s="171" t="s">
        <v>181</v>
      </c>
      <c r="E138" s="172">
        <v>3.0900000000000003</v>
      </c>
      <c r="F138" s="173"/>
      <c r="G138" s="174">
        <f>ROUND(E138*F138,2)</f>
        <v>0</v>
      </c>
      <c r="H138" s="173"/>
      <c r="I138" s="174">
        <f>ROUND(E138*H138,2)</f>
        <v>0</v>
      </c>
      <c r="J138" s="173"/>
      <c r="K138" s="174">
        <f>ROUND(E138*J138,2)</f>
        <v>0</v>
      </c>
      <c r="L138" s="174">
        <v>15</v>
      </c>
      <c r="M138" s="174">
        <f>G138*(1+L138/100)</f>
        <v>0</v>
      </c>
      <c r="N138" s="174">
        <v>5.5450000000000006E-2</v>
      </c>
      <c r="O138" s="174">
        <f>ROUND(E138*N138,2)</f>
        <v>0.17</v>
      </c>
      <c r="P138" s="174">
        <v>0</v>
      </c>
      <c r="Q138" s="174">
        <f>ROUND(E138*P138,2)</f>
        <v>0</v>
      </c>
      <c r="R138" s="174"/>
      <c r="S138" s="174" t="s">
        <v>267</v>
      </c>
      <c r="T138" s="175" t="s">
        <v>157</v>
      </c>
      <c r="U138" s="161">
        <v>0.442</v>
      </c>
      <c r="V138" s="161">
        <f>ROUND(E138*U138,2)</f>
        <v>1.37</v>
      </c>
      <c r="W138" s="161"/>
      <c r="X138" s="152"/>
      <c r="Y138" s="152"/>
      <c r="Z138" s="152"/>
      <c r="AA138" s="152"/>
      <c r="AB138" s="152"/>
      <c r="AC138" s="152"/>
      <c r="AD138" s="152"/>
      <c r="AE138" s="152"/>
      <c r="AF138" s="152"/>
      <c r="AG138" s="152" t="s">
        <v>183</v>
      </c>
      <c r="AH138" s="152"/>
      <c r="AI138" s="152"/>
      <c r="AJ138" s="152"/>
      <c r="AK138" s="152"/>
      <c r="AL138" s="152"/>
      <c r="AM138" s="152"/>
      <c r="AN138" s="152"/>
      <c r="AO138" s="152"/>
      <c r="AP138" s="152"/>
      <c r="AQ138" s="152"/>
      <c r="AR138" s="152"/>
      <c r="AS138" s="152"/>
      <c r="AT138" s="152"/>
      <c r="AU138" s="152"/>
      <c r="AV138" s="152"/>
      <c r="AW138" s="152"/>
      <c r="AX138" s="152"/>
      <c r="AY138" s="152"/>
      <c r="AZ138" s="152"/>
      <c r="BA138" s="152"/>
      <c r="BB138" s="152"/>
      <c r="BC138" s="152"/>
      <c r="BD138" s="152"/>
      <c r="BE138" s="152"/>
      <c r="BF138" s="152"/>
      <c r="BG138" s="152"/>
      <c r="BH138" s="152"/>
    </row>
    <row r="139" spans="1:60" ht="21" outlineLevel="1" x14ac:dyDescent="0.25">
      <c r="A139" s="159"/>
      <c r="B139" s="160"/>
      <c r="C139" s="258" t="s">
        <v>254</v>
      </c>
      <c r="D139" s="259"/>
      <c r="E139" s="259"/>
      <c r="F139" s="259"/>
      <c r="G139" s="259"/>
      <c r="H139" s="161"/>
      <c r="I139" s="161"/>
      <c r="J139" s="161"/>
      <c r="K139" s="161"/>
      <c r="L139" s="161"/>
      <c r="M139" s="161"/>
      <c r="N139" s="161"/>
      <c r="O139" s="161"/>
      <c r="P139" s="161"/>
      <c r="Q139" s="161"/>
      <c r="R139" s="161"/>
      <c r="S139" s="161"/>
      <c r="T139" s="161"/>
      <c r="U139" s="161"/>
      <c r="V139" s="161"/>
      <c r="W139" s="161"/>
      <c r="X139" s="152"/>
      <c r="Y139" s="152"/>
      <c r="Z139" s="152"/>
      <c r="AA139" s="152"/>
      <c r="AB139" s="152"/>
      <c r="AC139" s="152"/>
      <c r="AD139" s="152"/>
      <c r="AE139" s="152"/>
      <c r="AF139" s="152"/>
      <c r="AG139" s="152" t="s">
        <v>197</v>
      </c>
      <c r="AH139" s="152"/>
      <c r="AI139" s="152"/>
      <c r="AJ139" s="152"/>
      <c r="AK139" s="152"/>
      <c r="AL139" s="152"/>
      <c r="AM139" s="152"/>
      <c r="AN139" s="152"/>
      <c r="AO139" s="152"/>
      <c r="AP139" s="152"/>
      <c r="AQ139" s="152"/>
      <c r="AR139" s="152"/>
      <c r="AS139" s="152"/>
      <c r="AT139" s="152"/>
      <c r="AU139" s="152"/>
      <c r="AV139" s="152"/>
      <c r="AW139" s="152"/>
      <c r="AX139" s="152"/>
      <c r="AY139" s="152"/>
      <c r="AZ139" s="152"/>
      <c r="BA139" s="176" t="str">
        <f>C139</f>
        <v>s provedením lože z kameniva drceného, s vyplněním spár, s dvojitým hutněním a se smetením přebytečného materiálu na krajnici. S dodáním hmot pro lože a výplň spár.</v>
      </c>
      <c r="BB139" s="152"/>
      <c r="BC139" s="152"/>
      <c r="BD139" s="152"/>
      <c r="BE139" s="152"/>
      <c r="BF139" s="152"/>
      <c r="BG139" s="152"/>
      <c r="BH139" s="152"/>
    </row>
    <row r="140" spans="1:60" outlineLevel="1" x14ac:dyDescent="0.25">
      <c r="A140" s="159"/>
      <c r="B140" s="160"/>
      <c r="C140" s="195" t="s">
        <v>345</v>
      </c>
      <c r="D140" s="183"/>
      <c r="E140" s="184">
        <v>3.0900000000000003</v>
      </c>
      <c r="F140" s="161"/>
      <c r="G140" s="161"/>
      <c r="H140" s="161"/>
      <c r="I140" s="161"/>
      <c r="J140" s="161"/>
      <c r="K140" s="161"/>
      <c r="L140" s="161"/>
      <c r="M140" s="161"/>
      <c r="N140" s="161"/>
      <c r="O140" s="161"/>
      <c r="P140" s="161"/>
      <c r="Q140" s="161"/>
      <c r="R140" s="161"/>
      <c r="S140" s="161"/>
      <c r="T140" s="161"/>
      <c r="U140" s="161"/>
      <c r="V140" s="161"/>
      <c r="W140" s="161"/>
      <c r="X140" s="152"/>
      <c r="Y140" s="152"/>
      <c r="Z140" s="152"/>
      <c r="AA140" s="152"/>
      <c r="AB140" s="152"/>
      <c r="AC140" s="152"/>
      <c r="AD140" s="152"/>
      <c r="AE140" s="152"/>
      <c r="AF140" s="152"/>
      <c r="AG140" s="152" t="s">
        <v>187</v>
      </c>
      <c r="AH140" s="152">
        <v>0</v>
      </c>
      <c r="AI140" s="152"/>
      <c r="AJ140" s="152"/>
      <c r="AK140" s="152"/>
      <c r="AL140" s="152"/>
      <c r="AM140" s="152"/>
      <c r="AN140" s="152"/>
      <c r="AO140" s="152"/>
      <c r="AP140" s="152"/>
      <c r="AQ140" s="152"/>
      <c r="AR140" s="152"/>
      <c r="AS140" s="152"/>
      <c r="AT140" s="152"/>
      <c r="AU140" s="152"/>
      <c r="AV140" s="152"/>
      <c r="AW140" s="152"/>
      <c r="AX140" s="152"/>
      <c r="AY140" s="152"/>
      <c r="AZ140" s="152"/>
      <c r="BA140" s="152"/>
      <c r="BB140" s="152"/>
      <c r="BC140" s="152"/>
      <c r="BD140" s="152"/>
      <c r="BE140" s="152"/>
      <c r="BF140" s="152"/>
      <c r="BG140" s="152"/>
      <c r="BH140" s="152"/>
    </row>
    <row r="141" spans="1:60" outlineLevel="1" x14ac:dyDescent="0.25">
      <c r="A141" s="159"/>
      <c r="B141" s="160"/>
      <c r="C141" s="196" t="s">
        <v>188</v>
      </c>
      <c r="D141" s="185"/>
      <c r="E141" s="186"/>
      <c r="F141" s="161"/>
      <c r="G141" s="161"/>
      <c r="H141" s="161"/>
      <c r="I141" s="161"/>
      <c r="J141" s="161"/>
      <c r="K141" s="161"/>
      <c r="L141" s="161"/>
      <c r="M141" s="161"/>
      <c r="N141" s="161"/>
      <c r="O141" s="161"/>
      <c r="P141" s="161"/>
      <c r="Q141" s="161"/>
      <c r="R141" s="161"/>
      <c r="S141" s="161"/>
      <c r="T141" s="161"/>
      <c r="U141" s="161"/>
      <c r="V141" s="161"/>
      <c r="W141" s="161"/>
      <c r="X141" s="152"/>
      <c r="Y141" s="152"/>
      <c r="Z141" s="152"/>
      <c r="AA141" s="152"/>
      <c r="AB141" s="152"/>
      <c r="AC141" s="152"/>
      <c r="AD141" s="152"/>
      <c r="AE141" s="152"/>
      <c r="AF141" s="152"/>
      <c r="AG141" s="152" t="s">
        <v>187</v>
      </c>
      <c r="AH141" s="152"/>
      <c r="AI141" s="152"/>
      <c r="AJ141" s="152"/>
      <c r="AK141" s="152"/>
      <c r="AL141" s="152"/>
      <c r="AM141" s="152"/>
      <c r="AN141" s="152"/>
      <c r="AO141" s="152"/>
      <c r="AP141" s="152"/>
      <c r="AQ141" s="152"/>
      <c r="AR141" s="152"/>
      <c r="AS141" s="152"/>
      <c r="AT141" s="152"/>
      <c r="AU141" s="152"/>
      <c r="AV141" s="152"/>
      <c r="AW141" s="152"/>
      <c r="AX141" s="152"/>
      <c r="AY141" s="152"/>
      <c r="AZ141" s="152"/>
      <c r="BA141" s="152"/>
      <c r="BB141" s="152"/>
      <c r="BC141" s="152"/>
      <c r="BD141" s="152"/>
      <c r="BE141" s="152"/>
      <c r="BF141" s="152"/>
      <c r="BG141" s="152"/>
      <c r="BH141" s="152"/>
    </row>
    <row r="142" spans="1:60" outlineLevel="1" x14ac:dyDescent="0.25">
      <c r="A142" s="159"/>
      <c r="B142" s="160"/>
      <c r="C142" s="197" t="s">
        <v>346</v>
      </c>
      <c r="D142" s="185"/>
      <c r="E142" s="186">
        <v>3.0900000000000003</v>
      </c>
      <c r="F142" s="161"/>
      <c r="G142" s="161"/>
      <c r="H142" s="161"/>
      <c r="I142" s="161"/>
      <c r="J142" s="161"/>
      <c r="K142" s="161"/>
      <c r="L142" s="161"/>
      <c r="M142" s="161"/>
      <c r="N142" s="161"/>
      <c r="O142" s="161"/>
      <c r="P142" s="161"/>
      <c r="Q142" s="161"/>
      <c r="R142" s="161"/>
      <c r="S142" s="161"/>
      <c r="T142" s="161"/>
      <c r="U142" s="161"/>
      <c r="V142" s="161"/>
      <c r="W142" s="161"/>
      <c r="X142" s="152"/>
      <c r="Y142" s="152"/>
      <c r="Z142" s="152"/>
      <c r="AA142" s="152"/>
      <c r="AB142" s="152"/>
      <c r="AC142" s="152"/>
      <c r="AD142" s="152"/>
      <c r="AE142" s="152"/>
      <c r="AF142" s="152"/>
      <c r="AG142" s="152" t="s">
        <v>187</v>
      </c>
      <c r="AH142" s="152">
        <v>2</v>
      </c>
      <c r="AI142" s="152"/>
      <c r="AJ142" s="152"/>
      <c r="AK142" s="152"/>
      <c r="AL142" s="152"/>
      <c r="AM142" s="152"/>
      <c r="AN142" s="152"/>
      <c r="AO142" s="152"/>
      <c r="AP142" s="152"/>
      <c r="AQ142" s="152"/>
      <c r="AR142" s="152"/>
      <c r="AS142" s="152"/>
      <c r="AT142" s="152"/>
      <c r="AU142" s="152"/>
      <c r="AV142" s="152"/>
      <c r="AW142" s="152"/>
      <c r="AX142" s="152"/>
      <c r="AY142" s="152"/>
      <c r="AZ142" s="152"/>
      <c r="BA142" s="152"/>
      <c r="BB142" s="152"/>
      <c r="BC142" s="152"/>
      <c r="BD142" s="152"/>
      <c r="BE142" s="152"/>
      <c r="BF142" s="152"/>
      <c r="BG142" s="152"/>
      <c r="BH142" s="152"/>
    </row>
    <row r="143" spans="1:60" outlineLevel="1" x14ac:dyDescent="0.25">
      <c r="A143" s="159"/>
      <c r="B143" s="160"/>
      <c r="C143" s="196" t="s">
        <v>190</v>
      </c>
      <c r="D143" s="185"/>
      <c r="E143" s="186"/>
      <c r="F143" s="161"/>
      <c r="G143" s="161"/>
      <c r="H143" s="161"/>
      <c r="I143" s="161"/>
      <c r="J143" s="161"/>
      <c r="K143" s="161"/>
      <c r="L143" s="161"/>
      <c r="M143" s="161"/>
      <c r="N143" s="161"/>
      <c r="O143" s="161"/>
      <c r="P143" s="161"/>
      <c r="Q143" s="161"/>
      <c r="R143" s="161"/>
      <c r="S143" s="161"/>
      <c r="T143" s="161"/>
      <c r="U143" s="161"/>
      <c r="V143" s="161"/>
      <c r="W143" s="161"/>
      <c r="X143" s="152"/>
      <c r="Y143" s="152"/>
      <c r="Z143" s="152"/>
      <c r="AA143" s="152"/>
      <c r="AB143" s="152"/>
      <c r="AC143" s="152"/>
      <c r="AD143" s="152"/>
      <c r="AE143" s="152"/>
      <c r="AF143" s="152"/>
      <c r="AG143" s="152" t="s">
        <v>187</v>
      </c>
      <c r="AH143" s="152"/>
      <c r="AI143" s="152"/>
      <c r="AJ143" s="152"/>
      <c r="AK143" s="152"/>
      <c r="AL143" s="152"/>
      <c r="AM143" s="152"/>
      <c r="AN143" s="152"/>
      <c r="AO143" s="152"/>
      <c r="AP143" s="152"/>
      <c r="AQ143" s="152"/>
      <c r="AR143" s="152"/>
      <c r="AS143" s="152"/>
      <c r="AT143" s="152"/>
      <c r="AU143" s="152"/>
      <c r="AV143" s="152"/>
      <c r="AW143" s="152"/>
      <c r="AX143" s="152"/>
      <c r="AY143" s="152"/>
      <c r="AZ143" s="152"/>
      <c r="BA143" s="152"/>
      <c r="BB143" s="152"/>
      <c r="BC143" s="152"/>
      <c r="BD143" s="152"/>
      <c r="BE143" s="152"/>
      <c r="BF143" s="152"/>
      <c r="BG143" s="152"/>
      <c r="BH143" s="152"/>
    </row>
    <row r="144" spans="1:60" outlineLevel="1" x14ac:dyDescent="0.25">
      <c r="A144" s="169">
        <v>28</v>
      </c>
      <c r="B144" s="170" t="s">
        <v>347</v>
      </c>
      <c r="C144" s="179" t="s">
        <v>348</v>
      </c>
      <c r="D144" s="171" t="s">
        <v>181</v>
      </c>
      <c r="E144" s="172">
        <v>0.75</v>
      </c>
      <c r="F144" s="173"/>
      <c r="G144" s="174">
        <f>ROUND(E144*F144,2)</f>
        <v>0</v>
      </c>
      <c r="H144" s="173"/>
      <c r="I144" s="174">
        <f>ROUND(E144*H144,2)</f>
        <v>0</v>
      </c>
      <c r="J144" s="173"/>
      <c r="K144" s="174">
        <f>ROUND(E144*J144,2)</f>
        <v>0</v>
      </c>
      <c r="L144" s="174">
        <v>15</v>
      </c>
      <c r="M144" s="174">
        <f>G144*(1+L144/100)</f>
        <v>0</v>
      </c>
      <c r="N144" s="174">
        <v>1.2E-2</v>
      </c>
      <c r="O144" s="174">
        <f>ROUND(E144*N144,2)</f>
        <v>0.01</v>
      </c>
      <c r="P144" s="174">
        <v>0</v>
      </c>
      <c r="Q144" s="174">
        <f>ROUND(E144*P144,2)</f>
        <v>0</v>
      </c>
      <c r="R144" s="174"/>
      <c r="S144" s="174" t="s">
        <v>267</v>
      </c>
      <c r="T144" s="175" t="s">
        <v>157</v>
      </c>
      <c r="U144" s="161">
        <v>0.29900000000000004</v>
      </c>
      <c r="V144" s="161">
        <f>ROUND(E144*U144,2)</f>
        <v>0.22</v>
      </c>
      <c r="W144" s="161"/>
      <c r="X144" s="152"/>
      <c r="Y144" s="152"/>
      <c r="Z144" s="152"/>
      <c r="AA144" s="152"/>
      <c r="AB144" s="152"/>
      <c r="AC144" s="152"/>
      <c r="AD144" s="152"/>
      <c r="AE144" s="152"/>
      <c r="AF144" s="152"/>
      <c r="AG144" s="152" t="s">
        <v>183</v>
      </c>
      <c r="AH144" s="152"/>
      <c r="AI144" s="152"/>
      <c r="AJ144" s="152"/>
      <c r="AK144" s="152"/>
      <c r="AL144" s="152"/>
      <c r="AM144" s="152"/>
      <c r="AN144" s="152"/>
      <c r="AO144" s="152"/>
      <c r="AP144" s="152"/>
      <c r="AQ144" s="152"/>
      <c r="AR144" s="152"/>
      <c r="AS144" s="152"/>
      <c r="AT144" s="152"/>
      <c r="AU144" s="152"/>
      <c r="AV144" s="152"/>
      <c r="AW144" s="152"/>
      <c r="AX144" s="152"/>
      <c r="AY144" s="152"/>
      <c r="AZ144" s="152"/>
      <c r="BA144" s="152"/>
      <c r="BB144" s="152"/>
      <c r="BC144" s="152"/>
      <c r="BD144" s="152"/>
      <c r="BE144" s="152"/>
      <c r="BF144" s="152"/>
      <c r="BG144" s="152"/>
      <c r="BH144" s="152"/>
    </row>
    <row r="145" spans="1:60" outlineLevel="1" x14ac:dyDescent="0.25">
      <c r="A145" s="159"/>
      <c r="B145" s="160"/>
      <c r="C145" s="258" t="s">
        <v>349</v>
      </c>
      <c r="D145" s="259"/>
      <c r="E145" s="259"/>
      <c r="F145" s="259"/>
      <c r="G145" s="259"/>
      <c r="H145" s="161"/>
      <c r="I145" s="161"/>
      <c r="J145" s="161"/>
      <c r="K145" s="161"/>
      <c r="L145" s="161"/>
      <c r="M145" s="161"/>
      <c r="N145" s="161"/>
      <c r="O145" s="161"/>
      <c r="P145" s="161"/>
      <c r="Q145" s="161"/>
      <c r="R145" s="161"/>
      <c r="S145" s="161"/>
      <c r="T145" s="161"/>
      <c r="U145" s="161"/>
      <c r="V145" s="161"/>
      <c r="W145" s="161"/>
      <c r="X145" s="152"/>
      <c r="Y145" s="152"/>
      <c r="Z145" s="152"/>
      <c r="AA145" s="152"/>
      <c r="AB145" s="152"/>
      <c r="AC145" s="152"/>
      <c r="AD145" s="152"/>
      <c r="AE145" s="152"/>
      <c r="AF145" s="152"/>
      <c r="AG145" s="152" t="s">
        <v>197</v>
      </c>
      <c r="AH145" s="152"/>
      <c r="AI145" s="152"/>
      <c r="AJ145" s="152"/>
      <c r="AK145" s="152"/>
      <c r="AL145" s="152"/>
      <c r="AM145" s="152"/>
      <c r="AN145" s="152"/>
      <c r="AO145" s="152"/>
      <c r="AP145" s="152"/>
      <c r="AQ145" s="152"/>
      <c r="AR145" s="152"/>
      <c r="AS145" s="152"/>
      <c r="AT145" s="152"/>
      <c r="AU145" s="152"/>
      <c r="AV145" s="152"/>
      <c r="AW145" s="152"/>
      <c r="AX145" s="152"/>
      <c r="AY145" s="152"/>
      <c r="AZ145" s="152"/>
      <c r="BA145" s="152"/>
      <c r="BB145" s="152"/>
      <c r="BC145" s="152"/>
      <c r="BD145" s="152"/>
      <c r="BE145" s="152"/>
      <c r="BF145" s="152"/>
      <c r="BG145" s="152"/>
      <c r="BH145" s="152"/>
    </row>
    <row r="146" spans="1:60" outlineLevel="1" x14ac:dyDescent="0.25">
      <c r="A146" s="159"/>
      <c r="B146" s="160"/>
      <c r="C146" s="195" t="s">
        <v>350</v>
      </c>
      <c r="D146" s="183"/>
      <c r="E146" s="184">
        <v>0.75</v>
      </c>
      <c r="F146" s="161"/>
      <c r="G146" s="161"/>
      <c r="H146" s="161"/>
      <c r="I146" s="161"/>
      <c r="J146" s="161"/>
      <c r="K146" s="161"/>
      <c r="L146" s="161"/>
      <c r="M146" s="161"/>
      <c r="N146" s="161"/>
      <c r="O146" s="161"/>
      <c r="P146" s="161"/>
      <c r="Q146" s="161"/>
      <c r="R146" s="161"/>
      <c r="S146" s="161"/>
      <c r="T146" s="161"/>
      <c r="U146" s="161"/>
      <c r="V146" s="161"/>
      <c r="W146" s="161"/>
      <c r="X146" s="152"/>
      <c r="Y146" s="152"/>
      <c r="Z146" s="152"/>
      <c r="AA146" s="152"/>
      <c r="AB146" s="152"/>
      <c r="AC146" s="152"/>
      <c r="AD146" s="152"/>
      <c r="AE146" s="152"/>
      <c r="AF146" s="152"/>
      <c r="AG146" s="152" t="s">
        <v>187</v>
      </c>
      <c r="AH146" s="152">
        <v>0</v>
      </c>
      <c r="AI146" s="152"/>
      <c r="AJ146" s="152"/>
      <c r="AK146" s="152"/>
      <c r="AL146" s="152"/>
      <c r="AM146" s="152"/>
      <c r="AN146" s="152"/>
      <c r="AO146" s="152"/>
      <c r="AP146" s="152"/>
      <c r="AQ146" s="152"/>
      <c r="AR146" s="152"/>
      <c r="AS146" s="152"/>
      <c r="AT146" s="152"/>
      <c r="AU146" s="152"/>
      <c r="AV146" s="152"/>
      <c r="AW146" s="152"/>
      <c r="AX146" s="152"/>
      <c r="AY146" s="152"/>
      <c r="AZ146" s="152"/>
      <c r="BA146" s="152"/>
      <c r="BB146" s="152"/>
      <c r="BC146" s="152"/>
      <c r="BD146" s="152"/>
      <c r="BE146" s="152"/>
      <c r="BF146" s="152"/>
      <c r="BG146" s="152"/>
      <c r="BH146" s="152"/>
    </row>
    <row r="147" spans="1:60" outlineLevel="1" x14ac:dyDescent="0.25">
      <c r="A147" s="159"/>
      <c r="B147" s="160"/>
      <c r="C147" s="196" t="s">
        <v>188</v>
      </c>
      <c r="D147" s="185"/>
      <c r="E147" s="186"/>
      <c r="F147" s="161"/>
      <c r="G147" s="161"/>
      <c r="H147" s="161"/>
      <c r="I147" s="161"/>
      <c r="J147" s="161"/>
      <c r="K147" s="161"/>
      <c r="L147" s="161"/>
      <c r="M147" s="161"/>
      <c r="N147" s="161"/>
      <c r="O147" s="161"/>
      <c r="P147" s="161"/>
      <c r="Q147" s="161"/>
      <c r="R147" s="161"/>
      <c r="S147" s="161"/>
      <c r="T147" s="161"/>
      <c r="U147" s="161"/>
      <c r="V147" s="161"/>
      <c r="W147" s="161"/>
      <c r="X147" s="152"/>
      <c r="Y147" s="152"/>
      <c r="Z147" s="152"/>
      <c r="AA147" s="152"/>
      <c r="AB147" s="152"/>
      <c r="AC147" s="152"/>
      <c r="AD147" s="152"/>
      <c r="AE147" s="152"/>
      <c r="AF147" s="152"/>
      <c r="AG147" s="152" t="s">
        <v>187</v>
      </c>
      <c r="AH147" s="152"/>
      <c r="AI147" s="152"/>
      <c r="AJ147" s="152"/>
      <c r="AK147" s="152"/>
      <c r="AL147" s="152"/>
      <c r="AM147" s="152"/>
      <c r="AN147" s="152"/>
      <c r="AO147" s="152"/>
      <c r="AP147" s="152"/>
      <c r="AQ147" s="152"/>
      <c r="AR147" s="152"/>
      <c r="AS147" s="152"/>
      <c r="AT147" s="152"/>
      <c r="AU147" s="152"/>
      <c r="AV147" s="152"/>
      <c r="AW147" s="152"/>
      <c r="AX147" s="152"/>
      <c r="AY147" s="152"/>
      <c r="AZ147" s="152"/>
      <c r="BA147" s="152"/>
      <c r="BB147" s="152"/>
      <c r="BC147" s="152"/>
      <c r="BD147" s="152"/>
      <c r="BE147" s="152"/>
      <c r="BF147" s="152"/>
      <c r="BG147" s="152"/>
      <c r="BH147" s="152"/>
    </row>
    <row r="148" spans="1:60" outlineLevel="1" x14ac:dyDescent="0.25">
      <c r="A148" s="159"/>
      <c r="B148" s="160"/>
      <c r="C148" s="197" t="s">
        <v>351</v>
      </c>
      <c r="D148" s="185"/>
      <c r="E148" s="186">
        <v>0.75</v>
      </c>
      <c r="F148" s="161"/>
      <c r="G148" s="161"/>
      <c r="H148" s="161"/>
      <c r="I148" s="161"/>
      <c r="J148" s="161"/>
      <c r="K148" s="161"/>
      <c r="L148" s="161"/>
      <c r="M148" s="161"/>
      <c r="N148" s="161"/>
      <c r="O148" s="161"/>
      <c r="P148" s="161"/>
      <c r="Q148" s="161"/>
      <c r="R148" s="161"/>
      <c r="S148" s="161"/>
      <c r="T148" s="161"/>
      <c r="U148" s="161"/>
      <c r="V148" s="161"/>
      <c r="W148" s="161"/>
      <c r="X148" s="152"/>
      <c r="Y148" s="152"/>
      <c r="Z148" s="152"/>
      <c r="AA148" s="152"/>
      <c r="AB148" s="152"/>
      <c r="AC148" s="152"/>
      <c r="AD148" s="152"/>
      <c r="AE148" s="152"/>
      <c r="AF148" s="152"/>
      <c r="AG148" s="152" t="s">
        <v>187</v>
      </c>
      <c r="AH148" s="152">
        <v>2</v>
      </c>
      <c r="AI148" s="152"/>
      <c r="AJ148" s="152"/>
      <c r="AK148" s="152"/>
      <c r="AL148" s="152"/>
      <c r="AM148" s="152"/>
      <c r="AN148" s="152"/>
      <c r="AO148" s="152"/>
      <c r="AP148" s="152"/>
      <c r="AQ148" s="152"/>
      <c r="AR148" s="152"/>
      <c r="AS148" s="152"/>
      <c r="AT148" s="152"/>
      <c r="AU148" s="152"/>
      <c r="AV148" s="152"/>
      <c r="AW148" s="152"/>
      <c r="AX148" s="152"/>
      <c r="AY148" s="152"/>
      <c r="AZ148" s="152"/>
      <c r="BA148" s="152"/>
      <c r="BB148" s="152"/>
      <c r="BC148" s="152"/>
      <c r="BD148" s="152"/>
      <c r="BE148" s="152"/>
      <c r="BF148" s="152"/>
      <c r="BG148" s="152"/>
      <c r="BH148" s="152"/>
    </row>
    <row r="149" spans="1:60" outlineLevel="1" x14ac:dyDescent="0.25">
      <c r="A149" s="159"/>
      <c r="B149" s="160"/>
      <c r="C149" s="196" t="s">
        <v>190</v>
      </c>
      <c r="D149" s="185"/>
      <c r="E149" s="186"/>
      <c r="F149" s="161"/>
      <c r="G149" s="161"/>
      <c r="H149" s="161"/>
      <c r="I149" s="161"/>
      <c r="J149" s="161"/>
      <c r="K149" s="161"/>
      <c r="L149" s="161"/>
      <c r="M149" s="161"/>
      <c r="N149" s="161"/>
      <c r="O149" s="161"/>
      <c r="P149" s="161"/>
      <c r="Q149" s="161"/>
      <c r="R149" s="161"/>
      <c r="S149" s="161"/>
      <c r="T149" s="161"/>
      <c r="U149" s="161"/>
      <c r="V149" s="161"/>
      <c r="W149" s="161"/>
      <c r="X149" s="152"/>
      <c r="Y149" s="152"/>
      <c r="Z149" s="152"/>
      <c r="AA149" s="152"/>
      <c r="AB149" s="152"/>
      <c r="AC149" s="152"/>
      <c r="AD149" s="152"/>
      <c r="AE149" s="152"/>
      <c r="AF149" s="152"/>
      <c r="AG149" s="152" t="s">
        <v>187</v>
      </c>
      <c r="AH149" s="152"/>
      <c r="AI149" s="152"/>
      <c r="AJ149" s="152"/>
      <c r="AK149" s="152"/>
      <c r="AL149" s="152"/>
      <c r="AM149" s="152"/>
      <c r="AN149" s="152"/>
      <c r="AO149" s="152"/>
      <c r="AP149" s="152"/>
      <c r="AQ149" s="152"/>
      <c r="AR149" s="152"/>
      <c r="AS149" s="152"/>
      <c r="AT149" s="152"/>
      <c r="AU149" s="152"/>
      <c r="AV149" s="152"/>
      <c r="AW149" s="152"/>
      <c r="AX149" s="152"/>
      <c r="AY149" s="152"/>
      <c r="AZ149" s="152"/>
      <c r="BA149" s="152"/>
      <c r="BB149" s="152"/>
      <c r="BC149" s="152"/>
      <c r="BD149" s="152"/>
      <c r="BE149" s="152"/>
      <c r="BF149" s="152"/>
      <c r="BG149" s="152"/>
      <c r="BH149" s="152"/>
    </row>
    <row r="150" spans="1:60" outlineLevel="1" x14ac:dyDescent="0.25">
      <c r="A150" s="169">
        <v>29</v>
      </c>
      <c r="B150" s="170" t="s">
        <v>257</v>
      </c>
      <c r="C150" s="179" t="s">
        <v>258</v>
      </c>
      <c r="D150" s="171" t="s">
        <v>259</v>
      </c>
      <c r="E150" s="172">
        <v>160</v>
      </c>
      <c r="F150" s="173"/>
      <c r="G150" s="174">
        <f>ROUND(E150*F150,2)</f>
        <v>0</v>
      </c>
      <c r="H150" s="173"/>
      <c r="I150" s="174">
        <f>ROUND(E150*H150,2)</f>
        <v>0</v>
      </c>
      <c r="J150" s="173"/>
      <c r="K150" s="174">
        <f>ROUND(E150*J150,2)</f>
        <v>0</v>
      </c>
      <c r="L150" s="174">
        <v>15</v>
      </c>
      <c r="M150" s="174">
        <f>G150*(1+L150/100)</f>
        <v>0</v>
      </c>
      <c r="N150" s="174">
        <v>0.61608000000000007</v>
      </c>
      <c r="O150" s="174">
        <f>ROUND(E150*N150,2)</f>
        <v>98.57</v>
      </c>
      <c r="P150" s="174">
        <v>0</v>
      </c>
      <c r="Q150" s="174">
        <f>ROUND(E150*P150,2)</f>
        <v>0</v>
      </c>
      <c r="R150" s="174"/>
      <c r="S150" s="174" t="s">
        <v>182</v>
      </c>
      <c r="T150" s="175" t="s">
        <v>157</v>
      </c>
      <c r="U150" s="161">
        <v>0</v>
      </c>
      <c r="V150" s="161">
        <f>ROUND(E150*U150,2)</f>
        <v>0</v>
      </c>
      <c r="W150" s="161"/>
      <c r="X150" s="152"/>
      <c r="Y150" s="152"/>
      <c r="Z150" s="152"/>
      <c r="AA150" s="152"/>
      <c r="AB150" s="152"/>
      <c r="AC150" s="152"/>
      <c r="AD150" s="152"/>
      <c r="AE150" s="152"/>
      <c r="AF150" s="152"/>
      <c r="AG150" s="152" t="s">
        <v>183</v>
      </c>
      <c r="AH150" s="152"/>
      <c r="AI150" s="152"/>
      <c r="AJ150" s="152"/>
      <c r="AK150" s="152"/>
      <c r="AL150" s="152"/>
      <c r="AM150" s="152"/>
      <c r="AN150" s="152"/>
      <c r="AO150" s="152"/>
      <c r="AP150" s="152"/>
      <c r="AQ150" s="152"/>
      <c r="AR150" s="152"/>
      <c r="AS150" s="152"/>
      <c r="AT150" s="152"/>
      <c r="AU150" s="152"/>
      <c r="AV150" s="152"/>
      <c r="AW150" s="152"/>
      <c r="AX150" s="152"/>
      <c r="AY150" s="152"/>
      <c r="AZ150" s="152"/>
      <c r="BA150" s="152"/>
      <c r="BB150" s="152"/>
      <c r="BC150" s="152"/>
      <c r="BD150" s="152"/>
      <c r="BE150" s="152"/>
      <c r="BF150" s="152"/>
      <c r="BG150" s="152"/>
      <c r="BH150" s="152"/>
    </row>
    <row r="151" spans="1:60" outlineLevel="1" x14ac:dyDescent="0.25">
      <c r="A151" s="159"/>
      <c r="B151" s="160"/>
      <c r="C151" s="195" t="s">
        <v>352</v>
      </c>
      <c r="D151" s="183"/>
      <c r="E151" s="184">
        <v>160</v>
      </c>
      <c r="F151" s="161"/>
      <c r="G151" s="161"/>
      <c r="H151" s="161"/>
      <c r="I151" s="161"/>
      <c r="J151" s="161"/>
      <c r="K151" s="161"/>
      <c r="L151" s="161"/>
      <c r="M151" s="161"/>
      <c r="N151" s="161"/>
      <c r="O151" s="161"/>
      <c r="P151" s="161"/>
      <c r="Q151" s="161"/>
      <c r="R151" s="161"/>
      <c r="S151" s="161"/>
      <c r="T151" s="161"/>
      <c r="U151" s="161"/>
      <c r="V151" s="161"/>
      <c r="W151" s="161"/>
      <c r="X151" s="152"/>
      <c r="Y151" s="152"/>
      <c r="Z151" s="152"/>
      <c r="AA151" s="152"/>
      <c r="AB151" s="152"/>
      <c r="AC151" s="152"/>
      <c r="AD151" s="152"/>
      <c r="AE151" s="152"/>
      <c r="AF151" s="152"/>
      <c r="AG151" s="152" t="s">
        <v>187</v>
      </c>
      <c r="AH151" s="152">
        <v>0</v>
      </c>
      <c r="AI151" s="152"/>
      <c r="AJ151" s="152"/>
      <c r="AK151" s="152"/>
      <c r="AL151" s="152"/>
      <c r="AM151" s="152"/>
      <c r="AN151" s="152"/>
      <c r="AO151" s="152"/>
      <c r="AP151" s="152"/>
      <c r="AQ151" s="152"/>
      <c r="AR151" s="152"/>
      <c r="AS151" s="152"/>
      <c r="AT151" s="152"/>
      <c r="AU151" s="152"/>
      <c r="AV151" s="152"/>
      <c r="AW151" s="152"/>
      <c r="AX151" s="152"/>
      <c r="AY151" s="152"/>
      <c r="AZ151" s="152"/>
      <c r="BA151" s="152"/>
      <c r="BB151" s="152"/>
      <c r="BC151" s="152"/>
      <c r="BD151" s="152"/>
      <c r="BE151" s="152"/>
      <c r="BF151" s="152"/>
      <c r="BG151" s="152"/>
      <c r="BH151" s="152"/>
    </row>
    <row r="152" spans="1:60" outlineLevel="1" x14ac:dyDescent="0.25">
      <c r="A152" s="159"/>
      <c r="B152" s="160"/>
      <c r="C152" s="196" t="s">
        <v>188</v>
      </c>
      <c r="D152" s="185"/>
      <c r="E152" s="186"/>
      <c r="F152" s="161"/>
      <c r="G152" s="161"/>
      <c r="H152" s="161"/>
      <c r="I152" s="161"/>
      <c r="J152" s="161"/>
      <c r="K152" s="161"/>
      <c r="L152" s="161"/>
      <c r="M152" s="161"/>
      <c r="N152" s="161"/>
      <c r="O152" s="161"/>
      <c r="P152" s="161"/>
      <c r="Q152" s="161"/>
      <c r="R152" s="161"/>
      <c r="S152" s="161"/>
      <c r="T152" s="161"/>
      <c r="U152" s="161"/>
      <c r="V152" s="161"/>
      <c r="W152" s="161"/>
      <c r="X152" s="152"/>
      <c r="Y152" s="152"/>
      <c r="Z152" s="152"/>
      <c r="AA152" s="152"/>
      <c r="AB152" s="152"/>
      <c r="AC152" s="152"/>
      <c r="AD152" s="152"/>
      <c r="AE152" s="152"/>
      <c r="AF152" s="152"/>
      <c r="AG152" s="152" t="s">
        <v>187</v>
      </c>
      <c r="AH152" s="152"/>
      <c r="AI152" s="152"/>
      <c r="AJ152" s="152"/>
      <c r="AK152" s="152"/>
      <c r="AL152" s="152"/>
      <c r="AM152" s="152"/>
      <c r="AN152" s="152"/>
      <c r="AO152" s="152"/>
      <c r="AP152" s="152"/>
      <c r="AQ152" s="152"/>
      <c r="AR152" s="152"/>
      <c r="AS152" s="152"/>
      <c r="AT152" s="152"/>
      <c r="AU152" s="152"/>
      <c r="AV152" s="152"/>
      <c r="AW152" s="152"/>
      <c r="AX152" s="152"/>
      <c r="AY152" s="152"/>
      <c r="AZ152" s="152"/>
      <c r="BA152" s="152"/>
      <c r="BB152" s="152"/>
      <c r="BC152" s="152"/>
      <c r="BD152" s="152"/>
      <c r="BE152" s="152"/>
      <c r="BF152" s="152"/>
      <c r="BG152" s="152"/>
      <c r="BH152" s="152"/>
    </row>
    <row r="153" spans="1:60" outlineLevel="1" x14ac:dyDescent="0.25">
      <c r="A153" s="159"/>
      <c r="B153" s="160"/>
      <c r="C153" s="197" t="s">
        <v>353</v>
      </c>
      <c r="D153" s="185"/>
      <c r="E153" s="186">
        <v>160</v>
      </c>
      <c r="F153" s="161"/>
      <c r="G153" s="161"/>
      <c r="H153" s="161"/>
      <c r="I153" s="161"/>
      <c r="J153" s="161"/>
      <c r="K153" s="161"/>
      <c r="L153" s="161"/>
      <c r="M153" s="161"/>
      <c r="N153" s="161"/>
      <c r="O153" s="161"/>
      <c r="P153" s="161"/>
      <c r="Q153" s="161"/>
      <c r="R153" s="161"/>
      <c r="S153" s="161"/>
      <c r="T153" s="161"/>
      <c r="U153" s="161"/>
      <c r="V153" s="161"/>
      <c r="W153" s="161"/>
      <c r="X153" s="152"/>
      <c r="Y153" s="152"/>
      <c r="Z153" s="152"/>
      <c r="AA153" s="152"/>
      <c r="AB153" s="152"/>
      <c r="AC153" s="152"/>
      <c r="AD153" s="152"/>
      <c r="AE153" s="152"/>
      <c r="AF153" s="152"/>
      <c r="AG153" s="152" t="s">
        <v>187</v>
      </c>
      <c r="AH153" s="152">
        <v>2</v>
      </c>
      <c r="AI153" s="152"/>
      <c r="AJ153" s="152"/>
      <c r="AK153" s="152"/>
      <c r="AL153" s="152"/>
      <c r="AM153" s="152"/>
      <c r="AN153" s="152"/>
      <c r="AO153" s="152"/>
      <c r="AP153" s="152"/>
      <c r="AQ153" s="152"/>
      <c r="AR153" s="152"/>
      <c r="AS153" s="152"/>
      <c r="AT153" s="152"/>
      <c r="AU153" s="152"/>
      <c r="AV153" s="152"/>
      <c r="AW153" s="152"/>
      <c r="AX153" s="152"/>
      <c r="AY153" s="152"/>
      <c r="AZ153" s="152"/>
      <c r="BA153" s="152"/>
      <c r="BB153" s="152"/>
      <c r="BC153" s="152"/>
      <c r="BD153" s="152"/>
      <c r="BE153" s="152"/>
      <c r="BF153" s="152"/>
      <c r="BG153" s="152"/>
      <c r="BH153" s="152"/>
    </row>
    <row r="154" spans="1:60" outlineLevel="1" x14ac:dyDescent="0.25">
      <c r="A154" s="159"/>
      <c r="B154" s="160"/>
      <c r="C154" s="196" t="s">
        <v>190</v>
      </c>
      <c r="D154" s="185"/>
      <c r="E154" s="186"/>
      <c r="F154" s="161"/>
      <c r="G154" s="161"/>
      <c r="H154" s="161"/>
      <c r="I154" s="161"/>
      <c r="J154" s="161"/>
      <c r="K154" s="161"/>
      <c r="L154" s="161"/>
      <c r="M154" s="161"/>
      <c r="N154" s="161"/>
      <c r="O154" s="161"/>
      <c r="P154" s="161"/>
      <c r="Q154" s="161"/>
      <c r="R154" s="161"/>
      <c r="S154" s="161"/>
      <c r="T154" s="161"/>
      <c r="U154" s="161"/>
      <c r="V154" s="161"/>
      <c r="W154" s="161"/>
      <c r="X154" s="152"/>
      <c r="Y154" s="152"/>
      <c r="Z154" s="152"/>
      <c r="AA154" s="152"/>
      <c r="AB154" s="152"/>
      <c r="AC154" s="152"/>
      <c r="AD154" s="152"/>
      <c r="AE154" s="152"/>
      <c r="AF154" s="152"/>
      <c r="AG154" s="152" t="s">
        <v>187</v>
      </c>
      <c r="AH154" s="152"/>
      <c r="AI154" s="152"/>
      <c r="AJ154" s="152"/>
      <c r="AK154" s="152"/>
      <c r="AL154" s="152"/>
      <c r="AM154" s="152"/>
      <c r="AN154" s="152"/>
      <c r="AO154" s="152"/>
      <c r="AP154" s="152"/>
      <c r="AQ154" s="152"/>
      <c r="AR154" s="152"/>
      <c r="AS154" s="152"/>
      <c r="AT154" s="152"/>
      <c r="AU154" s="152"/>
      <c r="AV154" s="152"/>
      <c r="AW154" s="152"/>
      <c r="AX154" s="152"/>
      <c r="AY154" s="152"/>
      <c r="AZ154" s="152"/>
      <c r="BA154" s="152"/>
      <c r="BB154" s="152"/>
      <c r="BC154" s="152"/>
      <c r="BD154" s="152"/>
      <c r="BE154" s="152"/>
      <c r="BF154" s="152"/>
      <c r="BG154" s="152"/>
      <c r="BH154" s="152"/>
    </row>
    <row r="155" spans="1:60" outlineLevel="1" x14ac:dyDescent="0.25">
      <c r="A155" s="187">
        <v>30</v>
      </c>
      <c r="B155" s="188" t="s">
        <v>262</v>
      </c>
      <c r="C155" s="194" t="s">
        <v>263</v>
      </c>
      <c r="D155" s="189" t="s">
        <v>181</v>
      </c>
      <c r="E155" s="190">
        <v>3.0900000000000003</v>
      </c>
      <c r="F155" s="191"/>
      <c r="G155" s="192">
        <f>ROUND(E155*F155,2)</f>
        <v>0</v>
      </c>
      <c r="H155" s="191"/>
      <c r="I155" s="192">
        <f>ROUND(E155*H155,2)</f>
        <v>0</v>
      </c>
      <c r="J155" s="191"/>
      <c r="K155" s="192">
        <f>ROUND(E155*J155,2)</f>
        <v>0</v>
      </c>
      <c r="L155" s="192">
        <v>15</v>
      </c>
      <c r="M155" s="192">
        <f>G155*(1+L155/100)</f>
        <v>0</v>
      </c>
      <c r="N155" s="192">
        <v>0.129</v>
      </c>
      <c r="O155" s="192">
        <f>ROUND(E155*N155,2)</f>
        <v>0.4</v>
      </c>
      <c r="P155" s="192">
        <v>0</v>
      </c>
      <c r="Q155" s="192">
        <f>ROUND(E155*P155,2)</f>
        <v>0</v>
      </c>
      <c r="R155" s="192"/>
      <c r="S155" s="192" t="s">
        <v>267</v>
      </c>
      <c r="T155" s="193" t="s">
        <v>157</v>
      </c>
      <c r="U155" s="161">
        <v>0</v>
      </c>
      <c r="V155" s="161">
        <f>ROUND(E155*U155,2)</f>
        <v>0</v>
      </c>
      <c r="W155" s="161"/>
      <c r="X155" s="152"/>
      <c r="Y155" s="152"/>
      <c r="Z155" s="152"/>
      <c r="AA155" s="152"/>
      <c r="AB155" s="152"/>
      <c r="AC155" s="152"/>
      <c r="AD155" s="152"/>
      <c r="AE155" s="152"/>
      <c r="AF155" s="152"/>
      <c r="AG155" s="152" t="s">
        <v>264</v>
      </c>
      <c r="AH155" s="152"/>
      <c r="AI155" s="152"/>
      <c r="AJ155" s="152"/>
      <c r="AK155" s="152"/>
      <c r="AL155" s="152"/>
      <c r="AM155" s="152"/>
      <c r="AN155" s="152"/>
      <c r="AO155" s="152"/>
      <c r="AP155" s="152"/>
      <c r="AQ155" s="152"/>
      <c r="AR155" s="152"/>
      <c r="AS155" s="152"/>
      <c r="AT155" s="152"/>
      <c r="AU155" s="152"/>
      <c r="AV155" s="152"/>
      <c r="AW155" s="152"/>
      <c r="AX155" s="152"/>
      <c r="AY155" s="152"/>
      <c r="AZ155" s="152"/>
      <c r="BA155" s="152"/>
      <c r="BB155" s="152"/>
      <c r="BC155" s="152"/>
      <c r="BD155" s="152"/>
      <c r="BE155" s="152"/>
      <c r="BF155" s="152"/>
      <c r="BG155" s="152"/>
      <c r="BH155" s="152"/>
    </row>
    <row r="156" spans="1:60" x14ac:dyDescent="0.25">
      <c r="A156" s="163" t="s">
        <v>152</v>
      </c>
      <c r="B156" s="164" t="s">
        <v>97</v>
      </c>
      <c r="C156" s="178" t="s">
        <v>98</v>
      </c>
      <c r="D156" s="165"/>
      <c r="E156" s="166"/>
      <c r="F156" s="167"/>
      <c r="G156" s="167">
        <f>SUMIF(AG157:AG159,"&lt;&gt;NOR",G157:G159)</f>
        <v>0</v>
      </c>
      <c r="H156" s="167"/>
      <c r="I156" s="167">
        <f>SUM(I157:I159)</f>
        <v>0</v>
      </c>
      <c r="J156" s="167"/>
      <c r="K156" s="167">
        <f>SUM(K157:K159)</f>
        <v>0</v>
      </c>
      <c r="L156" s="167"/>
      <c r="M156" s="167">
        <f>SUM(M157:M159)</f>
        <v>0</v>
      </c>
      <c r="N156" s="167"/>
      <c r="O156" s="167">
        <f>SUM(O157:O159)</f>
        <v>103.21</v>
      </c>
      <c r="P156" s="167"/>
      <c r="Q156" s="167">
        <f>SUM(Q157:Q159)</f>
        <v>0</v>
      </c>
      <c r="R156" s="167"/>
      <c r="S156" s="167"/>
      <c r="T156" s="168"/>
      <c r="U156" s="162"/>
      <c r="V156" s="162">
        <f>SUM(V157:V159)</f>
        <v>24.05</v>
      </c>
      <c r="W156" s="162"/>
      <c r="AG156" t="s">
        <v>153</v>
      </c>
    </row>
    <row r="157" spans="1:60" outlineLevel="1" x14ac:dyDescent="0.25">
      <c r="A157" s="187">
        <v>31</v>
      </c>
      <c r="B157" s="188" t="s">
        <v>270</v>
      </c>
      <c r="C157" s="194" t="s">
        <v>271</v>
      </c>
      <c r="D157" s="189" t="s">
        <v>259</v>
      </c>
      <c r="E157" s="190">
        <v>358</v>
      </c>
      <c r="F157" s="191"/>
      <c r="G157" s="192">
        <f>ROUND(E157*F157,2)</f>
        <v>0</v>
      </c>
      <c r="H157" s="191"/>
      <c r="I157" s="192">
        <f>ROUND(E157*H157,2)</f>
        <v>0</v>
      </c>
      <c r="J157" s="191"/>
      <c r="K157" s="192">
        <f>ROUND(E157*J157,2)</f>
        <v>0</v>
      </c>
      <c r="L157" s="192">
        <v>15</v>
      </c>
      <c r="M157" s="192">
        <f>G157*(1+L157/100)</f>
        <v>0</v>
      </c>
      <c r="N157" s="192">
        <v>0.14067000000000002</v>
      </c>
      <c r="O157" s="192">
        <f>ROUND(E157*N157,2)</f>
        <v>50.36</v>
      </c>
      <c r="P157" s="192">
        <v>0</v>
      </c>
      <c r="Q157" s="192">
        <f>ROUND(E157*P157,2)</f>
        <v>0</v>
      </c>
      <c r="R157" s="192"/>
      <c r="S157" s="192" t="s">
        <v>182</v>
      </c>
      <c r="T157" s="193" t="s">
        <v>157</v>
      </c>
      <c r="U157" s="161">
        <v>0</v>
      </c>
      <c r="V157" s="161">
        <f>ROUND(E157*U157,2)</f>
        <v>0</v>
      </c>
      <c r="W157" s="161"/>
      <c r="X157" s="152"/>
      <c r="Y157" s="152"/>
      <c r="Z157" s="152"/>
      <c r="AA157" s="152"/>
      <c r="AB157" s="152"/>
      <c r="AC157" s="152"/>
      <c r="AD157" s="152"/>
      <c r="AE157" s="152"/>
      <c r="AF157" s="152"/>
      <c r="AG157" s="152" t="s">
        <v>183</v>
      </c>
      <c r="AH157" s="152"/>
      <c r="AI157" s="152"/>
      <c r="AJ157" s="152"/>
      <c r="AK157" s="152"/>
      <c r="AL157" s="152"/>
      <c r="AM157" s="152"/>
      <c r="AN157" s="152"/>
      <c r="AO157" s="152"/>
      <c r="AP157" s="152"/>
      <c r="AQ157" s="152"/>
      <c r="AR157" s="152"/>
      <c r="AS157" s="152"/>
      <c r="AT157" s="152"/>
      <c r="AU157" s="152"/>
      <c r="AV157" s="152"/>
      <c r="AW157" s="152"/>
      <c r="AX157" s="152"/>
      <c r="AY157" s="152"/>
      <c r="AZ157" s="152"/>
      <c r="BA157" s="152"/>
      <c r="BB157" s="152"/>
      <c r="BC157" s="152"/>
      <c r="BD157" s="152"/>
      <c r="BE157" s="152"/>
      <c r="BF157" s="152"/>
      <c r="BG157" s="152"/>
      <c r="BH157" s="152"/>
    </row>
    <row r="158" spans="1:60" outlineLevel="1" x14ac:dyDescent="0.25">
      <c r="A158" s="187">
        <v>32</v>
      </c>
      <c r="B158" s="188" t="s">
        <v>274</v>
      </c>
      <c r="C158" s="194" t="s">
        <v>354</v>
      </c>
      <c r="D158" s="189" t="s">
        <v>259</v>
      </c>
      <c r="E158" s="190">
        <v>393</v>
      </c>
      <c r="F158" s="191"/>
      <c r="G158" s="192">
        <f>ROUND(E158*F158,2)</f>
        <v>0</v>
      </c>
      <c r="H158" s="191"/>
      <c r="I158" s="192">
        <f>ROUND(E158*H158,2)</f>
        <v>0</v>
      </c>
      <c r="J158" s="191"/>
      <c r="K158" s="192">
        <f>ROUND(E158*J158,2)</f>
        <v>0</v>
      </c>
      <c r="L158" s="192">
        <v>15</v>
      </c>
      <c r="M158" s="192">
        <f>G158*(1+L158/100)</f>
        <v>0</v>
      </c>
      <c r="N158" s="192">
        <v>6.5000000000000002E-2</v>
      </c>
      <c r="O158" s="192">
        <f>ROUND(E158*N158,2)</f>
        <v>25.55</v>
      </c>
      <c r="P158" s="192">
        <v>0</v>
      </c>
      <c r="Q158" s="192">
        <f>ROUND(E158*P158,2)</f>
        <v>0</v>
      </c>
      <c r="R158" s="192"/>
      <c r="S158" s="192" t="s">
        <v>182</v>
      </c>
      <c r="T158" s="193" t="s">
        <v>157</v>
      </c>
      <c r="U158" s="161">
        <v>0</v>
      </c>
      <c r="V158" s="161">
        <f>ROUND(E158*U158,2)</f>
        <v>0</v>
      </c>
      <c r="W158" s="161"/>
      <c r="X158" s="152"/>
      <c r="Y158" s="152"/>
      <c r="Z158" s="152"/>
      <c r="AA158" s="152"/>
      <c r="AB158" s="152"/>
      <c r="AC158" s="152"/>
      <c r="AD158" s="152"/>
      <c r="AE158" s="152"/>
      <c r="AF158" s="152"/>
      <c r="AG158" s="152" t="s">
        <v>264</v>
      </c>
      <c r="AH158" s="152"/>
      <c r="AI158" s="152"/>
      <c r="AJ158" s="152"/>
      <c r="AK158" s="152"/>
      <c r="AL158" s="152"/>
      <c r="AM158" s="152"/>
      <c r="AN158" s="152"/>
      <c r="AO158" s="152"/>
      <c r="AP158" s="152"/>
      <c r="AQ158" s="152"/>
      <c r="AR158" s="152"/>
      <c r="AS158" s="152"/>
      <c r="AT158" s="152"/>
      <c r="AU158" s="152"/>
      <c r="AV158" s="152"/>
      <c r="AW158" s="152"/>
      <c r="AX158" s="152"/>
      <c r="AY158" s="152"/>
      <c r="AZ158" s="152"/>
      <c r="BA158" s="152"/>
      <c r="BB158" s="152"/>
      <c r="BC158" s="152"/>
      <c r="BD158" s="152"/>
      <c r="BE158" s="152"/>
      <c r="BF158" s="152"/>
      <c r="BG158" s="152"/>
      <c r="BH158" s="152"/>
    </row>
    <row r="159" spans="1:60" ht="20.399999999999999" outlineLevel="1" x14ac:dyDescent="0.25">
      <c r="A159" s="187">
        <v>33</v>
      </c>
      <c r="B159" s="188" t="s">
        <v>282</v>
      </c>
      <c r="C159" s="194" t="s">
        <v>283</v>
      </c>
      <c r="D159" s="189" t="s">
        <v>259</v>
      </c>
      <c r="E159" s="190">
        <v>65</v>
      </c>
      <c r="F159" s="191"/>
      <c r="G159" s="192">
        <f>ROUND(E159*F159,2)</f>
        <v>0</v>
      </c>
      <c r="H159" s="191"/>
      <c r="I159" s="192">
        <f>ROUND(E159*H159,2)</f>
        <v>0</v>
      </c>
      <c r="J159" s="191"/>
      <c r="K159" s="192">
        <f>ROUND(E159*J159,2)</f>
        <v>0</v>
      </c>
      <c r="L159" s="192">
        <v>15</v>
      </c>
      <c r="M159" s="192">
        <f>G159*(1+L159/100)</f>
        <v>0</v>
      </c>
      <c r="N159" s="192">
        <v>0.42000000000000004</v>
      </c>
      <c r="O159" s="192">
        <f>ROUND(E159*N159,2)</f>
        <v>27.3</v>
      </c>
      <c r="P159" s="192">
        <v>0</v>
      </c>
      <c r="Q159" s="192">
        <f>ROUND(E159*P159,2)</f>
        <v>0</v>
      </c>
      <c r="R159" s="192"/>
      <c r="S159" s="192" t="s">
        <v>267</v>
      </c>
      <c r="T159" s="193" t="s">
        <v>267</v>
      </c>
      <c r="U159" s="161">
        <v>0.37000000000000005</v>
      </c>
      <c r="V159" s="161">
        <f>ROUND(E159*U159,2)</f>
        <v>24.05</v>
      </c>
      <c r="W159" s="161"/>
      <c r="X159" s="152"/>
      <c r="Y159" s="152"/>
      <c r="Z159" s="152"/>
      <c r="AA159" s="152"/>
      <c r="AB159" s="152"/>
      <c r="AC159" s="152"/>
      <c r="AD159" s="152"/>
      <c r="AE159" s="152"/>
      <c r="AF159" s="152"/>
      <c r="AG159" s="152" t="s">
        <v>268</v>
      </c>
      <c r="AH159" s="152"/>
      <c r="AI159" s="152"/>
      <c r="AJ159" s="152"/>
      <c r="AK159" s="152"/>
      <c r="AL159" s="152"/>
      <c r="AM159" s="152"/>
      <c r="AN159" s="152"/>
      <c r="AO159" s="152"/>
      <c r="AP159" s="152"/>
      <c r="AQ159" s="152"/>
      <c r="AR159" s="152"/>
      <c r="AS159" s="152"/>
      <c r="AT159" s="152"/>
      <c r="AU159" s="152"/>
      <c r="AV159" s="152"/>
      <c r="AW159" s="152"/>
      <c r="AX159" s="152"/>
      <c r="AY159" s="152"/>
      <c r="AZ159" s="152"/>
      <c r="BA159" s="152"/>
      <c r="BB159" s="152"/>
      <c r="BC159" s="152"/>
      <c r="BD159" s="152"/>
      <c r="BE159" s="152"/>
      <c r="BF159" s="152"/>
      <c r="BG159" s="152"/>
      <c r="BH159" s="152"/>
    </row>
    <row r="160" spans="1:60" x14ac:dyDescent="0.25">
      <c r="A160" s="163" t="s">
        <v>152</v>
      </c>
      <c r="B160" s="164" t="s">
        <v>99</v>
      </c>
      <c r="C160" s="178" t="s">
        <v>100</v>
      </c>
      <c r="D160" s="165"/>
      <c r="E160" s="166"/>
      <c r="F160" s="167"/>
      <c r="G160" s="167">
        <f>SUMIF(AG161:AG165,"&lt;&gt;NOR",G161:G165)</f>
        <v>0</v>
      </c>
      <c r="H160" s="167"/>
      <c r="I160" s="167">
        <f>SUM(I161:I165)</f>
        <v>0</v>
      </c>
      <c r="J160" s="167"/>
      <c r="K160" s="167">
        <f>SUM(K161:K165)</f>
        <v>0</v>
      </c>
      <c r="L160" s="167"/>
      <c r="M160" s="167">
        <f>SUM(M161:M165)</f>
        <v>0</v>
      </c>
      <c r="N160" s="167"/>
      <c r="O160" s="167">
        <f>SUM(O161:O165)</f>
        <v>0</v>
      </c>
      <c r="P160" s="167"/>
      <c r="Q160" s="167">
        <f>SUM(Q161:Q165)</f>
        <v>0</v>
      </c>
      <c r="R160" s="167"/>
      <c r="S160" s="167"/>
      <c r="T160" s="168"/>
      <c r="U160" s="162"/>
      <c r="V160" s="162">
        <f>SUM(V161:V165)</f>
        <v>0.7</v>
      </c>
      <c r="W160" s="162"/>
      <c r="AG160" t="s">
        <v>153</v>
      </c>
    </row>
    <row r="161" spans="1:60" outlineLevel="1" x14ac:dyDescent="0.25">
      <c r="A161" s="169">
        <v>34</v>
      </c>
      <c r="B161" s="170" t="s">
        <v>355</v>
      </c>
      <c r="C161" s="179" t="s">
        <v>356</v>
      </c>
      <c r="D161" s="171" t="s">
        <v>259</v>
      </c>
      <c r="E161" s="172">
        <v>8</v>
      </c>
      <c r="F161" s="173"/>
      <c r="G161" s="174">
        <f>ROUND(E161*F161,2)</f>
        <v>0</v>
      </c>
      <c r="H161" s="173"/>
      <c r="I161" s="174">
        <f>ROUND(E161*H161,2)</f>
        <v>0</v>
      </c>
      <c r="J161" s="173"/>
      <c r="K161" s="174">
        <f>ROUND(E161*J161,2)</f>
        <v>0</v>
      </c>
      <c r="L161" s="174">
        <v>15</v>
      </c>
      <c r="M161" s="174">
        <f>G161*(1+L161/100)</f>
        <v>0</v>
      </c>
      <c r="N161" s="174">
        <v>3.5000000000000005E-4</v>
      </c>
      <c r="O161" s="174">
        <f>ROUND(E161*N161,2)</f>
        <v>0</v>
      </c>
      <c r="P161" s="174">
        <v>0</v>
      </c>
      <c r="Q161" s="174">
        <f>ROUND(E161*P161,2)</f>
        <v>0</v>
      </c>
      <c r="R161" s="174"/>
      <c r="S161" s="174" t="s">
        <v>267</v>
      </c>
      <c r="T161" s="175" t="s">
        <v>157</v>
      </c>
      <c r="U161" s="161">
        <v>8.7000000000000008E-2</v>
      </c>
      <c r="V161" s="161">
        <f>ROUND(E161*U161,2)</f>
        <v>0.7</v>
      </c>
      <c r="W161" s="161"/>
      <c r="X161" s="152"/>
      <c r="Y161" s="152"/>
      <c r="Z161" s="152"/>
      <c r="AA161" s="152"/>
      <c r="AB161" s="152"/>
      <c r="AC161" s="152"/>
      <c r="AD161" s="152"/>
      <c r="AE161" s="152"/>
      <c r="AF161" s="152"/>
      <c r="AG161" s="152" t="s">
        <v>183</v>
      </c>
      <c r="AH161" s="152"/>
      <c r="AI161" s="152"/>
      <c r="AJ161" s="152"/>
      <c r="AK161" s="152"/>
      <c r="AL161" s="152"/>
      <c r="AM161" s="152"/>
      <c r="AN161" s="152"/>
      <c r="AO161" s="152"/>
      <c r="AP161" s="152"/>
      <c r="AQ161" s="152"/>
      <c r="AR161" s="152"/>
      <c r="AS161" s="152"/>
      <c r="AT161" s="152"/>
      <c r="AU161" s="152"/>
      <c r="AV161" s="152"/>
      <c r="AW161" s="152"/>
      <c r="AX161" s="152"/>
      <c r="AY161" s="152"/>
      <c r="AZ161" s="152"/>
      <c r="BA161" s="152"/>
      <c r="BB161" s="152"/>
      <c r="BC161" s="152"/>
      <c r="BD161" s="152"/>
      <c r="BE161" s="152"/>
      <c r="BF161" s="152"/>
      <c r="BG161" s="152"/>
      <c r="BH161" s="152"/>
    </row>
    <row r="162" spans="1:60" outlineLevel="1" x14ac:dyDescent="0.25">
      <c r="A162" s="159"/>
      <c r="B162" s="160"/>
      <c r="C162" s="195" t="s">
        <v>357</v>
      </c>
      <c r="D162" s="183"/>
      <c r="E162" s="184">
        <v>8</v>
      </c>
      <c r="F162" s="161"/>
      <c r="G162" s="161"/>
      <c r="H162" s="161"/>
      <c r="I162" s="161"/>
      <c r="J162" s="161"/>
      <c r="K162" s="161"/>
      <c r="L162" s="161"/>
      <c r="M162" s="161"/>
      <c r="N162" s="161"/>
      <c r="O162" s="161"/>
      <c r="P162" s="161"/>
      <c r="Q162" s="161"/>
      <c r="R162" s="161"/>
      <c r="S162" s="161"/>
      <c r="T162" s="161"/>
      <c r="U162" s="161"/>
      <c r="V162" s="161"/>
      <c r="W162" s="161"/>
      <c r="X162" s="152"/>
      <c r="Y162" s="152"/>
      <c r="Z162" s="152"/>
      <c r="AA162" s="152"/>
      <c r="AB162" s="152"/>
      <c r="AC162" s="152"/>
      <c r="AD162" s="152"/>
      <c r="AE162" s="152"/>
      <c r="AF162" s="152"/>
      <c r="AG162" s="152" t="s">
        <v>187</v>
      </c>
      <c r="AH162" s="152">
        <v>0</v>
      </c>
      <c r="AI162" s="152"/>
      <c r="AJ162" s="152"/>
      <c r="AK162" s="152"/>
      <c r="AL162" s="152"/>
      <c r="AM162" s="152"/>
      <c r="AN162" s="152"/>
      <c r="AO162" s="152"/>
      <c r="AP162" s="152"/>
      <c r="AQ162" s="152"/>
      <c r="AR162" s="152"/>
      <c r="AS162" s="152"/>
      <c r="AT162" s="152"/>
      <c r="AU162" s="152"/>
      <c r="AV162" s="152"/>
      <c r="AW162" s="152"/>
      <c r="AX162" s="152"/>
      <c r="AY162" s="152"/>
      <c r="AZ162" s="152"/>
      <c r="BA162" s="152"/>
      <c r="BB162" s="152"/>
      <c r="BC162" s="152"/>
      <c r="BD162" s="152"/>
      <c r="BE162" s="152"/>
      <c r="BF162" s="152"/>
      <c r="BG162" s="152"/>
      <c r="BH162" s="152"/>
    </row>
    <row r="163" spans="1:60" outlineLevel="1" x14ac:dyDescent="0.25">
      <c r="A163" s="159"/>
      <c r="B163" s="160"/>
      <c r="C163" s="196" t="s">
        <v>188</v>
      </c>
      <c r="D163" s="185"/>
      <c r="E163" s="186"/>
      <c r="F163" s="161"/>
      <c r="G163" s="161"/>
      <c r="H163" s="161"/>
      <c r="I163" s="161"/>
      <c r="J163" s="161"/>
      <c r="K163" s="161"/>
      <c r="L163" s="161"/>
      <c r="M163" s="161"/>
      <c r="N163" s="161"/>
      <c r="O163" s="161"/>
      <c r="P163" s="161"/>
      <c r="Q163" s="161"/>
      <c r="R163" s="161"/>
      <c r="S163" s="161"/>
      <c r="T163" s="161"/>
      <c r="U163" s="161"/>
      <c r="V163" s="161"/>
      <c r="W163" s="161"/>
      <c r="X163" s="152"/>
      <c r="Y163" s="152"/>
      <c r="Z163" s="152"/>
      <c r="AA163" s="152"/>
      <c r="AB163" s="152"/>
      <c r="AC163" s="152"/>
      <c r="AD163" s="152"/>
      <c r="AE163" s="152"/>
      <c r="AF163" s="152"/>
      <c r="AG163" s="152" t="s">
        <v>187</v>
      </c>
      <c r="AH163" s="152"/>
      <c r="AI163" s="152"/>
      <c r="AJ163" s="152"/>
      <c r="AK163" s="152"/>
      <c r="AL163" s="152"/>
      <c r="AM163" s="152"/>
      <c r="AN163" s="152"/>
      <c r="AO163" s="152"/>
      <c r="AP163" s="152"/>
      <c r="AQ163" s="152"/>
      <c r="AR163" s="152"/>
      <c r="AS163" s="152"/>
      <c r="AT163" s="152"/>
      <c r="AU163" s="152"/>
      <c r="AV163" s="152"/>
      <c r="AW163" s="152"/>
      <c r="AX163" s="152"/>
      <c r="AY163" s="152"/>
      <c r="AZ163" s="152"/>
      <c r="BA163" s="152"/>
      <c r="BB163" s="152"/>
      <c r="BC163" s="152"/>
      <c r="BD163" s="152"/>
      <c r="BE163" s="152"/>
      <c r="BF163" s="152"/>
      <c r="BG163" s="152"/>
      <c r="BH163" s="152"/>
    </row>
    <row r="164" spans="1:60" outlineLevel="1" x14ac:dyDescent="0.25">
      <c r="A164" s="159"/>
      <c r="B164" s="160"/>
      <c r="C164" s="197" t="s">
        <v>358</v>
      </c>
      <c r="D164" s="185"/>
      <c r="E164" s="186">
        <v>8</v>
      </c>
      <c r="F164" s="161"/>
      <c r="G164" s="161"/>
      <c r="H164" s="161"/>
      <c r="I164" s="161"/>
      <c r="J164" s="161"/>
      <c r="K164" s="161"/>
      <c r="L164" s="161"/>
      <c r="M164" s="161"/>
      <c r="N164" s="161"/>
      <c r="O164" s="161"/>
      <c r="P164" s="161"/>
      <c r="Q164" s="161"/>
      <c r="R164" s="161"/>
      <c r="S164" s="161"/>
      <c r="T164" s="161"/>
      <c r="U164" s="161"/>
      <c r="V164" s="161"/>
      <c r="W164" s="161"/>
      <c r="X164" s="152"/>
      <c r="Y164" s="152"/>
      <c r="Z164" s="152"/>
      <c r="AA164" s="152"/>
      <c r="AB164" s="152"/>
      <c r="AC164" s="152"/>
      <c r="AD164" s="152"/>
      <c r="AE164" s="152"/>
      <c r="AF164" s="152"/>
      <c r="AG164" s="152" t="s">
        <v>187</v>
      </c>
      <c r="AH164" s="152">
        <v>2</v>
      </c>
      <c r="AI164" s="152"/>
      <c r="AJ164" s="152"/>
      <c r="AK164" s="152"/>
      <c r="AL164" s="152"/>
      <c r="AM164" s="152"/>
      <c r="AN164" s="152"/>
      <c r="AO164" s="152"/>
      <c r="AP164" s="152"/>
      <c r="AQ164" s="152"/>
      <c r="AR164" s="152"/>
      <c r="AS164" s="152"/>
      <c r="AT164" s="152"/>
      <c r="AU164" s="152"/>
      <c r="AV164" s="152"/>
      <c r="AW164" s="152"/>
      <c r="AX164" s="152"/>
      <c r="AY164" s="152"/>
      <c r="AZ164" s="152"/>
      <c r="BA164" s="152"/>
      <c r="BB164" s="152"/>
      <c r="BC164" s="152"/>
      <c r="BD164" s="152"/>
      <c r="BE164" s="152"/>
      <c r="BF164" s="152"/>
      <c r="BG164" s="152"/>
      <c r="BH164" s="152"/>
    </row>
    <row r="165" spans="1:60" outlineLevel="1" x14ac:dyDescent="0.25">
      <c r="A165" s="159"/>
      <c r="B165" s="160"/>
      <c r="C165" s="196" t="s">
        <v>190</v>
      </c>
      <c r="D165" s="185"/>
      <c r="E165" s="186"/>
      <c r="F165" s="161"/>
      <c r="G165" s="161"/>
      <c r="H165" s="161"/>
      <c r="I165" s="161"/>
      <c r="J165" s="161"/>
      <c r="K165" s="161"/>
      <c r="L165" s="161"/>
      <c r="M165" s="161"/>
      <c r="N165" s="161"/>
      <c r="O165" s="161"/>
      <c r="P165" s="161"/>
      <c r="Q165" s="161"/>
      <c r="R165" s="161"/>
      <c r="S165" s="161"/>
      <c r="T165" s="161"/>
      <c r="U165" s="161"/>
      <c r="V165" s="161"/>
      <c r="W165" s="161"/>
      <c r="X165" s="152"/>
      <c r="Y165" s="152"/>
      <c r="Z165" s="152"/>
      <c r="AA165" s="152"/>
      <c r="AB165" s="152"/>
      <c r="AC165" s="152"/>
      <c r="AD165" s="152"/>
      <c r="AE165" s="152"/>
      <c r="AF165" s="152"/>
      <c r="AG165" s="152" t="s">
        <v>187</v>
      </c>
      <c r="AH165" s="152"/>
      <c r="AI165" s="152"/>
      <c r="AJ165" s="152"/>
      <c r="AK165" s="152"/>
      <c r="AL165" s="152"/>
      <c r="AM165" s="152"/>
      <c r="AN165" s="152"/>
      <c r="AO165" s="152"/>
      <c r="AP165" s="152"/>
      <c r="AQ165" s="152"/>
      <c r="AR165" s="152"/>
      <c r="AS165" s="152"/>
      <c r="AT165" s="152"/>
      <c r="AU165" s="152"/>
      <c r="AV165" s="152"/>
      <c r="AW165" s="152"/>
      <c r="AX165" s="152"/>
      <c r="AY165" s="152"/>
      <c r="AZ165" s="152"/>
      <c r="BA165" s="152"/>
      <c r="BB165" s="152"/>
      <c r="BC165" s="152"/>
      <c r="BD165" s="152"/>
      <c r="BE165" s="152"/>
      <c r="BF165" s="152"/>
      <c r="BG165" s="152"/>
      <c r="BH165" s="152"/>
    </row>
    <row r="166" spans="1:60" x14ac:dyDescent="0.25">
      <c r="A166" s="163" t="s">
        <v>152</v>
      </c>
      <c r="B166" s="164" t="s">
        <v>105</v>
      </c>
      <c r="C166" s="178" t="s">
        <v>106</v>
      </c>
      <c r="D166" s="165"/>
      <c r="E166" s="166"/>
      <c r="F166" s="167"/>
      <c r="G166" s="167">
        <f>SUMIF(AG167:AG168,"&lt;&gt;NOR",G167:G168)</f>
        <v>0</v>
      </c>
      <c r="H166" s="167"/>
      <c r="I166" s="167">
        <f>SUM(I167:I168)</f>
        <v>0</v>
      </c>
      <c r="J166" s="167"/>
      <c r="K166" s="167">
        <f>SUM(K167:K168)</f>
        <v>0</v>
      </c>
      <c r="L166" s="167"/>
      <c r="M166" s="167">
        <f>SUM(M167:M168)</f>
        <v>0</v>
      </c>
      <c r="N166" s="167"/>
      <c r="O166" s="167">
        <f>SUM(O167:O168)</f>
        <v>0</v>
      </c>
      <c r="P166" s="167"/>
      <c r="Q166" s="167">
        <f>SUM(Q167:Q168)</f>
        <v>0</v>
      </c>
      <c r="R166" s="167"/>
      <c r="S166" s="167"/>
      <c r="T166" s="168"/>
      <c r="U166" s="162"/>
      <c r="V166" s="162">
        <f>SUM(V167:V168)</f>
        <v>593.9</v>
      </c>
      <c r="W166" s="162"/>
      <c r="AG166" t="s">
        <v>153</v>
      </c>
    </row>
    <row r="167" spans="1:60" outlineLevel="1" x14ac:dyDescent="0.25">
      <c r="A167" s="169">
        <v>35</v>
      </c>
      <c r="B167" s="170" t="s">
        <v>293</v>
      </c>
      <c r="C167" s="179" t="s">
        <v>294</v>
      </c>
      <c r="D167" s="171" t="s">
        <v>224</v>
      </c>
      <c r="E167" s="172">
        <v>1522.81259</v>
      </c>
      <c r="F167" s="173"/>
      <c r="G167" s="174">
        <f>ROUND(E167*F167,2)</f>
        <v>0</v>
      </c>
      <c r="H167" s="173"/>
      <c r="I167" s="174">
        <f>ROUND(E167*H167,2)</f>
        <v>0</v>
      </c>
      <c r="J167" s="173"/>
      <c r="K167" s="174">
        <f>ROUND(E167*J167,2)</f>
        <v>0</v>
      </c>
      <c r="L167" s="174">
        <v>15</v>
      </c>
      <c r="M167" s="174">
        <f>G167*(1+L167/100)</f>
        <v>0</v>
      </c>
      <c r="N167" s="174">
        <v>0</v>
      </c>
      <c r="O167" s="174">
        <f>ROUND(E167*N167,2)</f>
        <v>0</v>
      </c>
      <c r="P167" s="174">
        <v>0</v>
      </c>
      <c r="Q167" s="174">
        <f>ROUND(E167*P167,2)</f>
        <v>0</v>
      </c>
      <c r="R167" s="174"/>
      <c r="S167" s="174" t="s">
        <v>267</v>
      </c>
      <c r="T167" s="175" t="s">
        <v>157</v>
      </c>
      <c r="U167" s="161">
        <v>0.39</v>
      </c>
      <c r="V167" s="161">
        <f>ROUND(E167*U167,2)</f>
        <v>593.9</v>
      </c>
      <c r="W167" s="161"/>
      <c r="X167" s="152"/>
      <c r="Y167" s="152"/>
      <c r="Z167" s="152"/>
      <c r="AA167" s="152"/>
      <c r="AB167" s="152"/>
      <c r="AC167" s="152"/>
      <c r="AD167" s="152"/>
      <c r="AE167" s="152"/>
      <c r="AF167" s="152"/>
      <c r="AG167" s="152" t="s">
        <v>183</v>
      </c>
      <c r="AH167" s="152"/>
      <c r="AI167" s="152"/>
      <c r="AJ167" s="152"/>
      <c r="AK167" s="152"/>
      <c r="AL167" s="152"/>
      <c r="AM167" s="152"/>
      <c r="AN167" s="152"/>
      <c r="AO167" s="152"/>
      <c r="AP167" s="152"/>
      <c r="AQ167" s="152"/>
      <c r="AR167" s="152"/>
      <c r="AS167" s="152"/>
      <c r="AT167" s="152"/>
      <c r="AU167" s="152"/>
      <c r="AV167" s="152"/>
      <c r="AW167" s="152"/>
      <c r="AX167" s="152"/>
      <c r="AY167" s="152"/>
      <c r="AZ167" s="152"/>
      <c r="BA167" s="152"/>
      <c r="BB167" s="152"/>
      <c r="BC167" s="152"/>
      <c r="BD167" s="152"/>
      <c r="BE167" s="152"/>
      <c r="BF167" s="152"/>
      <c r="BG167" s="152"/>
      <c r="BH167" s="152"/>
    </row>
    <row r="168" spans="1:60" outlineLevel="1" x14ac:dyDescent="0.25">
      <c r="A168" s="159"/>
      <c r="B168" s="160"/>
      <c r="C168" s="258" t="s">
        <v>295</v>
      </c>
      <c r="D168" s="259"/>
      <c r="E168" s="259"/>
      <c r="F168" s="259"/>
      <c r="G168" s="259"/>
      <c r="H168" s="161"/>
      <c r="I168" s="161"/>
      <c r="J168" s="161"/>
      <c r="K168" s="161"/>
      <c r="L168" s="161"/>
      <c r="M168" s="161"/>
      <c r="N168" s="161"/>
      <c r="O168" s="161"/>
      <c r="P168" s="161"/>
      <c r="Q168" s="161"/>
      <c r="R168" s="161"/>
      <c r="S168" s="161"/>
      <c r="T168" s="161"/>
      <c r="U168" s="161"/>
      <c r="V168" s="161"/>
      <c r="W168" s="161"/>
      <c r="X168" s="152"/>
      <c r="Y168" s="152"/>
      <c r="Z168" s="152"/>
      <c r="AA168" s="152"/>
      <c r="AB168" s="152"/>
      <c r="AC168" s="152"/>
      <c r="AD168" s="152"/>
      <c r="AE168" s="152"/>
      <c r="AF168" s="152"/>
      <c r="AG168" s="152" t="s">
        <v>197</v>
      </c>
      <c r="AH168" s="152"/>
      <c r="AI168" s="152"/>
      <c r="AJ168" s="152"/>
      <c r="AK168" s="152"/>
      <c r="AL168" s="152"/>
      <c r="AM168" s="152"/>
      <c r="AN168" s="152"/>
      <c r="AO168" s="152"/>
      <c r="AP168" s="152"/>
      <c r="AQ168" s="152"/>
      <c r="AR168" s="152"/>
      <c r="AS168" s="152"/>
      <c r="AT168" s="152"/>
      <c r="AU168" s="152"/>
      <c r="AV168" s="152"/>
      <c r="AW168" s="152"/>
      <c r="AX168" s="152"/>
      <c r="AY168" s="152"/>
      <c r="AZ168" s="152"/>
      <c r="BA168" s="152"/>
      <c r="BB168" s="152"/>
      <c r="BC168" s="152"/>
      <c r="BD168" s="152"/>
      <c r="BE168" s="152"/>
      <c r="BF168" s="152"/>
      <c r="BG168" s="152"/>
      <c r="BH168" s="152"/>
    </row>
    <row r="169" spans="1:60" x14ac:dyDescent="0.25">
      <c r="A169" s="163" t="s">
        <v>152</v>
      </c>
      <c r="B169" s="164" t="s">
        <v>115</v>
      </c>
      <c r="C169" s="178" t="s">
        <v>116</v>
      </c>
      <c r="D169" s="165"/>
      <c r="E169" s="166"/>
      <c r="F169" s="167"/>
      <c r="G169" s="167">
        <f>SUMIF(AG170:AG192,"&lt;&gt;NOR",G170:G192)</f>
        <v>0</v>
      </c>
      <c r="H169" s="167"/>
      <c r="I169" s="167">
        <f>SUM(I170:I192)</f>
        <v>0</v>
      </c>
      <c r="J169" s="167"/>
      <c r="K169" s="167">
        <f>SUM(K170:K192)</f>
        <v>0</v>
      </c>
      <c r="L169" s="167"/>
      <c r="M169" s="167">
        <f>SUM(M170:M192)</f>
        <v>0</v>
      </c>
      <c r="N169" s="167"/>
      <c r="O169" s="167">
        <f>SUM(O170:O192)</f>
        <v>0.2</v>
      </c>
      <c r="P169" s="167"/>
      <c r="Q169" s="167">
        <f>SUM(Q170:Q192)</f>
        <v>0.82000000000000006</v>
      </c>
      <c r="R169" s="167"/>
      <c r="S169" s="167"/>
      <c r="T169" s="168"/>
      <c r="U169" s="162"/>
      <c r="V169" s="162">
        <f>SUM(V170:V192)</f>
        <v>60.010000000000005</v>
      </c>
      <c r="W169" s="162"/>
      <c r="AG169" t="s">
        <v>153</v>
      </c>
    </row>
    <row r="170" spans="1:60" outlineLevel="1" x14ac:dyDescent="0.25">
      <c r="A170" s="169">
        <v>36</v>
      </c>
      <c r="B170" s="170" t="s">
        <v>359</v>
      </c>
      <c r="C170" s="179" t="s">
        <v>360</v>
      </c>
      <c r="D170" s="171" t="s">
        <v>259</v>
      </c>
      <c r="E170" s="172">
        <v>85</v>
      </c>
      <c r="F170" s="173"/>
      <c r="G170" s="174">
        <f>ROUND(E170*F170,2)</f>
        <v>0</v>
      </c>
      <c r="H170" s="173"/>
      <c r="I170" s="174">
        <f>ROUND(E170*H170,2)</f>
        <v>0</v>
      </c>
      <c r="J170" s="173"/>
      <c r="K170" s="174">
        <f>ROUND(E170*J170,2)</f>
        <v>0</v>
      </c>
      <c r="L170" s="174">
        <v>15</v>
      </c>
      <c r="M170" s="174">
        <f>G170*(1+L170/100)</f>
        <v>0</v>
      </c>
      <c r="N170" s="174">
        <v>0</v>
      </c>
      <c r="O170" s="174">
        <f>ROUND(E170*N170,2)</f>
        <v>0</v>
      </c>
      <c r="P170" s="174">
        <v>0</v>
      </c>
      <c r="Q170" s="174">
        <f>ROUND(E170*P170,2)</f>
        <v>0</v>
      </c>
      <c r="R170" s="174"/>
      <c r="S170" s="174" t="s">
        <v>267</v>
      </c>
      <c r="T170" s="175" t="s">
        <v>157</v>
      </c>
      <c r="U170" s="161">
        <v>0.30000000000000004</v>
      </c>
      <c r="V170" s="161">
        <f>ROUND(E170*U170,2)</f>
        <v>25.5</v>
      </c>
      <c r="W170" s="161"/>
      <c r="X170" s="152"/>
      <c r="Y170" s="152"/>
      <c r="Z170" s="152"/>
      <c r="AA170" s="152"/>
      <c r="AB170" s="152"/>
      <c r="AC170" s="152"/>
      <c r="AD170" s="152"/>
      <c r="AE170" s="152"/>
      <c r="AF170" s="152"/>
      <c r="AG170" s="152" t="s">
        <v>183</v>
      </c>
      <c r="AH170" s="152"/>
      <c r="AI170" s="152"/>
      <c r="AJ170" s="152"/>
      <c r="AK170" s="152"/>
      <c r="AL170" s="152"/>
      <c r="AM170" s="152"/>
      <c r="AN170" s="152"/>
      <c r="AO170" s="152"/>
      <c r="AP170" s="152"/>
      <c r="AQ170" s="152"/>
      <c r="AR170" s="152"/>
      <c r="AS170" s="152"/>
      <c r="AT170" s="152"/>
      <c r="AU170" s="152"/>
      <c r="AV170" s="152"/>
      <c r="AW170" s="152"/>
      <c r="AX170" s="152"/>
      <c r="AY170" s="152"/>
      <c r="AZ170" s="152"/>
      <c r="BA170" s="152"/>
      <c r="BB170" s="152"/>
      <c r="BC170" s="152"/>
      <c r="BD170" s="152"/>
      <c r="BE170" s="152"/>
      <c r="BF170" s="152"/>
      <c r="BG170" s="152"/>
      <c r="BH170" s="152"/>
    </row>
    <row r="171" spans="1:60" outlineLevel="1" x14ac:dyDescent="0.25">
      <c r="A171" s="159"/>
      <c r="B171" s="160"/>
      <c r="C171" s="195" t="s">
        <v>361</v>
      </c>
      <c r="D171" s="183"/>
      <c r="E171" s="184">
        <v>85</v>
      </c>
      <c r="F171" s="161"/>
      <c r="G171" s="161"/>
      <c r="H171" s="161"/>
      <c r="I171" s="161"/>
      <c r="J171" s="161"/>
      <c r="K171" s="161"/>
      <c r="L171" s="161"/>
      <c r="M171" s="161"/>
      <c r="N171" s="161"/>
      <c r="O171" s="161"/>
      <c r="P171" s="161"/>
      <c r="Q171" s="161"/>
      <c r="R171" s="161"/>
      <c r="S171" s="161"/>
      <c r="T171" s="161"/>
      <c r="U171" s="161"/>
      <c r="V171" s="161"/>
      <c r="W171" s="161"/>
      <c r="X171" s="152"/>
      <c r="Y171" s="152"/>
      <c r="Z171" s="152"/>
      <c r="AA171" s="152"/>
      <c r="AB171" s="152"/>
      <c r="AC171" s="152"/>
      <c r="AD171" s="152"/>
      <c r="AE171" s="152"/>
      <c r="AF171" s="152"/>
      <c r="AG171" s="152" t="s">
        <v>187</v>
      </c>
      <c r="AH171" s="152">
        <v>0</v>
      </c>
      <c r="AI171" s="152"/>
      <c r="AJ171" s="152"/>
      <c r="AK171" s="152"/>
      <c r="AL171" s="152"/>
      <c r="AM171" s="152"/>
      <c r="AN171" s="152"/>
      <c r="AO171" s="152"/>
      <c r="AP171" s="152"/>
      <c r="AQ171" s="152"/>
      <c r="AR171" s="152"/>
      <c r="AS171" s="152"/>
      <c r="AT171" s="152"/>
      <c r="AU171" s="152"/>
      <c r="AV171" s="152"/>
      <c r="AW171" s="152"/>
      <c r="AX171" s="152"/>
      <c r="AY171" s="152"/>
      <c r="AZ171" s="152"/>
      <c r="BA171" s="152"/>
      <c r="BB171" s="152"/>
      <c r="BC171" s="152"/>
      <c r="BD171" s="152"/>
      <c r="BE171" s="152"/>
      <c r="BF171" s="152"/>
      <c r="BG171" s="152"/>
      <c r="BH171" s="152"/>
    </row>
    <row r="172" spans="1:60" outlineLevel="1" x14ac:dyDescent="0.25">
      <c r="A172" s="159"/>
      <c r="B172" s="160"/>
      <c r="C172" s="196" t="s">
        <v>188</v>
      </c>
      <c r="D172" s="185"/>
      <c r="E172" s="186"/>
      <c r="F172" s="161"/>
      <c r="G172" s="161"/>
      <c r="H172" s="161"/>
      <c r="I172" s="161"/>
      <c r="J172" s="161"/>
      <c r="K172" s="161"/>
      <c r="L172" s="161"/>
      <c r="M172" s="161"/>
      <c r="N172" s="161"/>
      <c r="O172" s="161"/>
      <c r="P172" s="161"/>
      <c r="Q172" s="161"/>
      <c r="R172" s="161"/>
      <c r="S172" s="161"/>
      <c r="T172" s="161"/>
      <c r="U172" s="161"/>
      <c r="V172" s="161"/>
      <c r="W172" s="161"/>
      <c r="X172" s="152"/>
      <c r="Y172" s="152"/>
      <c r="Z172" s="152"/>
      <c r="AA172" s="152"/>
      <c r="AB172" s="152"/>
      <c r="AC172" s="152"/>
      <c r="AD172" s="152"/>
      <c r="AE172" s="152"/>
      <c r="AF172" s="152"/>
      <c r="AG172" s="152" t="s">
        <v>187</v>
      </c>
      <c r="AH172" s="152"/>
      <c r="AI172" s="152"/>
      <c r="AJ172" s="152"/>
      <c r="AK172" s="152"/>
      <c r="AL172" s="152"/>
      <c r="AM172" s="152"/>
      <c r="AN172" s="152"/>
      <c r="AO172" s="152"/>
      <c r="AP172" s="152"/>
      <c r="AQ172" s="152"/>
      <c r="AR172" s="152"/>
      <c r="AS172" s="152"/>
      <c r="AT172" s="152"/>
      <c r="AU172" s="152"/>
      <c r="AV172" s="152"/>
      <c r="AW172" s="152"/>
      <c r="AX172" s="152"/>
      <c r="AY172" s="152"/>
      <c r="AZ172" s="152"/>
      <c r="BA172" s="152"/>
      <c r="BB172" s="152"/>
      <c r="BC172" s="152"/>
      <c r="BD172" s="152"/>
      <c r="BE172" s="152"/>
      <c r="BF172" s="152"/>
      <c r="BG172" s="152"/>
      <c r="BH172" s="152"/>
    </row>
    <row r="173" spans="1:60" outlineLevel="1" x14ac:dyDescent="0.25">
      <c r="A173" s="159"/>
      <c r="B173" s="160"/>
      <c r="C173" s="197" t="s">
        <v>362</v>
      </c>
      <c r="D173" s="185"/>
      <c r="E173" s="186">
        <v>85</v>
      </c>
      <c r="F173" s="161"/>
      <c r="G173" s="161"/>
      <c r="H173" s="161"/>
      <c r="I173" s="161"/>
      <c r="J173" s="161"/>
      <c r="K173" s="161"/>
      <c r="L173" s="161"/>
      <c r="M173" s="161"/>
      <c r="N173" s="161"/>
      <c r="O173" s="161"/>
      <c r="P173" s="161"/>
      <c r="Q173" s="161"/>
      <c r="R173" s="161"/>
      <c r="S173" s="161"/>
      <c r="T173" s="161"/>
      <c r="U173" s="161"/>
      <c r="V173" s="161"/>
      <c r="W173" s="161"/>
      <c r="X173" s="152"/>
      <c r="Y173" s="152"/>
      <c r="Z173" s="152"/>
      <c r="AA173" s="152"/>
      <c r="AB173" s="152"/>
      <c r="AC173" s="152"/>
      <c r="AD173" s="152"/>
      <c r="AE173" s="152"/>
      <c r="AF173" s="152"/>
      <c r="AG173" s="152" t="s">
        <v>187</v>
      </c>
      <c r="AH173" s="152">
        <v>2</v>
      </c>
      <c r="AI173" s="152"/>
      <c r="AJ173" s="152"/>
      <c r="AK173" s="152"/>
      <c r="AL173" s="152"/>
      <c r="AM173" s="152"/>
      <c r="AN173" s="152"/>
      <c r="AO173" s="152"/>
      <c r="AP173" s="152"/>
      <c r="AQ173" s="152"/>
      <c r="AR173" s="152"/>
      <c r="AS173" s="152"/>
      <c r="AT173" s="152"/>
      <c r="AU173" s="152"/>
      <c r="AV173" s="152"/>
      <c r="AW173" s="152"/>
      <c r="AX173" s="152"/>
      <c r="AY173" s="152"/>
      <c r="AZ173" s="152"/>
      <c r="BA173" s="152"/>
      <c r="BB173" s="152"/>
      <c r="BC173" s="152"/>
      <c r="BD173" s="152"/>
      <c r="BE173" s="152"/>
      <c r="BF173" s="152"/>
      <c r="BG173" s="152"/>
      <c r="BH173" s="152"/>
    </row>
    <row r="174" spans="1:60" outlineLevel="1" x14ac:dyDescent="0.25">
      <c r="A174" s="159"/>
      <c r="B174" s="160"/>
      <c r="C174" s="196" t="s">
        <v>190</v>
      </c>
      <c r="D174" s="185"/>
      <c r="E174" s="186"/>
      <c r="F174" s="161"/>
      <c r="G174" s="161"/>
      <c r="H174" s="161"/>
      <c r="I174" s="161"/>
      <c r="J174" s="161"/>
      <c r="K174" s="161"/>
      <c r="L174" s="161"/>
      <c r="M174" s="161"/>
      <c r="N174" s="161"/>
      <c r="O174" s="161"/>
      <c r="P174" s="161"/>
      <c r="Q174" s="161"/>
      <c r="R174" s="161"/>
      <c r="S174" s="161"/>
      <c r="T174" s="161"/>
      <c r="U174" s="161"/>
      <c r="V174" s="161"/>
      <c r="W174" s="161"/>
      <c r="X174" s="152"/>
      <c r="Y174" s="152"/>
      <c r="Z174" s="152"/>
      <c r="AA174" s="152"/>
      <c r="AB174" s="152"/>
      <c r="AC174" s="152"/>
      <c r="AD174" s="152"/>
      <c r="AE174" s="152"/>
      <c r="AF174" s="152"/>
      <c r="AG174" s="152" t="s">
        <v>187</v>
      </c>
      <c r="AH174" s="152"/>
      <c r="AI174" s="152"/>
      <c r="AJ174" s="152"/>
      <c r="AK174" s="152"/>
      <c r="AL174" s="152"/>
      <c r="AM174" s="152"/>
      <c r="AN174" s="152"/>
      <c r="AO174" s="152"/>
      <c r="AP174" s="152"/>
      <c r="AQ174" s="152"/>
      <c r="AR174" s="152"/>
      <c r="AS174" s="152"/>
      <c r="AT174" s="152"/>
      <c r="AU174" s="152"/>
      <c r="AV174" s="152"/>
      <c r="AW174" s="152"/>
      <c r="AX174" s="152"/>
      <c r="AY174" s="152"/>
      <c r="AZ174" s="152"/>
      <c r="BA174" s="152"/>
      <c r="BB174" s="152"/>
      <c r="BC174" s="152"/>
      <c r="BD174" s="152"/>
      <c r="BE174" s="152"/>
      <c r="BF174" s="152"/>
      <c r="BG174" s="152"/>
      <c r="BH174" s="152"/>
    </row>
    <row r="175" spans="1:60" outlineLevel="1" x14ac:dyDescent="0.25">
      <c r="A175" s="169">
        <v>37</v>
      </c>
      <c r="B175" s="170" t="s">
        <v>363</v>
      </c>
      <c r="C175" s="179" t="s">
        <v>364</v>
      </c>
      <c r="D175" s="171" t="s">
        <v>259</v>
      </c>
      <c r="E175" s="172">
        <v>70</v>
      </c>
      <c r="F175" s="173"/>
      <c r="G175" s="174">
        <f>ROUND(E175*F175,2)</f>
        <v>0</v>
      </c>
      <c r="H175" s="173"/>
      <c r="I175" s="174">
        <f>ROUND(E175*H175,2)</f>
        <v>0</v>
      </c>
      <c r="J175" s="173"/>
      <c r="K175" s="174">
        <f>ROUND(E175*J175,2)</f>
        <v>0</v>
      </c>
      <c r="L175" s="174">
        <v>15</v>
      </c>
      <c r="M175" s="174">
        <f>G175*(1+L175/100)</f>
        <v>0</v>
      </c>
      <c r="N175" s="174">
        <v>0</v>
      </c>
      <c r="O175" s="174">
        <f>ROUND(E175*N175,2)</f>
        <v>0</v>
      </c>
      <c r="P175" s="174">
        <v>2.4800000000000004E-3</v>
      </c>
      <c r="Q175" s="174">
        <f>ROUND(E175*P175,2)</f>
        <v>0.17</v>
      </c>
      <c r="R175" s="174"/>
      <c r="S175" s="174" t="s">
        <v>267</v>
      </c>
      <c r="T175" s="175" t="s">
        <v>157</v>
      </c>
      <c r="U175" s="161">
        <v>0.20600000000000002</v>
      </c>
      <c r="V175" s="161">
        <f>ROUND(E175*U175,2)</f>
        <v>14.42</v>
      </c>
      <c r="W175" s="161"/>
      <c r="X175" s="152"/>
      <c r="Y175" s="152"/>
      <c r="Z175" s="152"/>
      <c r="AA175" s="152"/>
      <c r="AB175" s="152"/>
      <c r="AC175" s="152"/>
      <c r="AD175" s="152"/>
      <c r="AE175" s="152"/>
      <c r="AF175" s="152"/>
      <c r="AG175" s="152" t="s">
        <v>183</v>
      </c>
      <c r="AH175" s="152"/>
      <c r="AI175" s="152"/>
      <c r="AJ175" s="152"/>
      <c r="AK175" s="152"/>
      <c r="AL175" s="152"/>
      <c r="AM175" s="152"/>
      <c r="AN175" s="152"/>
      <c r="AO175" s="152"/>
      <c r="AP175" s="152"/>
      <c r="AQ175" s="152"/>
      <c r="AR175" s="152"/>
      <c r="AS175" s="152"/>
      <c r="AT175" s="152"/>
      <c r="AU175" s="152"/>
      <c r="AV175" s="152"/>
      <c r="AW175" s="152"/>
      <c r="AX175" s="152"/>
      <c r="AY175" s="152"/>
      <c r="AZ175" s="152"/>
      <c r="BA175" s="152"/>
      <c r="BB175" s="152"/>
      <c r="BC175" s="152"/>
      <c r="BD175" s="152"/>
      <c r="BE175" s="152"/>
      <c r="BF175" s="152"/>
      <c r="BG175" s="152"/>
      <c r="BH175" s="152"/>
    </row>
    <row r="176" spans="1:60" outlineLevel="1" x14ac:dyDescent="0.25">
      <c r="A176" s="159"/>
      <c r="B176" s="160"/>
      <c r="C176" s="195" t="s">
        <v>365</v>
      </c>
      <c r="D176" s="183"/>
      <c r="E176" s="184">
        <v>70</v>
      </c>
      <c r="F176" s="161"/>
      <c r="G176" s="161"/>
      <c r="H176" s="161"/>
      <c r="I176" s="161"/>
      <c r="J176" s="161"/>
      <c r="K176" s="161"/>
      <c r="L176" s="161"/>
      <c r="M176" s="161"/>
      <c r="N176" s="161"/>
      <c r="O176" s="161"/>
      <c r="P176" s="161"/>
      <c r="Q176" s="161"/>
      <c r="R176" s="161"/>
      <c r="S176" s="161"/>
      <c r="T176" s="161"/>
      <c r="U176" s="161"/>
      <c r="V176" s="161"/>
      <c r="W176" s="161"/>
      <c r="X176" s="152"/>
      <c r="Y176" s="152"/>
      <c r="Z176" s="152"/>
      <c r="AA176" s="152"/>
      <c r="AB176" s="152"/>
      <c r="AC176" s="152"/>
      <c r="AD176" s="152"/>
      <c r="AE176" s="152"/>
      <c r="AF176" s="152"/>
      <c r="AG176" s="152" t="s">
        <v>187</v>
      </c>
      <c r="AH176" s="152">
        <v>0</v>
      </c>
      <c r="AI176" s="152"/>
      <c r="AJ176" s="152"/>
      <c r="AK176" s="152"/>
      <c r="AL176" s="152"/>
      <c r="AM176" s="152"/>
      <c r="AN176" s="152"/>
      <c r="AO176" s="152"/>
      <c r="AP176" s="152"/>
      <c r="AQ176" s="152"/>
      <c r="AR176" s="152"/>
      <c r="AS176" s="152"/>
      <c r="AT176" s="152"/>
      <c r="AU176" s="152"/>
      <c r="AV176" s="152"/>
      <c r="AW176" s="152"/>
      <c r="AX176" s="152"/>
      <c r="AY176" s="152"/>
      <c r="AZ176" s="152"/>
      <c r="BA176" s="152"/>
      <c r="BB176" s="152"/>
      <c r="BC176" s="152"/>
      <c r="BD176" s="152"/>
      <c r="BE176" s="152"/>
      <c r="BF176" s="152"/>
      <c r="BG176" s="152"/>
      <c r="BH176" s="152"/>
    </row>
    <row r="177" spans="1:60" outlineLevel="1" x14ac:dyDescent="0.25">
      <c r="A177" s="159"/>
      <c r="B177" s="160"/>
      <c r="C177" s="196" t="s">
        <v>188</v>
      </c>
      <c r="D177" s="185"/>
      <c r="E177" s="186"/>
      <c r="F177" s="161"/>
      <c r="G177" s="161"/>
      <c r="H177" s="161"/>
      <c r="I177" s="161"/>
      <c r="J177" s="161"/>
      <c r="K177" s="161"/>
      <c r="L177" s="161"/>
      <c r="M177" s="161"/>
      <c r="N177" s="161"/>
      <c r="O177" s="161"/>
      <c r="P177" s="161"/>
      <c r="Q177" s="161"/>
      <c r="R177" s="161"/>
      <c r="S177" s="161"/>
      <c r="T177" s="161"/>
      <c r="U177" s="161"/>
      <c r="V177" s="161"/>
      <c r="W177" s="161"/>
      <c r="X177" s="152"/>
      <c r="Y177" s="152"/>
      <c r="Z177" s="152"/>
      <c r="AA177" s="152"/>
      <c r="AB177" s="152"/>
      <c r="AC177" s="152"/>
      <c r="AD177" s="152"/>
      <c r="AE177" s="152"/>
      <c r="AF177" s="152"/>
      <c r="AG177" s="152" t="s">
        <v>187</v>
      </c>
      <c r="AH177" s="152"/>
      <c r="AI177" s="152"/>
      <c r="AJ177" s="152"/>
      <c r="AK177" s="152"/>
      <c r="AL177" s="152"/>
      <c r="AM177" s="152"/>
      <c r="AN177" s="152"/>
      <c r="AO177" s="152"/>
      <c r="AP177" s="152"/>
      <c r="AQ177" s="152"/>
      <c r="AR177" s="152"/>
      <c r="AS177" s="152"/>
      <c r="AT177" s="152"/>
      <c r="AU177" s="152"/>
      <c r="AV177" s="152"/>
      <c r="AW177" s="152"/>
      <c r="AX177" s="152"/>
      <c r="AY177" s="152"/>
      <c r="AZ177" s="152"/>
      <c r="BA177" s="152"/>
      <c r="BB177" s="152"/>
      <c r="BC177" s="152"/>
      <c r="BD177" s="152"/>
      <c r="BE177" s="152"/>
      <c r="BF177" s="152"/>
      <c r="BG177" s="152"/>
      <c r="BH177" s="152"/>
    </row>
    <row r="178" spans="1:60" outlineLevel="1" x14ac:dyDescent="0.25">
      <c r="A178" s="159"/>
      <c r="B178" s="160"/>
      <c r="C178" s="197" t="s">
        <v>366</v>
      </c>
      <c r="D178" s="185"/>
      <c r="E178" s="186">
        <v>70</v>
      </c>
      <c r="F178" s="161"/>
      <c r="G178" s="161"/>
      <c r="H178" s="161"/>
      <c r="I178" s="161"/>
      <c r="J178" s="161"/>
      <c r="K178" s="161"/>
      <c r="L178" s="161"/>
      <c r="M178" s="161"/>
      <c r="N178" s="161"/>
      <c r="O178" s="161"/>
      <c r="P178" s="161"/>
      <c r="Q178" s="161"/>
      <c r="R178" s="161"/>
      <c r="S178" s="161"/>
      <c r="T178" s="161"/>
      <c r="U178" s="161"/>
      <c r="V178" s="161"/>
      <c r="W178" s="161"/>
      <c r="X178" s="152"/>
      <c r="Y178" s="152"/>
      <c r="Z178" s="152"/>
      <c r="AA178" s="152"/>
      <c r="AB178" s="152"/>
      <c r="AC178" s="152"/>
      <c r="AD178" s="152"/>
      <c r="AE178" s="152"/>
      <c r="AF178" s="152"/>
      <c r="AG178" s="152" t="s">
        <v>187</v>
      </c>
      <c r="AH178" s="152">
        <v>2</v>
      </c>
      <c r="AI178" s="152"/>
      <c r="AJ178" s="152"/>
      <c r="AK178" s="152"/>
      <c r="AL178" s="152"/>
      <c r="AM178" s="152"/>
      <c r="AN178" s="152"/>
      <c r="AO178" s="152"/>
      <c r="AP178" s="152"/>
      <c r="AQ178" s="152"/>
      <c r="AR178" s="152"/>
      <c r="AS178" s="152"/>
      <c r="AT178" s="152"/>
      <c r="AU178" s="152"/>
      <c r="AV178" s="152"/>
      <c r="AW178" s="152"/>
      <c r="AX178" s="152"/>
      <c r="AY178" s="152"/>
      <c r="AZ178" s="152"/>
      <c r="BA178" s="152"/>
      <c r="BB178" s="152"/>
      <c r="BC178" s="152"/>
      <c r="BD178" s="152"/>
      <c r="BE178" s="152"/>
      <c r="BF178" s="152"/>
      <c r="BG178" s="152"/>
      <c r="BH178" s="152"/>
    </row>
    <row r="179" spans="1:60" outlineLevel="1" x14ac:dyDescent="0.25">
      <c r="A179" s="159"/>
      <c r="B179" s="160"/>
      <c r="C179" s="196" t="s">
        <v>190</v>
      </c>
      <c r="D179" s="185"/>
      <c r="E179" s="186"/>
      <c r="F179" s="161"/>
      <c r="G179" s="161"/>
      <c r="H179" s="161"/>
      <c r="I179" s="161"/>
      <c r="J179" s="161"/>
      <c r="K179" s="161"/>
      <c r="L179" s="161"/>
      <c r="M179" s="161"/>
      <c r="N179" s="161"/>
      <c r="O179" s="161"/>
      <c r="P179" s="161"/>
      <c r="Q179" s="161"/>
      <c r="R179" s="161"/>
      <c r="S179" s="161"/>
      <c r="T179" s="161"/>
      <c r="U179" s="161"/>
      <c r="V179" s="161"/>
      <c r="W179" s="161"/>
      <c r="X179" s="152"/>
      <c r="Y179" s="152"/>
      <c r="Z179" s="152"/>
      <c r="AA179" s="152"/>
      <c r="AB179" s="152"/>
      <c r="AC179" s="152"/>
      <c r="AD179" s="152"/>
      <c r="AE179" s="152"/>
      <c r="AF179" s="152"/>
      <c r="AG179" s="152" t="s">
        <v>187</v>
      </c>
      <c r="AH179" s="152"/>
      <c r="AI179" s="152"/>
      <c r="AJ179" s="152"/>
      <c r="AK179" s="152"/>
      <c r="AL179" s="152"/>
      <c r="AM179" s="152"/>
      <c r="AN179" s="152"/>
      <c r="AO179" s="152"/>
      <c r="AP179" s="152"/>
      <c r="AQ179" s="152"/>
      <c r="AR179" s="152"/>
      <c r="AS179" s="152"/>
      <c r="AT179" s="152"/>
      <c r="AU179" s="152"/>
      <c r="AV179" s="152"/>
      <c r="AW179" s="152"/>
      <c r="AX179" s="152"/>
      <c r="AY179" s="152"/>
      <c r="AZ179" s="152"/>
      <c r="BA179" s="152"/>
      <c r="BB179" s="152"/>
      <c r="BC179" s="152"/>
      <c r="BD179" s="152"/>
      <c r="BE179" s="152"/>
      <c r="BF179" s="152"/>
      <c r="BG179" s="152"/>
      <c r="BH179" s="152"/>
    </row>
    <row r="180" spans="1:60" outlineLevel="1" x14ac:dyDescent="0.25">
      <c r="A180" s="169">
        <v>38</v>
      </c>
      <c r="B180" s="170" t="s">
        <v>367</v>
      </c>
      <c r="C180" s="179" t="s">
        <v>368</v>
      </c>
      <c r="D180" s="171" t="s">
        <v>259</v>
      </c>
      <c r="E180" s="172">
        <v>70</v>
      </c>
      <c r="F180" s="173"/>
      <c r="G180" s="174">
        <f>ROUND(E180*F180,2)</f>
        <v>0</v>
      </c>
      <c r="H180" s="173"/>
      <c r="I180" s="174">
        <f>ROUND(E180*H180,2)</f>
        <v>0</v>
      </c>
      <c r="J180" s="173"/>
      <c r="K180" s="174">
        <f>ROUND(E180*J180,2)</f>
        <v>0</v>
      </c>
      <c r="L180" s="174">
        <v>15</v>
      </c>
      <c r="M180" s="174">
        <f>G180*(1+L180/100)</f>
        <v>0</v>
      </c>
      <c r="N180" s="174">
        <v>0</v>
      </c>
      <c r="O180" s="174">
        <f>ROUND(E180*N180,2)</f>
        <v>0</v>
      </c>
      <c r="P180" s="174">
        <v>9.2500000000000013E-3</v>
      </c>
      <c r="Q180" s="174">
        <f>ROUND(E180*P180,2)</f>
        <v>0.65</v>
      </c>
      <c r="R180" s="174"/>
      <c r="S180" s="174" t="s">
        <v>267</v>
      </c>
      <c r="T180" s="175" t="s">
        <v>157</v>
      </c>
      <c r="U180" s="161">
        <v>0.28700000000000003</v>
      </c>
      <c r="V180" s="161">
        <f>ROUND(E180*U180,2)</f>
        <v>20.09</v>
      </c>
      <c r="W180" s="161"/>
      <c r="X180" s="152"/>
      <c r="Y180" s="152"/>
      <c r="Z180" s="152"/>
      <c r="AA180" s="152"/>
      <c r="AB180" s="152"/>
      <c r="AC180" s="152"/>
      <c r="AD180" s="152"/>
      <c r="AE180" s="152"/>
      <c r="AF180" s="152"/>
      <c r="AG180" s="152" t="s">
        <v>183</v>
      </c>
      <c r="AH180" s="152"/>
      <c r="AI180" s="152"/>
      <c r="AJ180" s="152"/>
      <c r="AK180" s="152"/>
      <c r="AL180" s="152"/>
      <c r="AM180" s="152"/>
      <c r="AN180" s="152"/>
      <c r="AO180" s="152"/>
      <c r="AP180" s="152"/>
      <c r="AQ180" s="152"/>
      <c r="AR180" s="152"/>
      <c r="AS180" s="152"/>
      <c r="AT180" s="152"/>
      <c r="AU180" s="152"/>
      <c r="AV180" s="152"/>
      <c r="AW180" s="152"/>
      <c r="AX180" s="152"/>
      <c r="AY180" s="152"/>
      <c r="AZ180" s="152"/>
      <c r="BA180" s="152"/>
      <c r="BB180" s="152"/>
      <c r="BC180" s="152"/>
      <c r="BD180" s="152"/>
      <c r="BE180" s="152"/>
      <c r="BF180" s="152"/>
      <c r="BG180" s="152"/>
      <c r="BH180" s="152"/>
    </row>
    <row r="181" spans="1:60" outlineLevel="1" x14ac:dyDescent="0.25">
      <c r="A181" s="159"/>
      <c r="B181" s="160"/>
      <c r="C181" s="195" t="s">
        <v>365</v>
      </c>
      <c r="D181" s="183"/>
      <c r="E181" s="184">
        <v>70</v>
      </c>
      <c r="F181" s="161"/>
      <c r="G181" s="161"/>
      <c r="H181" s="161"/>
      <c r="I181" s="161"/>
      <c r="J181" s="161"/>
      <c r="K181" s="161"/>
      <c r="L181" s="161"/>
      <c r="M181" s="161"/>
      <c r="N181" s="161"/>
      <c r="O181" s="161"/>
      <c r="P181" s="161"/>
      <c r="Q181" s="161"/>
      <c r="R181" s="161"/>
      <c r="S181" s="161"/>
      <c r="T181" s="161"/>
      <c r="U181" s="161"/>
      <c r="V181" s="161"/>
      <c r="W181" s="161"/>
      <c r="X181" s="152"/>
      <c r="Y181" s="152"/>
      <c r="Z181" s="152"/>
      <c r="AA181" s="152"/>
      <c r="AB181" s="152"/>
      <c r="AC181" s="152"/>
      <c r="AD181" s="152"/>
      <c r="AE181" s="152"/>
      <c r="AF181" s="152"/>
      <c r="AG181" s="152" t="s">
        <v>187</v>
      </c>
      <c r="AH181" s="152">
        <v>0</v>
      </c>
      <c r="AI181" s="152"/>
      <c r="AJ181" s="152"/>
      <c r="AK181" s="152"/>
      <c r="AL181" s="152"/>
      <c r="AM181" s="152"/>
      <c r="AN181" s="152"/>
      <c r="AO181" s="152"/>
      <c r="AP181" s="152"/>
      <c r="AQ181" s="152"/>
      <c r="AR181" s="152"/>
      <c r="AS181" s="152"/>
      <c r="AT181" s="152"/>
      <c r="AU181" s="152"/>
      <c r="AV181" s="152"/>
      <c r="AW181" s="152"/>
      <c r="AX181" s="152"/>
      <c r="AY181" s="152"/>
      <c r="AZ181" s="152"/>
      <c r="BA181" s="152"/>
      <c r="BB181" s="152"/>
      <c r="BC181" s="152"/>
      <c r="BD181" s="152"/>
      <c r="BE181" s="152"/>
      <c r="BF181" s="152"/>
      <c r="BG181" s="152"/>
      <c r="BH181" s="152"/>
    </row>
    <row r="182" spans="1:60" outlineLevel="1" x14ac:dyDescent="0.25">
      <c r="A182" s="159"/>
      <c r="B182" s="160"/>
      <c r="C182" s="196" t="s">
        <v>188</v>
      </c>
      <c r="D182" s="185"/>
      <c r="E182" s="186"/>
      <c r="F182" s="161"/>
      <c r="G182" s="161"/>
      <c r="H182" s="161"/>
      <c r="I182" s="161"/>
      <c r="J182" s="161"/>
      <c r="K182" s="161"/>
      <c r="L182" s="161"/>
      <c r="M182" s="161"/>
      <c r="N182" s="161"/>
      <c r="O182" s="161"/>
      <c r="P182" s="161"/>
      <c r="Q182" s="161"/>
      <c r="R182" s="161"/>
      <c r="S182" s="161"/>
      <c r="T182" s="161"/>
      <c r="U182" s="161"/>
      <c r="V182" s="161"/>
      <c r="W182" s="161"/>
      <c r="X182" s="152"/>
      <c r="Y182" s="152"/>
      <c r="Z182" s="152"/>
      <c r="AA182" s="152"/>
      <c r="AB182" s="152"/>
      <c r="AC182" s="152"/>
      <c r="AD182" s="152"/>
      <c r="AE182" s="152"/>
      <c r="AF182" s="152"/>
      <c r="AG182" s="152" t="s">
        <v>187</v>
      </c>
      <c r="AH182" s="152"/>
      <c r="AI182" s="152"/>
      <c r="AJ182" s="152"/>
      <c r="AK182" s="152"/>
      <c r="AL182" s="152"/>
      <c r="AM182" s="152"/>
      <c r="AN182" s="152"/>
      <c r="AO182" s="152"/>
      <c r="AP182" s="152"/>
      <c r="AQ182" s="152"/>
      <c r="AR182" s="152"/>
      <c r="AS182" s="152"/>
      <c r="AT182" s="152"/>
      <c r="AU182" s="152"/>
      <c r="AV182" s="152"/>
      <c r="AW182" s="152"/>
      <c r="AX182" s="152"/>
      <c r="AY182" s="152"/>
      <c r="AZ182" s="152"/>
      <c r="BA182" s="152"/>
      <c r="BB182" s="152"/>
      <c r="BC182" s="152"/>
      <c r="BD182" s="152"/>
      <c r="BE182" s="152"/>
      <c r="BF182" s="152"/>
      <c r="BG182" s="152"/>
      <c r="BH182" s="152"/>
    </row>
    <row r="183" spans="1:60" outlineLevel="1" x14ac:dyDescent="0.25">
      <c r="A183" s="159"/>
      <c r="B183" s="160"/>
      <c r="C183" s="197" t="s">
        <v>366</v>
      </c>
      <c r="D183" s="185"/>
      <c r="E183" s="186">
        <v>70</v>
      </c>
      <c r="F183" s="161"/>
      <c r="G183" s="161"/>
      <c r="H183" s="161"/>
      <c r="I183" s="161"/>
      <c r="J183" s="161"/>
      <c r="K183" s="161"/>
      <c r="L183" s="161"/>
      <c r="M183" s="161"/>
      <c r="N183" s="161"/>
      <c r="O183" s="161"/>
      <c r="P183" s="161"/>
      <c r="Q183" s="161"/>
      <c r="R183" s="161"/>
      <c r="S183" s="161"/>
      <c r="T183" s="161"/>
      <c r="U183" s="161"/>
      <c r="V183" s="161"/>
      <c r="W183" s="161"/>
      <c r="X183" s="152"/>
      <c r="Y183" s="152"/>
      <c r="Z183" s="152"/>
      <c r="AA183" s="152"/>
      <c r="AB183" s="152"/>
      <c r="AC183" s="152"/>
      <c r="AD183" s="152"/>
      <c r="AE183" s="152"/>
      <c r="AF183" s="152"/>
      <c r="AG183" s="152" t="s">
        <v>187</v>
      </c>
      <c r="AH183" s="152">
        <v>2</v>
      </c>
      <c r="AI183" s="152"/>
      <c r="AJ183" s="152"/>
      <c r="AK183" s="152"/>
      <c r="AL183" s="152"/>
      <c r="AM183" s="152"/>
      <c r="AN183" s="152"/>
      <c r="AO183" s="152"/>
      <c r="AP183" s="152"/>
      <c r="AQ183" s="152"/>
      <c r="AR183" s="152"/>
      <c r="AS183" s="152"/>
      <c r="AT183" s="152"/>
      <c r="AU183" s="152"/>
      <c r="AV183" s="152"/>
      <c r="AW183" s="152"/>
      <c r="AX183" s="152"/>
      <c r="AY183" s="152"/>
      <c r="AZ183" s="152"/>
      <c r="BA183" s="152"/>
      <c r="BB183" s="152"/>
      <c r="BC183" s="152"/>
      <c r="BD183" s="152"/>
      <c r="BE183" s="152"/>
      <c r="BF183" s="152"/>
      <c r="BG183" s="152"/>
      <c r="BH183" s="152"/>
    </row>
    <row r="184" spans="1:60" outlineLevel="1" x14ac:dyDescent="0.25">
      <c r="A184" s="159"/>
      <c r="B184" s="160"/>
      <c r="C184" s="196" t="s">
        <v>190</v>
      </c>
      <c r="D184" s="185"/>
      <c r="E184" s="186"/>
      <c r="F184" s="161"/>
      <c r="G184" s="161"/>
      <c r="H184" s="161"/>
      <c r="I184" s="161"/>
      <c r="J184" s="161"/>
      <c r="K184" s="161"/>
      <c r="L184" s="161"/>
      <c r="M184" s="161"/>
      <c r="N184" s="161"/>
      <c r="O184" s="161"/>
      <c r="P184" s="161"/>
      <c r="Q184" s="161"/>
      <c r="R184" s="161"/>
      <c r="S184" s="161"/>
      <c r="T184" s="161"/>
      <c r="U184" s="161"/>
      <c r="V184" s="161"/>
      <c r="W184" s="161"/>
      <c r="X184" s="152"/>
      <c r="Y184" s="152"/>
      <c r="Z184" s="152"/>
      <c r="AA184" s="152"/>
      <c r="AB184" s="152"/>
      <c r="AC184" s="152"/>
      <c r="AD184" s="152"/>
      <c r="AE184" s="152"/>
      <c r="AF184" s="152"/>
      <c r="AG184" s="152" t="s">
        <v>187</v>
      </c>
      <c r="AH184" s="152"/>
      <c r="AI184" s="152"/>
      <c r="AJ184" s="152"/>
      <c r="AK184" s="152"/>
      <c r="AL184" s="152"/>
      <c r="AM184" s="152"/>
      <c r="AN184" s="152"/>
      <c r="AO184" s="152"/>
      <c r="AP184" s="152"/>
      <c r="AQ184" s="152"/>
      <c r="AR184" s="152"/>
      <c r="AS184" s="152"/>
      <c r="AT184" s="152"/>
      <c r="AU184" s="152"/>
      <c r="AV184" s="152"/>
      <c r="AW184" s="152"/>
      <c r="AX184" s="152"/>
      <c r="AY184" s="152"/>
      <c r="AZ184" s="152"/>
      <c r="BA184" s="152"/>
      <c r="BB184" s="152"/>
      <c r="BC184" s="152"/>
      <c r="BD184" s="152"/>
      <c r="BE184" s="152"/>
      <c r="BF184" s="152"/>
      <c r="BG184" s="152"/>
      <c r="BH184" s="152"/>
    </row>
    <row r="185" spans="1:60" outlineLevel="1" x14ac:dyDescent="0.25">
      <c r="A185" s="187">
        <v>39</v>
      </c>
      <c r="B185" s="188" t="s">
        <v>369</v>
      </c>
      <c r="C185" s="194" t="s">
        <v>370</v>
      </c>
      <c r="D185" s="189" t="s">
        <v>371</v>
      </c>
      <c r="E185" s="190">
        <v>85</v>
      </c>
      <c r="F185" s="191"/>
      <c r="G185" s="192">
        <f>ROUND(E185*F185,2)</f>
        <v>0</v>
      </c>
      <c r="H185" s="191"/>
      <c r="I185" s="192">
        <f>ROUND(E185*H185,2)</f>
        <v>0</v>
      </c>
      <c r="J185" s="191"/>
      <c r="K185" s="192">
        <f>ROUND(E185*J185,2)</f>
        <v>0</v>
      </c>
      <c r="L185" s="192">
        <v>15</v>
      </c>
      <c r="M185" s="192">
        <f>G185*(1+L185/100)</f>
        <v>0</v>
      </c>
      <c r="N185" s="192">
        <v>1E-3</v>
      </c>
      <c r="O185" s="192">
        <f>ROUND(E185*N185,2)</f>
        <v>0.09</v>
      </c>
      <c r="P185" s="192">
        <v>0</v>
      </c>
      <c r="Q185" s="192">
        <f>ROUND(E185*P185,2)</f>
        <v>0</v>
      </c>
      <c r="R185" s="192"/>
      <c r="S185" s="192" t="s">
        <v>267</v>
      </c>
      <c r="T185" s="193" t="s">
        <v>157</v>
      </c>
      <c r="U185" s="161">
        <v>0</v>
      </c>
      <c r="V185" s="161">
        <f>ROUND(E185*U185,2)</f>
        <v>0</v>
      </c>
      <c r="W185" s="161"/>
      <c r="X185" s="152"/>
      <c r="Y185" s="152"/>
      <c r="Z185" s="152"/>
      <c r="AA185" s="152"/>
      <c r="AB185" s="152"/>
      <c r="AC185" s="152"/>
      <c r="AD185" s="152"/>
      <c r="AE185" s="152"/>
      <c r="AF185" s="152"/>
      <c r="AG185" s="152" t="s">
        <v>264</v>
      </c>
      <c r="AH185" s="152"/>
      <c r="AI185" s="152"/>
      <c r="AJ185" s="152"/>
      <c r="AK185" s="152"/>
      <c r="AL185" s="152"/>
      <c r="AM185" s="152"/>
      <c r="AN185" s="152"/>
      <c r="AO185" s="152"/>
      <c r="AP185" s="152"/>
      <c r="AQ185" s="152"/>
      <c r="AR185" s="152"/>
      <c r="AS185" s="152"/>
      <c r="AT185" s="152"/>
      <c r="AU185" s="152"/>
      <c r="AV185" s="152"/>
      <c r="AW185" s="152"/>
      <c r="AX185" s="152"/>
      <c r="AY185" s="152"/>
      <c r="AZ185" s="152"/>
      <c r="BA185" s="152"/>
      <c r="BB185" s="152"/>
      <c r="BC185" s="152"/>
      <c r="BD185" s="152"/>
      <c r="BE185" s="152"/>
      <c r="BF185" s="152"/>
      <c r="BG185" s="152"/>
      <c r="BH185" s="152"/>
    </row>
    <row r="186" spans="1:60" outlineLevel="1" x14ac:dyDescent="0.25">
      <c r="A186" s="187">
        <v>40</v>
      </c>
      <c r="B186" s="188" t="s">
        <v>372</v>
      </c>
      <c r="C186" s="194" t="s">
        <v>373</v>
      </c>
      <c r="D186" s="189" t="s">
        <v>286</v>
      </c>
      <c r="E186" s="190">
        <v>50</v>
      </c>
      <c r="F186" s="191"/>
      <c r="G186" s="192">
        <f>ROUND(E186*F186,2)</f>
        <v>0</v>
      </c>
      <c r="H186" s="191"/>
      <c r="I186" s="192">
        <f>ROUND(E186*H186,2)</f>
        <v>0</v>
      </c>
      <c r="J186" s="191"/>
      <c r="K186" s="192">
        <f>ROUND(E186*J186,2)</f>
        <v>0</v>
      </c>
      <c r="L186" s="192">
        <v>15</v>
      </c>
      <c r="M186" s="192">
        <f>G186*(1+L186/100)</f>
        <v>0</v>
      </c>
      <c r="N186" s="192">
        <v>0</v>
      </c>
      <c r="O186" s="192">
        <f>ROUND(E186*N186,2)</f>
        <v>0</v>
      </c>
      <c r="P186" s="192">
        <v>0</v>
      </c>
      <c r="Q186" s="192">
        <f>ROUND(E186*P186,2)</f>
        <v>0</v>
      </c>
      <c r="R186" s="192"/>
      <c r="S186" s="192" t="s">
        <v>267</v>
      </c>
      <c r="T186" s="193" t="s">
        <v>157</v>
      </c>
      <c r="U186" s="161">
        <v>0</v>
      </c>
      <c r="V186" s="161">
        <f>ROUND(E186*U186,2)</f>
        <v>0</v>
      </c>
      <c r="W186" s="161"/>
      <c r="X186" s="152"/>
      <c r="Y186" s="152"/>
      <c r="Z186" s="152"/>
      <c r="AA186" s="152"/>
      <c r="AB186" s="152"/>
      <c r="AC186" s="152"/>
      <c r="AD186" s="152"/>
      <c r="AE186" s="152"/>
      <c r="AF186" s="152"/>
      <c r="AG186" s="152" t="s">
        <v>264</v>
      </c>
      <c r="AH186" s="152"/>
      <c r="AI186" s="152"/>
      <c r="AJ186" s="152"/>
      <c r="AK186" s="152"/>
      <c r="AL186" s="152"/>
      <c r="AM186" s="152"/>
      <c r="AN186" s="152"/>
      <c r="AO186" s="152"/>
      <c r="AP186" s="152"/>
      <c r="AQ186" s="152"/>
      <c r="AR186" s="152"/>
      <c r="AS186" s="152"/>
      <c r="AT186" s="152"/>
      <c r="AU186" s="152"/>
      <c r="AV186" s="152"/>
      <c r="AW186" s="152"/>
      <c r="AX186" s="152"/>
      <c r="AY186" s="152"/>
      <c r="AZ186" s="152"/>
      <c r="BA186" s="152"/>
      <c r="BB186" s="152"/>
      <c r="BC186" s="152"/>
      <c r="BD186" s="152"/>
      <c r="BE186" s="152"/>
      <c r="BF186" s="152"/>
      <c r="BG186" s="152"/>
      <c r="BH186" s="152"/>
    </row>
    <row r="187" spans="1:60" outlineLevel="1" x14ac:dyDescent="0.25">
      <c r="A187" s="169">
        <v>41</v>
      </c>
      <c r="B187" s="170" t="s">
        <v>374</v>
      </c>
      <c r="C187" s="179" t="s">
        <v>375</v>
      </c>
      <c r="D187" s="171" t="s">
        <v>181</v>
      </c>
      <c r="E187" s="172">
        <v>85</v>
      </c>
      <c r="F187" s="173"/>
      <c r="G187" s="174">
        <f>ROUND(E187*F187,2)</f>
        <v>0</v>
      </c>
      <c r="H187" s="173"/>
      <c r="I187" s="174">
        <f>ROUND(E187*H187,2)</f>
        <v>0</v>
      </c>
      <c r="J187" s="173"/>
      <c r="K187" s="174">
        <f>ROUND(E187*J187,2)</f>
        <v>0</v>
      </c>
      <c r="L187" s="174">
        <v>15</v>
      </c>
      <c r="M187" s="174">
        <f>G187*(1+L187/100)</f>
        <v>0</v>
      </c>
      <c r="N187" s="174">
        <v>1.2400000000000002E-3</v>
      </c>
      <c r="O187" s="174">
        <f>ROUND(E187*N187,2)</f>
        <v>0.11</v>
      </c>
      <c r="P187" s="174">
        <v>0</v>
      </c>
      <c r="Q187" s="174">
        <f>ROUND(E187*P187,2)</f>
        <v>0</v>
      </c>
      <c r="R187" s="174"/>
      <c r="S187" s="174" t="s">
        <v>267</v>
      </c>
      <c r="T187" s="175" t="s">
        <v>157</v>
      </c>
      <c r="U187" s="161">
        <v>0</v>
      </c>
      <c r="V187" s="161">
        <f>ROUND(E187*U187,2)</f>
        <v>0</v>
      </c>
      <c r="W187" s="161"/>
      <c r="X187" s="152"/>
      <c r="Y187" s="152"/>
      <c r="Z187" s="152"/>
      <c r="AA187" s="152"/>
      <c r="AB187" s="152"/>
      <c r="AC187" s="152"/>
      <c r="AD187" s="152"/>
      <c r="AE187" s="152"/>
      <c r="AF187" s="152"/>
      <c r="AG187" s="152" t="s">
        <v>264</v>
      </c>
      <c r="AH187" s="152"/>
      <c r="AI187" s="152"/>
      <c r="AJ187" s="152"/>
      <c r="AK187" s="152"/>
      <c r="AL187" s="152"/>
      <c r="AM187" s="152"/>
      <c r="AN187" s="152"/>
      <c r="AO187" s="152"/>
      <c r="AP187" s="152"/>
      <c r="AQ187" s="152"/>
      <c r="AR187" s="152"/>
      <c r="AS187" s="152"/>
      <c r="AT187" s="152"/>
      <c r="AU187" s="152"/>
      <c r="AV187" s="152"/>
      <c r="AW187" s="152"/>
      <c r="AX187" s="152"/>
      <c r="AY187" s="152"/>
      <c r="AZ187" s="152"/>
      <c r="BA187" s="152"/>
      <c r="BB187" s="152"/>
      <c r="BC187" s="152"/>
      <c r="BD187" s="152"/>
      <c r="BE187" s="152"/>
      <c r="BF187" s="152"/>
      <c r="BG187" s="152"/>
      <c r="BH187" s="152"/>
    </row>
    <row r="188" spans="1:60" outlineLevel="1" x14ac:dyDescent="0.25">
      <c r="A188" s="159"/>
      <c r="B188" s="160"/>
      <c r="C188" s="195" t="s">
        <v>361</v>
      </c>
      <c r="D188" s="183"/>
      <c r="E188" s="184">
        <v>85</v>
      </c>
      <c r="F188" s="161"/>
      <c r="G188" s="161"/>
      <c r="H188" s="161"/>
      <c r="I188" s="161"/>
      <c r="J188" s="161"/>
      <c r="K188" s="161"/>
      <c r="L188" s="161"/>
      <c r="M188" s="161"/>
      <c r="N188" s="161"/>
      <c r="O188" s="161"/>
      <c r="P188" s="161"/>
      <c r="Q188" s="161"/>
      <c r="R188" s="161"/>
      <c r="S188" s="161"/>
      <c r="T188" s="161"/>
      <c r="U188" s="161"/>
      <c r="V188" s="161"/>
      <c r="W188" s="161"/>
      <c r="X188" s="152"/>
      <c r="Y188" s="152"/>
      <c r="Z188" s="152"/>
      <c r="AA188" s="152"/>
      <c r="AB188" s="152"/>
      <c r="AC188" s="152"/>
      <c r="AD188" s="152"/>
      <c r="AE188" s="152"/>
      <c r="AF188" s="152"/>
      <c r="AG188" s="152" t="s">
        <v>187</v>
      </c>
      <c r="AH188" s="152">
        <v>0</v>
      </c>
      <c r="AI188" s="152"/>
      <c r="AJ188" s="152"/>
      <c r="AK188" s="152"/>
      <c r="AL188" s="152"/>
      <c r="AM188" s="152"/>
      <c r="AN188" s="152"/>
      <c r="AO188" s="152"/>
      <c r="AP188" s="152"/>
      <c r="AQ188" s="152"/>
      <c r="AR188" s="152"/>
      <c r="AS188" s="152"/>
      <c r="AT188" s="152"/>
      <c r="AU188" s="152"/>
      <c r="AV188" s="152"/>
      <c r="AW188" s="152"/>
      <c r="AX188" s="152"/>
      <c r="AY188" s="152"/>
      <c r="AZ188" s="152"/>
      <c r="BA188" s="152"/>
      <c r="BB188" s="152"/>
      <c r="BC188" s="152"/>
      <c r="BD188" s="152"/>
      <c r="BE188" s="152"/>
      <c r="BF188" s="152"/>
      <c r="BG188" s="152"/>
      <c r="BH188" s="152"/>
    </row>
    <row r="189" spans="1:60" outlineLevel="1" x14ac:dyDescent="0.25">
      <c r="A189" s="159"/>
      <c r="B189" s="160"/>
      <c r="C189" s="196" t="s">
        <v>188</v>
      </c>
      <c r="D189" s="185"/>
      <c r="E189" s="186"/>
      <c r="F189" s="161"/>
      <c r="G189" s="161"/>
      <c r="H189" s="161"/>
      <c r="I189" s="161"/>
      <c r="J189" s="161"/>
      <c r="K189" s="161"/>
      <c r="L189" s="161"/>
      <c r="M189" s="161"/>
      <c r="N189" s="161"/>
      <c r="O189" s="161"/>
      <c r="P189" s="161"/>
      <c r="Q189" s="161"/>
      <c r="R189" s="161"/>
      <c r="S189" s="161"/>
      <c r="T189" s="161"/>
      <c r="U189" s="161"/>
      <c r="V189" s="161"/>
      <c r="W189" s="161"/>
      <c r="X189" s="152"/>
      <c r="Y189" s="152"/>
      <c r="Z189" s="152"/>
      <c r="AA189" s="152"/>
      <c r="AB189" s="152"/>
      <c r="AC189" s="152"/>
      <c r="AD189" s="152"/>
      <c r="AE189" s="152"/>
      <c r="AF189" s="152"/>
      <c r="AG189" s="152" t="s">
        <v>187</v>
      </c>
      <c r="AH189" s="152"/>
      <c r="AI189" s="152"/>
      <c r="AJ189" s="152"/>
      <c r="AK189" s="152"/>
      <c r="AL189" s="152"/>
      <c r="AM189" s="152"/>
      <c r="AN189" s="152"/>
      <c r="AO189" s="152"/>
      <c r="AP189" s="152"/>
      <c r="AQ189" s="152"/>
      <c r="AR189" s="152"/>
      <c r="AS189" s="152"/>
      <c r="AT189" s="152"/>
      <c r="AU189" s="152"/>
      <c r="AV189" s="152"/>
      <c r="AW189" s="152"/>
      <c r="AX189" s="152"/>
      <c r="AY189" s="152"/>
      <c r="AZ189" s="152"/>
      <c r="BA189" s="152"/>
      <c r="BB189" s="152"/>
      <c r="BC189" s="152"/>
      <c r="BD189" s="152"/>
      <c r="BE189" s="152"/>
      <c r="BF189" s="152"/>
      <c r="BG189" s="152"/>
      <c r="BH189" s="152"/>
    </row>
    <row r="190" spans="1:60" outlineLevel="1" x14ac:dyDescent="0.25">
      <c r="A190" s="159"/>
      <c r="B190" s="160"/>
      <c r="C190" s="197" t="s">
        <v>362</v>
      </c>
      <c r="D190" s="185"/>
      <c r="E190" s="186">
        <v>85</v>
      </c>
      <c r="F190" s="161"/>
      <c r="G190" s="161"/>
      <c r="H190" s="161"/>
      <c r="I190" s="161"/>
      <c r="J190" s="161"/>
      <c r="K190" s="161"/>
      <c r="L190" s="161"/>
      <c r="M190" s="161"/>
      <c r="N190" s="161"/>
      <c r="O190" s="161"/>
      <c r="P190" s="161"/>
      <c r="Q190" s="161"/>
      <c r="R190" s="161"/>
      <c r="S190" s="161"/>
      <c r="T190" s="161"/>
      <c r="U190" s="161"/>
      <c r="V190" s="161"/>
      <c r="W190" s="161"/>
      <c r="X190" s="152"/>
      <c r="Y190" s="152"/>
      <c r="Z190" s="152"/>
      <c r="AA190" s="152"/>
      <c r="AB190" s="152"/>
      <c r="AC190" s="152"/>
      <c r="AD190" s="152"/>
      <c r="AE190" s="152"/>
      <c r="AF190" s="152"/>
      <c r="AG190" s="152" t="s">
        <v>187</v>
      </c>
      <c r="AH190" s="152">
        <v>2</v>
      </c>
      <c r="AI190" s="152"/>
      <c r="AJ190" s="152"/>
      <c r="AK190" s="152"/>
      <c r="AL190" s="152"/>
      <c r="AM190" s="152"/>
      <c r="AN190" s="152"/>
      <c r="AO190" s="152"/>
      <c r="AP190" s="152"/>
      <c r="AQ190" s="152"/>
      <c r="AR190" s="152"/>
      <c r="AS190" s="152"/>
      <c r="AT190" s="152"/>
      <c r="AU190" s="152"/>
      <c r="AV190" s="152"/>
      <c r="AW190" s="152"/>
      <c r="AX190" s="152"/>
      <c r="AY190" s="152"/>
      <c r="AZ190" s="152"/>
      <c r="BA190" s="152"/>
      <c r="BB190" s="152"/>
      <c r="BC190" s="152"/>
      <c r="BD190" s="152"/>
      <c r="BE190" s="152"/>
      <c r="BF190" s="152"/>
      <c r="BG190" s="152"/>
      <c r="BH190" s="152"/>
    </row>
    <row r="191" spans="1:60" outlineLevel="1" x14ac:dyDescent="0.25">
      <c r="A191" s="159"/>
      <c r="B191" s="160"/>
      <c r="C191" s="196" t="s">
        <v>190</v>
      </c>
      <c r="D191" s="185"/>
      <c r="E191" s="186"/>
      <c r="F191" s="161"/>
      <c r="G191" s="161"/>
      <c r="H191" s="161"/>
      <c r="I191" s="161"/>
      <c r="J191" s="161"/>
      <c r="K191" s="161"/>
      <c r="L191" s="161"/>
      <c r="M191" s="161"/>
      <c r="N191" s="161"/>
      <c r="O191" s="161"/>
      <c r="P191" s="161"/>
      <c r="Q191" s="161"/>
      <c r="R191" s="161"/>
      <c r="S191" s="161"/>
      <c r="T191" s="161"/>
      <c r="U191" s="161"/>
      <c r="V191" s="161"/>
      <c r="W191" s="161"/>
      <c r="X191" s="152"/>
      <c r="Y191" s="152"/>
      <c r="Z191" s="152"/>
      <c r="AA191" s="152"/>
      <c r="AB191" s="152"/>
      <c r="AC191" s="152"/>
      <c r="AD191" s="152"/>
      <c r="AE191" s="152"/>
      <c r="AF191" s="152"/>
      <c r="AG191" s="152" t="s">
        <v>187</v>
      </c>
      <c r="AH191" s="152"/>
      <c r="AI191" s="152"/>
      <c r="AJ191" s="152"/>
      <c r="AK191" s="152"/>
      <c r="AL191" s="152"/>
      <c r="AM191" s="152"/>
      <c r="AN191" s="152"/>
      <c r="AO191" s="152"/>
      <c r="AP191" s="152"/>
      <c r="AQ191" s="152"/>
      <c r="AR191" s="152"/>
      <c r="AS191" s="152"/>
      <c r="AT191" s="152"/>
      <c r="AU191" s="152"/>
      <c r="AV191" s="152"/>
      <c r="AW191" s="152"/>
      <c r="AX191" s="152"/>
      <c r="AY191" s="152"/>
      <c r="AZ191" s="152"/>
      <c r="BA191" s="152"/>
      <c r="BB191" s="152"/>
      <c r="BC191" s="152"/>
      <c r="BD191" s="152"/>
      <c r="BE191" s="152"/>
      <c r="BF191" s="152"/>
      <c r="BG191" s="152"/>
      <c r="BH191" s="152"/>
    </row>
    <row r="192" spans="1:60" outlineLevel="1" x14ac:dyDescent="0.25">
      <c r="A192" s="169">
        <v>42</v>
      </c>
      <c r="B192" s="170" t="s">
        <v>376</v>
      </c>
      <c r="C192" s="179" t="s">
        <v>377</v>
      </c>
      <c r="D192" s="171" t="s">
        <v>286</v>
      </c>
      <c r="E192" s="172">
        <v>50</v>
      </c>
      <c r="F192" s="173"/>
      <c r="G192" s="174">
        <f>ROUND(E192*F192,2)</f>
        <v>0</v>
      </c>
      <c r="H192" s="173"/>
      <c r="I192" s="174">
        <f>ROUND(E192*H192,2)</f>
        <v>0</v>
      </c>
      <c r="J192" s="173"/>
      <c r="K192" s="174">
        <f>ROUND(E192*J192,2)</f>
        <v>0</v>
      </c>
      <c r="L192" s="174">
        <v>15</v>
      </c>
      <c r="M192" s="174">
        <f>G192*(1+L192/100)</f>
        <v>0</v>
      </c>
      <c r="N192" s="174">
        <v>0</v>
      </c>
      <c r="O192" s="174">
        <f>ROUND(E192*N192,2)</f>
        <v>0</v>
      </c>
      <c r="P192" s="174">
        <v>0</v>
      </c>
      <c r="Q192" s="174">
        <f>ROUND(E192*P192,2)</f>
        <v>0</v>
      </c>
      <c r="R192" s="174"/>
      <c r="S192" s="174" t="s">
        <v>267</v>
      </c>
      <c r="T192" s="175" t="s">
        <v>157</v>
      </c>
      <c r="U192" s="161">
        <v>0</v>
      </c>
      <c r="V192" s="161">
        <f>ROUND(E192*U192,2)</f>
        <v>0</v>
      </c>
      <c r="W192" s="161"/>
      <c r="X192" s="152"/>
      <c r="Y192" s="152"/>
      <c r="Z192" s="152"/>
      <c r="AA192" s="152"/>
      <c r="AB192" s="152"/>
      <c r="AC192" s="152"/>
      <c r="AD192" s="152"/>
      <c r="AE192" s="152"/>
      <c r="AF192" s="152"/>
      <c r="AG192" s="152" t="s">
        <v>264</v>
      </c>
      <c r="AH192" s="152"/>
      <c r="AI192" s="152"/>
      <c r="AJ192" s="152"/>
      <c r="AK192" s="152"/>
      <c r="AL192" s="152"/>
      <c r="AM192" s="152"/>
      <c r="AN192" s="152"/>
      <c r="AO192" s="152"/>
      <c r="AP192" s="152"/>
      <c r="AQ192" s="152"/>
      <c r="AR192" s="152"/>
      <c r="AS192" s="152"/>
      <c r="AT192" s="152"/>
      <c r="AU192" s="152"/>
      <c r="AV192" s="152"/>
      <c r="AW192" s="152"/>
      <c r="AX192" s="152"/>
      <c r="AY192" s="152"/>
      <c r="AZ192" s="152"/>
      <c r="BA192" s="152"/>
      <c r="BB192" s="152"/>
      <c r="BC192" s="152"/>
      <c r="BD192" s="152"/>
      <c r="BE192" s="152"/>
      <c r="BF192" s="152"/>
      <c r="BG192" s="152"/>
      <c r="BH192" s="152"/>
    </row>
    <row r="193" spans="1:33" x14ac:dyDescent="0.25">
      <c r="A193" s="5"/>
      <c r="B193" s="6"/>
      <c r="C193" s="180"/>
      <c r="D193" s="8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AE193">
        <v>15</v>
      </c>
      <c r="AF193">
        <v>21</v>
      </c>
    </row>
    <row r="194" spans="1:33" x14ac:dyDescent="0.25">
      <c r="A194" s="155"/>
      <c r="B194" s="156" t="s">
        <v>29</v>
      </c>
      <c r="C194" s="181"/>
      <c r="D194" s="157"/>
      <c r="E194" s="158"/>
      <c r="F194" s="158"/>
      <c r="G194" s="177">
        <f>G8+G71+G78+G84+G156+G160+G166+G169</f>
        <v>0</v>
      </c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AE194">
        <f>SUMIF(L7:L192,AE193,G7:G192)</f>
        <v>0</v>
      </c>
      <c r="AF194">
        <f>SUMIF(L7:L192,AF193,G7:G192)</f>
        <v>0</v>
      </c>
      <c r="AG194" t="s">
        <v>176</v>
      </c>
    </row>
    <row r="195" spans="1:33" x14ac:dyDescent="0.25">
      <c r="C195" s="182"/>
      <c r="D195" s="143"/>
      <c r="AG195" t="s">
        <v>178</v>
      </c>
    </row>
    <row r="196" spans="1:33" x14ac:dyDescent="0.25">
      <c r="D196" s="143"/>
    </row>
    <row r="197" spans="1:33" x14ac:dyDescent="0.25">
      <c r="D197" s="143"/>
    </row>
    <row r="198" spans="1:33" x14ac:dyDescent="0.25">
      <c r="D198" s="143"/>
    </row>
    <row r="199" spans="1:33" x14ac:dyDescent="0.25">
      <c r="D199" s="143"/>
    </row>
    <row r="200" spans="1:33" x14ac:dyDescent="0.25">
      <c r="D200" s="143"/>
    </row>
    <row r="201" spans="1:33" x14ac:dyDescent="0.25">
      <c r="D201" s="143"/>
    </row>
    <row r="202" spans="1:33" x14ac:dyDescent="0.25">
      <c r="D202" s="143"/>
    </row>
    <row r="203" spans="1:33" x14ac:dyDescent="0.25">
      <c r="D203" s="143"/>
    </row>
    <row r="204" spans="1:33" x14ac:dyDescent="0.25">
      <c r="D204" s="143"/>
    </row>
    <row r="205" spans="1:33" x14ac:dyDescent="0.25">
      <c r="D205" s="143"/>
    </row>
    <row r="206" spans="1:33" x14ac:dyDescent="0.25">
      <c r="D206" s="143"/>
    </row>
    <row r="207" spans="1:33" x14ac:dyDescent="0.25">
      <c r="D207" s="143"/>
    </row>
    <row r="208" spans="1:33" x14ac:dyDescent="0.25">
      <c r="D208" s="143"/>
    </row>
    <row r="209" spans="4:4" x14ac:dyDescent="0.25">
      <c r="D209" s="143"/>
    </row>
    <row r="210" spans="4:4" x14ac:dyDescent="0.25">
      <c r="D210" s="143"/>
    </row>
    <row r="211" spans="4:4" x14ac:dyDescent="0.25">
      <c r="D211" s="143"/>
    </row>
    <row r="212" spans="4:4" x14ac:dyDescent="0.25">
      <c r="D212" s="143"/>
    </row>
    <row r="213" spans="4:4" x14ac:dyDescent="0.25">
      <c r="D213" s="143"/>
    </row>
    <row r="214" spans="4:4" x14ac:dyDescent="0.25">
      <c r="D214" s="143"/>
    </row>
    <row r="215" spans="4:4" x14ac:dyDescent="0.25">
      <c r="D215" s="143"/>
    </row>
    <row r="216" spans="4:4" x14ac:dyDescent="0.25">
      <c r="D216" s="143"/>
    </row>
    <row r="217" spans="4:4" x14ac:dyDescent="0.25">
      <c r="D217" s="143"/>
    </row>
    <row r="218" spans="4:4" x14ac:dyDescent="0.25">
      <c r="D218" s="143"/>
    </row>
    <row r="219" spans="4:4" x14ac:dyDescent="0.25">
      <c r="D219" s="143"/>
    </row>
    <row r="220" spans="4:4" x14ac:dyDescent="0.25">
      <c r="D220" s="143"/>
    </row>
    <row r="221" spans="4:4" x14ac:dyDescent="0.25">
      <c r="D221" s="143"/>
    </row>
    <row r="222" spans="4:4" x14ac:dyDescent="0.25">
      <c r="D222" s="143"/>
    </row>
    <row r="223" spans="4:4" x14ac:dyDescent="0.25">
      <c r="D223" s="143"/>
    </row>
    <row r="224" spans="4:4" x14ac:dyDescent="0.25">
      <c r="D224" s="143"/>
    </row>
    <row r="225" spans="4:4" x14ac:dyDescent="0.25">
      <c r="D225" s="143"/>
    </row>
    <row r="226" spans="4:4" x14ac:dyDescent="0.25">
      <c r="D226" s="143"/>
    </row>
    <row r="227" spans="4:4" x14ac:dyDescent="0.25">
      <c r="D227" s="143"/>
    </row>
    <row r="228" spans="4:4" x14ac:dyDescent="0.25">
      <c r="D228" s="143"/>
    </row>
    <row r="229" spans="4:4" x14ac:dyDescent="0.25">
      <c r="D229" s="143"/>
    </row>
    <row r="230" spans="4:4" x14ac:dyDescent="0.25">
      <c r="D230" s="143"/>
    </row>
    <row r="231" spans="4:4" x14ac:dyDescent="0.25">
      <c r="D231" s="143"/>
    </row>
    <row r="232" spans="4:4" x14ac:dyDescent="0.25">
      <c r="D232" s="143"/>
    </row>
    <row r="233" spans="4:4" x14ac:dyDescent="0.25">
      <c r="D233" s="143"/>
    </row>
    <row r="234" spans="4:4" x14ac:dyDescent="0.25">
      <c r="D234" s="143"/>
    </row>
    <row r="235" spans="4:4" x14ac:dyDescent="0.25">
      <c r="D235" s="143"/>
    </row>
    <row r="236" spans="4:4" x14ac:dyDescent="0.25">
      <c r="D236" s="143"/>
    </row>
    <row r="237" spans="4:4" x14ac:dyDescent="0.25">
      <c r="D237" s="143"/>
    </row>
    <row r="238" spans="4:4" x14ac:dyDescent="0.25">
      <c r="D238" s="143"/>
    </row>
    <row r="239" spans="4:4" x14ac:dyDescent="0.25">
      <c r="D239" s="143"/>
    </row>
    <row r="240" spans="4:4" x14ac:dyDescent="0.25">
      <c r="D240" s="143"/>
    </row>
    <row r="241" spans="4:4" x14ac:dyDescent="0.25">
      <c r="D241" s="143"/>
    </row>
    <row r="242" spans="4:4" x14ac:dyDescent="0.25">
      <c r="D242" s="143"/>
    </row>
    <row r="243" spans="4:4" x14ac:dyDescent="0.25">
      <c r="D243" s="143"/>
    </row>
    <row r="244" spans="4:4" x14ac:dyDescent="0.25">
      <c r="D244" s="143"/>
    </row>
    <row r="245" spans="4:4" x14ac:dyDescent="0.25">
      <c r="D245" s="143"/>
    </row>
    <row r="246" spans="4:4" x14ac:dyDescent="0.25">
      <c r="D246" s="143"/>
    </row>
    <row r="247" spans="4:4" x14ac:dyDescent="0.25">
      <c r="D247" s="143"/>
    </row>
    <row r="248" spans="4:4" x14ac:dyDescent="0.25">
      <c r="D248" s="143"/>
    </row>
    <row r="249" spans="4:4" x14ac:dyDescent="0.25">
      <c r="D249" s="143"/>
    </row>
    <row r="250" spans="4:4" x14ac:dyDescent="0.25">
      <c r="D250" s="143"/>
    </row>
    <row r="251" spans="4:4" x14ac:dyDescent="0.25">
      <c r="D251" s="143"/>
    </row>
    <row r="252" spans="4:4" x14ac:dyDescent="0.25">
      <c r="D252" s="143"/>
    </row>
    <row r="253" spans="4:4" x14ac:dyDescent="0.25">
      <c r="D253" s="143"/>
    </row>
    <row r="254" spans="4:4" x14ac:dyDescent="0.25">
      <c r="D254" s="143"/>
    </row>
    <row r="255" spans="4:4" x14ac:dyDescent="0.25">
      <c r="D255" s="143"/>
    </row>
    <row r="256" spans="4:4" x14ac:dyDescent="0.25">
      <c r="D256" s="143"/>
    </row>
    <row r="257" spans="4:4" x14ac:dyDescent="0.25">
      <c r="D257" s="143"/>
    </row>
    <row r="258" spans="4:4" x14ac:dyDescent="0.25">
      <c r="D258" s="143"/>
    </row>
    <row r="259" spans="4:4" x14ac:dyDescent="0.25">
      <c r="D259" s="143"/>
    </row>
    <row r="260" spans="4:4" x14ac:dyDescent="0.25">
      <c r="D260" s="143"/>
    </row>
    <row r="261" spans="4:4" x14ac:dyDescent="0.25">
      <c r="D261" s="143"/>
    </row>
    <row r="262" spans="4:4" x14ac:dyDescent="0.25">
      <c r="D262" s="143"/>
    </row>
    <row r="263" spans="4:4" x14ac:dyDescent="0.25">
      <c r="D263" s="143"/>
    </row>
    <row r="264" spans="4:4" x14ac:dyDescent="0.25">
      <c r="D264" s="143"/>
    </row>
    <row r="265" spans="4:4" x14ac:dyDescent="0.25">
      <c r="D265" s="143"/>
    </row>
    <row r="266" spans="4:4" x14ac:dyDescent="0.25">
      <c r="D266" s="143"/>
    </row>
    <row r="267" spans="4:4" x14ac:dyDescent="0.25">
      <c r="D267" s="143"/>
    </row>
    <row r="268" spans="4:4" x14ac:dyDescent="0.25">
      <c r="D268" s="143"/>
    </row>
    <row r="269" spans="4:4" x14ac:dyDescent="0.25">
      <c r="D269" s="143"/>
    </row>
    <row r="270" spans="4:4" x14ac:dyDescent="0.25">
      <c r="D270" s="143"/>
    </row>
    <row r="271" spans="4:4" x14ac:dyDescent="0.25">
      <c r="D271" s="143"/>
    </row>
    <row r="272" spans="4:4" x14ac:dyDescent="0.25">
      <c r="D272" s="143"/>
    </row>
    <row r="273" spans="4:4" x14ac:dyDescent="0.25">
      <c r="D273" s="143"/>
    </row>
    <row r="274" spans="4:4" x14ac:dyDescent="0.25">
      <c r="D274" s="143"/>
    </row>
    <row r="275" spans="4:4" x14ac:dyDescent="0.25">
      <c r="D275" s="143"/>
    </row>
    <row r="276" spans="4:4" x14ac:dyDescent="0.25">
      <c r="D276" s="143"/>
    </row>
    <row r="277" spans="4:4" x14ac:dyDescent="0.25">
      <c r="D277" s="143"/>
    </row>
    <row r="278" spans="4:4" x14ac:dyDescent="0.25">
      <c r="D278" s="143"/>
    </row>
    <row r="279" spans="4:4" x14ac:dyDescent="0.25">
      <c r="D279" s="143"/>
    </row>
    <row r="280" spans="4:4" x14ac:dyDescent="0.25">
      <c r="D280" s="143"/>
    </row>
    <row r="281" spans="4:4" x14ac:dyDescent="0.25">
      <c r="D281" s="143"/>
    </row>
    <row r="282" spans="4:4" x14ac:dyDescent="0.25">
      <c r="D282" s="143"/>
    </row>
    <row r="283" spans="4:4" x14ac:dyDescent="0.25">
      <c r="D283" s="143"/>
    </row>
    <row r="284" spans="4:4" x14ac:dyDescent="0.25">
      <c r="D284" s="143"/>
    </row>
    <row r="285" spans="4:4" x14ac:dyDescent="0.25">
      <c r="D285" s="143"/>
    </row>
    <row r="286" spans="4:4" x14ac:dyDescent="0.25">
      <c r="D286" s="143"/>
    </row>
    <row r="287" spans="4:4" x14ac:dyDescent="0.25">
      <c r="D287" s="143"/>
    </row>
    <row r="288" spans="4:4" x14ac:dyDescent="0.25">
      <c r="D288" s="143"/>
    </row>
    <row r="289" spans="4:4" x14ac:dyDescent="0.25">
      <c r="D289" s="143"/>
    </row>
    <row r="290" spans="4:4" x14ac:dyDescent="0.25">
      <c r="D290" s="143"/>
    </row>
    <row r="291" spans="4:4" x14ac:dyDescent="0.25">
      <c r="D291" s="143"/>
    </row>
    <row r="292" spans="4:4" x14ac:dyDescent="0.25">
      <c r="D292" s="143"/>
    </row>
    <row r="293" spans="4:4" x14ac:dyDescent="0.25">
      <c r="D293" s="143"/>
    </row>
    <row r="294" spans="4:4" x14ac:dyDescent="0.25">
      <c r="D294" s="143"/>
    </row>
    <row r="295" spans="4:4" x14ac:dyDescent="0.25">
      <c r="D295" s="143"/>
    </row>
    <row r="296" spans="4:4" x14ac:dyDescent="0.25">
      <c r="D296" s="143"/>
    </row>
    <row r="297" spans="4:4" x14ac:dyDescent="0.25">
      <c r="D297" s="143"/>
    </row>
    <row r="298" spans="4:4" x14ac:dyDescent="0.25">
      <c r="D298" s="143"/>
    </row>
    <row r="299" spans="4:4" x14ac:dyDescent="0.25">
      <c r="D299" s="143"/>
    </row>
    <row r="300" spans="4:4" x14ac:dyDescent="0.25">
      <c r="D300" s="143"/>
    </row>
    <row r="301" spans="4:4" x14ac:dyDescent="0.25">
      <c r="D301" s="143"/>
    </row>
    <row r="302" spans="4:4" x14ac:dyDescent="0.25">
      <c r="D302" s="143"/>
    </row>
    <row r="303" spans="4:4" x14ac:dyDescent="0.25">
      <c r="D303" s="143"/>
    </row>
    <row r="304" spans="4:4" x14ac:dyDescent="0.25">
      <c r="D304" s="143"/>
    </row>
    <row r="305" spans="4:4" x14ac:dyDescent="0.25">
      <c r="D305" s="143"/>
    </row>
    <row r="306" spans="4:4" x14ac:dyDescent="0.25">
      <c r="D306" s="143"/>
    </row>
    <row r="307" spans="4:4" x14ac:dyDescent="0.25">
      <c r="D307" s="143"/>
    </row>
    <row r="308" spans="4:4" x14ac:dyDescent="0.25">
      <c r="D308" s="143"/>
    </row>
    <row r="309" spans="4:4" x14ac:dyDescent="0.25">
      <c r="D309" s="143"/>
    </row>
    <row r="310" spans="4:4" x14ac:dyDescent="0.25">
      <c r="D310" s="143"/>
    </row>
    <row r="311" spans="4:4" x14ac:dyDescent="0.25">
      <c r="D311" s="143"/>
    </row>
    <row r="312" spans="4:4" x14ac:dyDescent="0.25">
      <c r="D312" s="143"/>
    </row>
    <row r="313" spans="4:4" x14ac:dyDescent="0.25">
      <c r="D313" s="143"/>
    </row>
    <row r="314" spans="4:4" x14ac:dyDescent="0.25">
      <c r="D314" s="143"/>
    </row>
    <row r="315" spans="4:4" x14ac:dyDescent="0.25">
      <c r="D315" s="143"/>
    </row>
    <row r="316" spans="4:4" x14ac:dyDescent="0.25">
      <c r="D316" s="143"/>
    </row>
    <row r="317" spans="4:4" x14ac:dyDescent="0.25">
      <c r="D317" s="143"/>
    </row>
    <row r="318" spans="4:4" x14ac:dyDescent="0.25">
      <c r="D318" s="143"/>
    </row>
    <row r="319" spans="4:4" x14ac:dyDescent="0.25">
      <c r="D319" s="143"/>
    </row>
    <row r="320" spans="4:4" x14ac:dyDescent="0.25">
      <c r="D320" s="143"/>
    </row>
    <row r="321" spans="4:4" x14ac:dyDescent="0.25">
      <c r="D321" s="143"/>
    </row>
    <row r="322" spans="4:4" x14ac:dyDescent="0.25">
      <c r="D322" s="143"/>
    </row>
    <row r="323" spans="4:4" x14ac:dyDescent="0.25">
      <c r="D323" s="143"/>
    </row>
    <row r="324" spans="4:4" x14ac:dyDescent="0.25">
      <c r="D324" s="143"/>
    </row>
    <row r="325" spans="4:4" x14ac:dyDescent="0.25">
      <c r="D325" s="143"/>
    </row>
    <row r="326" spans="4:4" x14ac:dyDescent="0.25">
      <c r="D326" s="143"/>
    </row>
    <row r="327" spans="4:4" x14ac:dyDescent="0.25">
      <c r="D327" s="143"/>
    </row>
    <row r="328" spans="4:4" x14ac:dyDescent="0.25">
      <c r="D328" s="143"/>
    </row>
    <row r="329" spans="4:4" x14ac:dyDescent="0.25">
      <c r="D329" s="143"/>
    </row>
    <row r="330" spans="4:4" x14ac:dyDescent="0.25">
      <c r="D330" s="143"/>
    </row>
    <row r="331" spans="4:4" x14ac:dyDescent="0.25">
      <c r="D331" s="143"/>
    </row>
    <row r="332" spans="4:4" x14ac:dyDescent="0.25">
      <c r="D332" s="143"/>
    </row>
    <row r="333" spans="4:4" x14ac:dyDescent="0.25">
      <c r="D333" s="143"/>
    </row>
    <row r="334" spans="4:4" x14ac:dyDescent="0.25">
      <c r="D334" s="143"/>
    </row>
    <row r="335" spans="4:4" x14ac:dyDescent="0.25">
      <c r="D335" s="143"/>
    </row>
    <row r="336" spans="4:4" x14ac:dyDescent="0.25">
      <c r="D336" s="143"/>
    </row>
    <row r="337" spans="4:4" x14ac:dyDescent="0.25">
      <c r="D337" s="143"/>
    </row>
    <row r="338" spans="4:4" x14ac:dyDescent="0.25">
      <c r="D338" s="143"/>
    </row>
    <row r="339" spans="4:4" x14ac:dyDescent="0.25">
      <c r="D339" s="143"/>
    </row>
    <row r="340" spans="4:4" x14ac:dyDescent="0.25">
      <c r="D340" s="143"/>
    </row>
    <row r="341" spans="4:4" x14ac:dyDescent="0.25">
      <c r="D341" s="143"/>
    </row>
    <row r="342" spans="4:4" x14ac:dyDescent="0.25">
      <c r="D342" s="143"/>
    </row>
    <row r="343" spans="4:4" x14ac:dyDescent="0.25">
      <c r="D343" s="143"/>
    </row>
    <row r="344" spans="4:4" x14ac:dyDescent="0.25">
      <c r="D344" s="143"/>
    </row>
    <row r="345" spans="4:4" x14ac:dyDescent="0.25">
      <c r="D345" s="143"/>
    </row>
    <row r="346" spans="4:4" x14ac:dyDescent="0.25">
      <c r="D346" s="143"/>
    </row>
    <row r="347" spans="4:4" x14ac:dyDescent="0.25">
      <c r="D347" s="143"/>
    </row>
    <row r="348" spans="4:4" x14ac:dyDescent="0.25">
      <c r="D348" s="143"/>
    </row>
    <row r="349" spans="4:4" x14ac:dyDescent="0.25">
      <c r="D349" s="143"/>
    </row>
    <row r="350" spans="4:4" x14ac:dyDescent="0.25">
      <c r="D350" s="143"/>
    </row>
    <row r="351" spans="4:4" x14ac:dyDescent="0.25">
      <c r="D351" s="143"/>
    </row>
    <row r="352" spans="4:4" x14ac:dyDescent="0.25">
      <c r="D352" s="143"/>
    </row>
    <row r="353" spans="4:4" x14ac:dyDescent="0.25">
      <c r="D353" s="143"/>
    </row>
    <row r="354" spans="4:4" x14ac:dyDescent="0.25">
      <c r="D354" s="143"/>
    </row>
    <row r="355" spans="4:4" x14ac:dyDescent="0.25">
      <c r="D355" s="143"/>
    </row>
    <row r="356" spans="4:4" x14ac:dyDescent="0.25">
      <c r="D356" s="143"/>
    </row>
    <row r="357" spans="4:4" x14ac:dyDescent="0.25">
      <c r="D357" s="143"/>
    </row>
    <row r="358" spans="4:4" x14ac:dyDescent="0.25">
      <c r="D358" s="143"/>
    </row>
    <row r="359" spans="4:4" x14ac:dyDescent="0.25">
      <c r="D359" s="143"/>
    </row>
    <row r="360" spans="4:4" x14ac:dyDescent="0.25">
      <c r="D360" s="143"/>
    </row>
    <row r="361" spans="4:4" x14ac:dyDescent="0.25">
      <c r="D361" s="143"/>
    </row>
    <row r="362" spans="4:4" x14ac:dyDescent="0.25">
      <c r="D362" s="143"/>
    </row>
    <row r="363" spans="4:4" x14ac:dyDescent="0.25">
      <c r="D363" s="143"/>
    </row>
    <row r="364" spans="4:4" x14ac:dyDescent="0.25">
      <c r="D364" s="143"/>
    </row>
    <row r="365" spans="4:4" x14ac:dyDescent="0.25">
      <c r="D365" s="143"/>
    </row>
    <row r="366" spans="4:4" x14ac:dyDescent="0.25">
      <c r="D366" s="143"/>
    </row>
    <row r="367" spans="4:4" x14ac:dyDescent="0.25">
      <c r="D367" s="143"/>
    </row>
    <row r="368" spans="4:4" x14ac:dyDescent="0.25">
      <c r="D368" s="143"/>
    </row>
    <row r="369" spans="4:4" x14ac:dyDescent="0.25">
      <c r="D369" s="143"/>
    </row>
    <row r="370" spans="4:4" x14ac:dyDescent="0.25">
      <c r="D370" s="143"/>
    </row>
    <row r="371" spans="4:4" x14ac:dyDescent="0.25">
      <c r="D371" s="143"/>
    </row>
    <row r="372" spans="4:4" x14ac:dyDescent="0.25">
      <c r="D372" s="143"/>
    </row>
    <row r="373" spans="4:4" x14ac:dyDescent="0.25">
      <c r="D373" s="143"/>
    </row>
    <row r="374" spans="4:4" x14ac:dyDescent="0.25">
      <c r="D374" s="143"/>
    </row>
    <row r="375" spans="4:4" x14ac:dyDescent="0.25">
      <c r="D375" s="143"/>
    </row>
    <row r="376" spans="4:4" x14ac:dyDescent="0.25">
      <c r="D376" s="143"/>
    </row>
    <row r="377" spans="4:4" x14ac:dyDescent="0.25">
      <c r="D377" s="143"/>
    </row>
    <row r="378" spans="4:4" x14ac:dyDescent="0.25">
      <c r="D378" s="143"/>
    </row>
    <row r="379" spans="4:4" x14ac:dyDescent="0.25">
      <c r="D379" s="143"/>
    </row>
    <row r="380" spans="4:4" x14ac:dyDescent="0.25">
      <c r="D380" s="143"/>
    </row>
    <row r="381" spans="4:4" x14ac:dyDescent="0.25">
      <c r="D381" s="143"/>
    </row>
    <row r="382" spans="4:4" x14ac:dyDescent="0.25">
      <c r="D382" s="143"/>
    </row>
    <row r="383" spans="4:4" x14ac:dyDescent="0.25">
      <c r="D383" s="143"/>
    </row>
    <row r="384" spans="4:4" x14ac:dyDescent="0.25">
      <c r="D384" s="143"/>
    </row>
    <row r="385" spans="4:4" x14ac:dyDescent="0.25">
      <c r="D385" s="143"/>
    </row>
    <row r="386" spans="4:4" x14ac:dyDescent="0.25">
      <c r="D386" s="143"/>
    </row>
    <row r="387" spans="4:4" x14ac:dyDescent="0.25">
      <c r="D387" s="143"/>
    </row>
    <row r="388" spans="4:4" x14ac:dyDescent="0.25">
      <c r="D388" s="143"/>
    </row>
    <row r="389" spans="4:4" x14ac:dyDescent="0.25">
      <c r="D389" s="143"/>
    </row>
    <row r="390" spans="4:4" x14ac:dyDescent="0.25">
      <c r="D390" s="143"/>
    </row>
    <row r="391" spans="4:4" x14ac:dyDescent="0.25">
      <c r="D391" s="143"/>
    </row>
    <row r="392" spans="4:4" x14ac:dyDescent="0.25">
      <c r="D392" s="143"/>
    </row>
    <row r="393" spans="4:4" x14ac:dyDescent="0.25">
      <c r="D393" s="143"/>
    </row>
    <row r="394" spans="4:4" x14ac:dyDescent="0.25">
      <c r="D394" s="143"/>
    </row>
    <row r="395" spans="4:4" x14ac:dyDescent="0.25">
      <c r="D395" s="143"/>
    </row>
    <row r="396" spans="4:4" x14ac:dyDescent="0.25">
      <c r="D396" s="143"/>
    </row>
    <row r="397" spans="4:4" x14ac:dyDescent="0.25">
      <c r="D397" s="143"/>
    </row>
    <row r="398" spans="4:4" x14ac:dyDescent="0.25">
      <c r="D398" s="143"/>
    </row>
    <row r="399" spans="4:4" x14ac:dyDescent="0.25">
      <c r="D399" s="143"/>
    </row>
    <row r="400" spans="4:4" x14ac:dyDescent="0.25">
      <c r="D400" s="143"/>
    </row>
    <row r="401" spans="4:4" x14ac:dyDescent="0.25">
      <c r="D401" s="143"/>
    </row>
    <row r="402" spans="4:4" x14ac:dyDescent="0.25">
      <c r="D402" s="143"/>
    </row>
    <row r="403" spans="4:4" x14ac:dyDescent="0.25">
      <c r="D403" s="143"/>
    </row>
    <row r="404" spans="4:4" x14ac:dyDescent="0.25">
      <c r="D404" s="143"/>
    </row>
    <row r="405" spans="4:4" x14ac:dyDescent="0.25">
      <c r="D405" s="143"/>
    </row>
    <row r="406" spans="4:4" x14ac:dyDescent="0.25">
      <c r="D406" s="143"/>
    </row>
    <row r="407" spans="4:4" x14ac:dyDescent="0.25">
      <c r="D407" s="143"/>
    </row>
    <row r="408" spans="4:4" x14ac:dyDescent="0.25">
      <c r="D408" s="143"/>
    </row>
    <row r="409" spans="4:4" x14ac:dyDescent="0.25">
      <c r="D409" s="143"/>
    </row>
    <row r="410" spans="4:4" x14ac:dyDescent="0.25">
      <c r="D410" s="143"/>
    </row>
    <row r="411" spans="4:4" x14ac:dyDescent="0.25">
      <c r="D411" s="143"/>
    </row>
    <row r="412" spans="4:4" x14ac:dyDescent="0.25">
      <c r="D412" s="143"/>
    </row>
    <row r="413" spans="4:4" x14ac:dyDescent="0.25">
      <c r="D413" s="143"/>
    </row>
    <row r="414" spans="4:4" x14ac:dyDescent="0.25">
      <c r="D414" s="143"/>
    </row>
    <row r="415" spans="4:4" x14ac:dyDescent="0.25">
      <c r="D415" s="143"/>
    </row>
    <row r="416" spans="4:4" x14ac:dyDescent="0.25">
      <c r="D416" s="143"/>
    </row>
    <row r="417" spans="4:4" x14ac:dyDescent="0.25">
      <c r="D417" s="143"/>
    </row>
    <row r="418" spans="4:4" x14ac:dyDescent="0.25">
      <c r="D418" s="143"/>
    </row>
    <row r="419" spans="4:4" x14ac:dyDescent="0.25">
      <c r="D419" s="143"/>
    </row>
    <row r="420" spans="4:4" x14ac:dyDescent="0.25">
      <c r="D420" s="143"/>
    </row>
    <row r="421" spans="4:4" x14ac:dyDescent="0.25">
      <c r="D421" s="143"/>
    </row>
    <row r="422" spans="4:4" x14ac:dyDescent="0.25">
      <c r="D422" s="143"/>
    </row>
    <row r="423" spans="4:4" x14ac:dyDescent="0.25">
      <c r="D423" s="143"/>
    </row>
    <row r="424" spans="4:4" x14ac:dyDescent="0.25">
      <c r="D424" s="143"/>
    </row>
    <row r="425" spans="4:4" x14ac:dyDescent="0.25">
      <c r="D425" s="143"/>
    </row>
    <row r="426" spans="4:4" x14ac:dyDescent="0.25">
      <c r="D426" s="143"/>
    </row>
    <row r="427" spans="4:4" x14ac:dyDescent="0.25">
      <c r="D427" s="143"/>
    </row>
    <row r="428" spans="4:4" x14ac:dyDescent="0.25">
      <c r="D428" s="143"/>
    </row>
    <row r="429" spans="4:4" x14ac:dyDescent="0.25">
      <c r="D429" s="143"/>
    </row>
    <row r="430" spans="4:4" x14ac:dyDescent="0.25">
      <c r="D430" s="143"/>
    </row>
    <row r="431" spans="4:4" x14ac:dyDescent="0.25">
      <c r="D431" s="143"/>
    </row>
    <row r="432" spans="4:4" x14ac:dyDescent="0.25">
      <c r="D432" s="143"/>
    </row>
    <row r="433" spans="4:4" x14ac:dyDescent="0.25">
      <c r="D433" s="143"/>
    </row>
    <row r="434" spans="4:4" x14ac:dyDescent="0.25">
      <c r="D434" s="143"/>
    </row>
    <row r="435" spans="4:4" x14ac:dyDescent="0.25">
      <c r="D435" s="143"/>
    </row>
    <row r="436" spans="4:4" x14ac:dyDescent="0.25">
      <c r="D436" s="143"/>
    </row>
    <row r="437" spans="4:4" x14ac:dyDescent="0.25">
      <c r="D437" s="143"/>
    </row>
    <row r="438" spans="4:4" x14ac:dyDescent="0.25">
      <c r="D438" s="143"/>
    </row>
    <row r="439" spans="4:4" x14ac:dyDescent="0.25">
      <c r="D439" s="143"/>
    </row>
    <row r="440" spans="4:4" x14ac:dyDescent="0.25">
      <c r="D440" s="143"/>
    </row>
    <row r="441" spans="4:4" x14ac:dyDescent="0.25">
      <c r="D441" s="143"/>
    </row>
    <row r="442" spans="4:4" x14ac:dyDescent="0.25">
      <c r="D442" s="143"/>
    </row>
    <row r="443" spans="4:4" x14ac:dyDescent="0.25">
      <c r="D443" s="143"/>
    </row>
    <row r="444" spans="4:4" x14ac:dyDescent="0.25">
      <c r="D444" s="143"/>
    </row>
    <row r="445" spans="4:4" x14ac:dyDescent="0.25">
      <c r="D445" s="143"/>
    </row>
    <row r="446" spans="4:4" x14ac:dyDescent="0.25">
      <c r="D446" s="143"/>
    </row>
    <row r="447" spans="4:4" x14ac:dyDescent="0.25">
      <c r="D447" s="143"/>
    </row>
    <row r="448" spans="4:4" x14ac:dyDescent="0.25">
      <c r="D448" s="143"/>
    </row>
    <row r="449" spans="4:4" x14ac:dyDescent="0.25">
      <c r="D449" s="143"/>
    </row>
    <row r="450" spans="4:4" x14ac:dyDescent="0.25">
      <c r="D450" s="143"/>
    </row>
    <row r="451" spans="4:4" x14ac:dyDescent="0.25">
      <c r="D451" s="143"/>
    </row>
    <row r="452" spans="4:4" x14ac:dyDescent="0.25">
      <c r="D452" s="143"/>
    </row>
    <row r="453" spans="4:4" x14ac:dyDescent="0.25">
      <c r="D453" s="143"/>
    </row>
    <row r="454" spans="4:4" x14ac:dyDescent="0.25">
      <c r="D454" s="143"/>
    </row>
    <row r="455" spans="4:4" x14ac:dyDescent="0.25">
      <c r="D455" s="143"/>
    </row>
    <row r="456" spans="4:4" x14ac:dyDescent="0.25">
      <c r="D456" s="143"/>
    </row>
    <row r="457" spans="4:4" x14ac:dyDescent="0.25">
      <c r="D457" s="143"/>
    </row>
    <row r="458" spans="4:4" x14ac:dyDescent="0.25">
      <c r="D458" s="143"/>
    </row>
    <row r="459" spans="4:4" x14ac:dyDescent="0.25">
      <c r="D459" s="143"/>
    </row>
    <row r="460" spans="4:4" x14ac:dyDescent="0.25">
      <c r="D460" s="143"/>
    </row>
    <row r="461" spans="4:4" x14ac:dyDescent="0.25">
      <c r="D461" s="143"/>
    </row>
    <row r="462" spans="4:4" x14ac:dyDescent="0.25">
      <c r="D462" s="143"/>
    </row>
    <row r="463" spans="4:4" x14ac:dyDescent="0.25">
      <c r="D463" s="143"/>
    </row>
    <row r="464" spans="4:4" x14ac:dyDescent="0.25">
      <c r="D464" s="143"/>
    </row>
    <row r="465" spans="4:4" x14ac:dyDescent="0.25">
      <c r="D465" s="143"/>
    </row>
    <row r="466" spans="4:4" x14ac:dyDescent="0.25">
      <c r="D466" s="143"/>
    </row>
    <row r="467" spans="4:4" x14ac:dyDescent="0.25">
      <c r="D467" s="143"/>
    </row>
    <row r="468" spans="4:4" x14ac:dyDescent="0.25">
      <c r="D468" s="143"/>
    </row>
    <row r="469" spans="4:4" x14ac:dyDescent="0.25">
      <c r="D469" s="143"/>
    </row>
    <row r="470" spans="4:4" x14ac:dyDescent="0.25">
      <c r="D470" s="143"/>
    </row>
    <row r="471" spans="4:4" x14ac:dyDescent="0.25">
      <c r="D471" s="143"/>
    </row>
    <row r="472" spans="4:4" x14ac:dyDescent="0.25">
      <c r="D472" s="143"/>
    </row>
    <row r="473" spans="4:4" x14ac:dyDescent="0.25">
      <c r="D473" s="143"/>
    </row>
    <row r="474" spans="4:4" x14ac:dyDescent="0.25">
      <c r="D474" s="143"/>
    </row>
    <row r="475" spans="4:4" x14ac:dyDescent="0.25">
      <c r="D475" s="143"/>
    </row>
    <row r="476" spans="4:4" x14ac:dyDescent="0.25">
      <c r="D476" s="143"/>
    </row>
    <row r="477" spans="4:4" x14ac:dyDescent="0.25">
      <c r="D477" s="143"/>
    </row>
    <row r="478" spans="4:4" x14ac:dyDescent="0.25">
      <c r="D478" s="143"/>
    </row>
    <row r="479" spans="4:4" x14ac:dyDescent="0.25">
      <c r="D479" s="143"/>
    </row>
    <row r="480" spans="4:4" x14ac:dyDescent="0.25">
      <c r="D480" s="143"/>
    </row>
    <row r="481" spans="4:4" x14ac:dyDescent="0.25">
      <c r="D481" s="143"/>
    </row>
    <row r="482" spans="4:4" x14ac:dyDescent="0.25">
      <c r="D482" s="143"/>
    </row>
    <row r="483" spans="4:4" x14ac:dyDescent="0.25">
      <c r="D483" s="143"/>
    </row>
    <row r="484" spans="4:4" x14ac:dyDescent="0.25">
      <c r="D484" s="143"/>
    </row>
    <row r="485" spans="4:4" x14ac:dyDescent="0.25">
      <c r="D485" s="143"/>
    </row>
    <row r="486" spans="4:4" x14ac:dyDescent="0.25">
      <c r="D486" s="143"/>
    </row>
    <row r="487" spans="4:4" x14ac:dyDescent="0.25">
      <c r="D487" s="143"/>
    </row>
    <row r="488" spans="4:4" x14ac:dyDescent="0.25">
      <c r="D488" s="143"/>
    </row>
    <row r="489" spans="4:4" x14ac:dyDescent="0.25">
      <c r="D489" s="143"/>
    </row>
    <row r="490" spans="4:4" x14ac:dyDescent="0.25">
      <c r="D490" s="143"/>
    </row>
    <row r="491" spans="4:4" x14ac:dyDescent="0.25">
      <c r="D491" s="143"/>
    </row>
    <row r="492" spans="4:4" x14ac:dyDescent="0.25">
      <c r="D492" s="143"/>
    </row>
    <row r="493" spans="4:4" x14ac:dyDescent="0.25">
      <c r="D493" s="143"/>
    </row>
    <row r="494" spans="4:4" x14ac:dyDescent="0.25">
      <c r="D494" s="143"/>
    </row>
    <row r="495" spans="4:4" x14ac:dyDescent="0.25">
      <c r="D495" s="143"/>
    </row>
    <row r="496" spans="4:4" x14ac:dyDescent="0.25">
      <c r="D496" s="143"/>
    </row>
    <row r="497" spans="4:4" x14ac:dyDescent="0.25">
      <c r="D497" s="143"/>
    </row>
    <row r="498" spans="4:4" x14ac:dyDescent="0.25">
      <c r="D498" s="143"/>
    </row>
    <row r="499" spans="4:4" x14ac:dyDescent="0.25">
      <c r="D499" s="143"/>
    </row>
    <row r="500" spans="4:4" x14ac:dyDescent="0.25">
      <c r="D500" s="143"/>
    </row>
    <row r="501" spans="4:4" x14ac:dyDescent="0.25">
      <c r="D501" s="143"/>
    </row>
    <row r="502" spans="4:4" x14ac:dyDescent="0.25">
      <c r="D502" s="143"/>
    </row>
    <row r="503" spans="4:4" x14ac:dyDescent="0.25">
      <c r="D503" s="143"/>
    </row>
    <row r="504" spans="4:4" x14ac:dyDescent="0.25">
      <c r="D504" s="143"/>
    </row>
    <row r="505" spans="4:4" x14ac:dyDescent="0.25">
      <c r="D505" s="143"/>
    </row>
    <row r="506" spans="4:4" x14ac:dyDescent="0.25">
      <c r="D506" s="143"/>
    </row>
    <row r="507" spans="4:4" x14ac:dyDescent="0.25">
      <c r="D507" s="143"/>
    </row>
    <row r="508" spans="4:4" x14ac:dyDescent="0.25">
      <c r="D508" s="143"/>
    </row>
    <row r="509" spans="4:4" x14ac:dyDescent="0.25">
      <c r="D509" s="143"/>
    </row>
    <row r="510" spans="4:4" x14ac:dyDescent="0.25">
      <c r="D510" s="143"/>
    </row>
    <row r="511" spans="4:4" x14ac:dyDescent="0.25">
      <c r="D511" s="143"/>
    </row>
    <row r="512" spans="4:4" x14ac:dyDescent="0.25">
      <c r="D512" s="143"/>
    </row>
    <row r="513" spans="4:4" x14ac:dyDescent="0.25">
      <c r="D513" s="143"/>
    </row>
    <row r="514" spans="4:4" x14ac:dyDescent="0.25">
      <c r="D514" s="143"/>
    </row>
    <row r="515" spans="4:4" x14ac:dyDescent="0.25">
      <c r="D515" s="143"/>
    </row>
    <row r="516" spans="4:4" x14ac:dyDescent="0.25">
      <c r="D516" s="143"/>
    </row>
    <row r="517" spans="4:4" x14ac:dyDescent="0.25">
      <c r="D517" s="143"/>
    </row>
    <row r="518" spans="4:4" x14ac:dyDescent="0.25">
      <c r="D518" s="143"/>
    </row>
    <row r="519" spans="4:4" x14ac:dyDescent="0.25">
      <c r="D519" s="143"/>
    </row>
    <row r="520" spans="4:4" x14ac:dyDescent="0.25">
      <c r="D520" s="143"/>
    </row>
    <row r="521" spans="4:4" x14ac:dyDescent="0.25">
      <c r="D521" s="143"/>
    </row>
    <row r="522" spans="4:4" x14ac:dyDescent="0.25">
      <c r="D522" s="143"/>
    </row>
    <row r="523" spans="4:4" x14ac:dyDescent="0.25">
      <c r="D523" s="143"/>
    </row>
    <row r="524" spans="4:4" x14ac:dyDescent="0.25">
      <c r="D524" s="143"/>
    </row>
    <row r="525" spans="4:4" x14ac:dyDescent="0.25">
      <c r="D525" s="143"/>
    </row>
    <row r="526" spans="4:4" x14ac:dyDescent="0.25">
      <c r="D526" s="143"/>
    </row>
    <row r="527" spans="4:4" x14ac:dyDescent="0.25">
      <c r="D527" s="143"/>
    </row>
    <row r="528" spans="4:4" x14ac:dyDescent="0.25">
      <c r="D528" s="143"/>
    </row>
    <row r="529" spans="4:4" x14ac:dyDescent="0.25">
      <c r="D529" s="143"/>
    </row>
    <row r="530" spans="4:4" x14ac:dyDescent="0.25">
      <c r="D530" s="143"/>
    </row>
    <row r="531" spans="4:4" x14ac:dyDescent="0.25">
      <c r="D531" s="143"/>
    </row>
    <row r="532" spans="4:4" x14ac:dyDescent="0.25">
      <c r="D532" s="143"/>
    </row>
    <row r="533" spans="4:4" x14ac:dyDescent="0.25">
      <c r="D533" s="143"/>
    </row>
    <row r="534" spans="4:4" x14ac:dyDescent="0.25">
      <c r="D534" s="143"/>
    </row>
    <row r="535" spans="4:4" x14ac:dyDescent="0.25">
      <c r="D535" s="143"/>
    </row>
    <row r="536" spans="4:4" x14ac:dyDescent="0.25">
      <c r="D536" s="143"/>
    </row>
    <row r="537" spans="4:4" x14ac:dyDescent="0.25">
      <c r="D537" s="143"/>
    </row>
    <row r="538" spans="4:4" x14ac:dyDescent="0.25">
      <c r="D538" s="143"/>
    </row>
    <row r="539" spans="4:4" x14ac:dyDescent="0.25">
      <c r="D539" s="143"/>
    </row>
    <row r="540" spans="4:4" x14ac:dyDescent="0.25">
      <c r="D540" s="143"/>
    </row>
    <row r="541" spans="4:4" x14ac:dyDescent="0.25">
      <c r="D541" s="143"/>
    </row>
    <row r="542" spans="4:4" x14ac:dyDescent="0.25">
      <c r="D542" s="143"/>
    </row>
    <row r="543" spans="4:4" x14ac:dyDescent="0.25">
      <c r="D543" s="143"/>
    </row>
    <row r="544" spans="4:4" x14ac:dyDescent="0.25">
      <c r="D544" s="143"/>
    </row>
    <row r="545" spans="4:4" x14ac:dyDescent="0.25">
      <c r="D545" s="143"/>
    </row>
    <row r="546" spans="4:4" x14ac:dyDescent="0.25">
      <c r="D546" s="143"/>
    </row>
    <row r="547" spans="4:4" x14ac:dyDescent="0.25">
      <c r="D547" s="143"/>
    </row>
    <row r="548" spans="4:4" x14ac:dyDescent="0.25">
      <c r="D548" s="143"/>
    </row>
    <row r="549" spans="4:4" x14ac:dyDescent="0.25">
      <c r="D549" s="143"/>
    </row>
    <row r="550" spans="4:4" x14ac:dyDescent="0.25">
      <c r="D550" s="143"/>
    </row>
    <row r="551" spans="4:4" x14ac:dyDescent="0.25">
      <c r="D551" s="143"/>
    </row>
    <row r="552" spans="4:4" x14ac:dyDescent="0.25">
      <c r="D552" s="143"/>
    </row>
    <row r="553" spans="4:4" x14ac:dyDescent="0.25">
      <c r="D553" s="143"/>
    </row>
    <row r="554" spans="4:4" x14ac:dyDescent="0.25">
      <c r="D554" s="143"/>
    </row>
    <row r="555" spans="4:4" x14ac:dyDescent="0.25">
      <c r="D555" s="143"/>
    </row>
    <row r="556" spans="4:4" x14ac:dyDescent="0.25">
      <c r="D556" s="143"/>
    </row>
    <row r="557" spans="4:4" x14ac:dyDescent="0.25">
      <c r="D557" s="143"/>
    </row>
    <row r="558" spans="4:4" x14ac:dyDescent="0.25">
      <c r="D558" s="143"/>
    </row>
    <row r="559" spans="4:4" x14ac:dyDescent="0.25">
      <c r="D559" s="143"/>
    </row>
    <row r="560" spans="4:4" x14ac:dyDescent="0.25">
      <c r="D560" s="143"/>
    </row>
    <row r="561" spans="4:4" x14ac:dyDescent="0.25">
      <c r="D561" s="143"/>
    </row>
    <row r="562" spans="4:4" x14ac:dyDescent="0.25">
      <c r="D562" s="143"/>
    </row>
    <row r="563" spans="4:4" x14ac:dyDescent="0.25">
      <c r="D563" s="143"/>
    </row>
    <row r="564" spans="4:4" x14ac:dyDescent="0.25">
      <c r="D564" s="143"/>
    </row>
    <row r="565" spans="4:4" x14ac:dyDescent="0.25">
      <c r="D565" s="143"/>
    </row>
    <row r="566" spans="4:4" x14ac:dyDescent="0.25">
      <c r="D566" s="143"/>
    </row>
    <row r="567" spans="4:4" x14ac:dyDescent="0.25">
      <c r="D567" s="143"/>
    </row>
    <row r="568" spans="4:4" x14ac:dyDescent="0.25">
      <c r="D568" s="143"/>
    </row>
    <row r="569" spans="4:4" x14ac:dyDescent="0.25">
      <c r="D569" s="143"/>
    </row>
    <row r="570" spans="4:4" x14ac:dyDescent="0.25">
      <c r="D570" s="143"/>
    </row>
    <row r="571" spans="4:4" x14ac:dyDescent="0.25">
      <c r="D571" s="143"/>
    </row>
    <row r="572" spans="4:4" x14ac:dyDescent="0.25">
      <c r="D572" s="143"/>
    </row>
    <row r="573" spans="4:4" x14ac:dyDescent="0.25">
      <c r="D573" s="143"/>
    </row>
    <row r="574" spans="4:4" x14ac:dyDescent="0.25">
      <c r="D574" s="143"/>
    </row>
    <row r="575" spans="4:4" x14ac:dyDescent="0.25">
      <c r="D575" s="143"/>
    </row>
    <row r="576" spans="4:4" x14ac:dyDescent="0.25">
      <c r="D576" s="143"/>
    </row>
    <row r="577" spans="4:4" x14ac:dyDescent="0.25">
      <c r="D577" s="143"/>
    </row>
    <row r="578" spans="4:4" x14ac:dyDescent="0.25">
      <c r="D578" s="143"/>
    </row>
    <row r="579" spans="4:4" x14ac:dyDescent="0.25">
      <c r="D579" s="143"/>
    </row>
    <row r="580" spans="4:4" x14ac:dyDescent="0.25">
      <c r="D580" s="143"/>
    </row>
    <row r="581" spans="4:4" x14ac:dyDescent="0.25">
      <c r="D581" s="143"/>
    </row>
    <row r="582" spans="4:4" x14ac:dyDescent="0.25">
      <c r="D582" s="143"/>
    </row>
    <row r="583" spans="4:4" x14ac:dyDescent="0.25">
      <c r="D583" s="143"/>
    </row>
    <row r="584" spans="4:4" x14ac:dyDescent="0.25">
      <c r="D584" s="143"/>
    </row>
    <row r="585" spans="4:4" x14ac:dyDescent="0.25">
      <c r="D585" s="143"/>
    </row>
    <row r="586" spans="4:4" x14ac:dyDescent="0.25">
      <c r="D586" s="143"/>
    </row>
    <row r="587" spans="4:4" x14ac:dyDescent="0.25">
      <c r="D587" s="143"/>
    </row>
    <row r="588" spans="4:4" x14ac:dyDescent="0.25">
      <c r="D588" s="143"/>
    </row>
    <row r="589" spans="4:4" x14ac:dyDescent="0.25">
      <c r="D589" s="143"/>
    </row>
    <row r="590" spans="4:4" x14ac:dyDescent="0.25">
      <c r="D590" s="143"/>
    </row>
    <row r="591" spans="4:4" x14ac:dyDescent="0.25">
      <c r="D591" s="143"/>
    </row>
    <row r="592" spans="4:4" x14ac:dyDescent="0.25">
      <c r="D592" s="143"/>
    </row>
    <row r="593" spans="4:4" x14ac:dyDescent="0.25">
      <c r="D593" s="143"/>
    </row>
    <row r="594" spans="4:4" x14ac:dyDescent="0.25">
      <c r="D594" s="143"/>
    </row>
    <row r="595" spans="4:4" x14ac:dyDescent="0.25">
      <c r="D595" s="143"/>
    </row>
    <row r="596" spans="4:4" x14ac:dyDescent="0.25">
      <c r="D596" s="143"/>
    </row>
    <row r="597" spans="4:4" x14ac:dyDescent="0.25">
      <c r="D597" s="143"/>
    </row>
    <row r="598" spans="4:4" x14ac:dyDescent="0.25">
      <c r="D598" s="143"/>
    </row>
    <row r="599" spans="4:4" x14ac:dyDescent="0.25">
      <c r="D599" s="143"/>
    </row>
    <row r="600" spans="4:4" x14ac:dyDescent="0.25">
      <c r="D600" s="143"/>
    </row>
    <row r="601" spans="4:4" x14ac:dyDescent="0.25">
      <c r="D601" s="143"/>
    </row>
    <row r="602" spans="4:4" x14ac:dyDescent="0.25">
      <c r="D602" s="143"/>
    </row>
    <row r="603" spans="4:4" x14ac:dyDescent="0.25">
      <c r="D603" s="143"/>
    </row>
    <row r="604" spans="4:4" x14ac:dyDescent="0.25">
      <c r="D604" s="143"/>
    </row>
    <row r="605" spans="4:4" x14ac:dyDescent="0.25">
      <c r="D605" s="143"/>
    </row>
    <row r="606" spans="4:4" x14ac:dyDescent="0.25">
      <c r="D606" s="143"/>
    </row>
    <row r="607" spans="4:4" x14ac:dyDescent="0.25">
      <c r="D607" s="143"/>
    </row>
    <row r="608" spans="4:4" x14ac:dyDescent="0.25">
      <c r="D608" s="143"/>
    </row>
    <row r="609" spans="4:4" x14ac:dyDescent="0.25">
      <c r="D609" s="143"/>
    </row>
    <row r="610" spans="4:4" x14ac:dyDescent="0.25">
      <c r="D610" s="143"/>
    </row>
    <row r="611" spans="4:4" x14ac:dyDescent="0.25">
      <c r="D611" s="143"/>
    </row>
    <row r="612" spans="4:4" x14ac:dyDescent="0.25">
      <c r="D612" s="143"/>
    </row>
    <row r="613" spans="4:4" x14ac:dyDescent="0.25">
      <c r="D613" s="143"/>
    </row>
    <row r="614" spans="4:4" x14ac:dyDescent="0.25">
      <c r="D614" s="143"/>
    </row>
    <row r="615" spans="4:4" x14ac:dyDescent="0.25">
      <c r="D615" s="143"/>
    </row>
    <row r="616" spans="4:4" x14ac:dyDescent="0.25">
      <c r="D616" s="143"/>
    </row>
    <row r="617" spans="4:4" x14ac:dyDescent="0.25">
      <c r="D617" s="143"/>
    </row>
    <row r="618" spans="4:4" x14ac:dyDescent="0.25">
      <c r="D618" s="143"/>
    </row>
    <row r="619" spans="4:4" x14ac:dyDescent="0.25">
      <c r="D619" s="143"/>
    </row>
    <row r="620" spans="4:4" x14ac:dyDescent="0.25">
      <c r="D620" s="143"/>
    </row>
    <row r="621" spans="4:4" x14ac:dyDescent="0.25">
      <c r="D621" s="143"/>
    </row>
    <row r="622" spans="4:4" x14ac:dyDescent="0.25">
      <c r="D622" s="143"/>
    </row>
    <row r="623" spans="4:4" x14ac:dyDescent="0.25">
      <c r="D623" s="143"/>
    </row>
    <row r="624" spans="4:4" x14ac:dyDescent="0.25">
      <c r="D624" s="143"/>
    </row>
    <row r="625" spans="4:4" x14ac:dyDescent="0.25">
      <c r="D625" s="143"/>
    </row>
    <row r="626" spans="4:4" x14ac:dyDescent="0.25">
      <c r="D626" s="143"/>
    </row>
    <row r="627" spans="4:4" x14ac:dyDescent="0.25">
      <c r="D627" s="143"/>
    </row>
    <row r="628" spans="4:4" x14ac:dyDescent="0.25">
      <c r="D628" s="143"/>
    </row>
    <row r="629" spans="4:4" x14ac:dyDescent="0.25">
      <c r="D629" s="143"/>
    </row>
    <row r="630" spans="4:4" x14ac:dyDescent="0.25">
      <c r="D630" s="143"/>
    </row>
    <row r="631" spans="4:4" x14ac:dyDescent="0.25">
      <c r="D631" s="143"/>
    </row>
    <row r="632" spans="4:4" x14ac:dyDescent="0.25">
      <c r="D632" s="143"/>
    </row>
    <row r="633" spans="4:4" x14ac:dyDescent="0.25">
      <c r="D633" s="143"/>
    </row>
    <row r="634" spans="4:4" x14ac:dyDescent="0.25">
      <c r="D634" s="143"/>
    </row>
    <row r="635" spans="4:4" x14ac:dyDescent="0.25">
      <c r="D635" s="143"/>
    </row>
    <row r="636" spans="4:4" x14ac:dyDescent="0.25">
      <c r="D636" s="143"/>
    </row>
    <row r="637" spans="4:4" x14ac:dyDescent="0.25">
      <c r="D637" s="143"/>
    </row>
    <row r="638" spans="4:4" x14ac:dyDescent="0.25">
      <c r="D638" s="143"/>
    </row>
    <row r="639" spans="4:4" x14ac:dyDescent="0.25">
      <c r="D639" s="143"/>
    </row>
    <row r="640" spans="4:4" x14ac:dyDescent="0.25">
      <c r="D640" s="143"/>
    </row>
    <row r="641" spans="4:4" x14ac:dyDescent="0.25">
      <c r="D641" s="143"/>
    </row>
    <row r="642" spans="4:4" x14ac:dyDescent="0.25">
      <c r="D642" s="143"/>
    </row>
    <row r="643" spans="4:4" x14ac:dyDescent="0.25">
      <c r="D643" s="143"/>
    </row>
    <row r="644" spans="4:4" x14ac:dyDescent="0.25">
      <c r="D644" s="143"/>
    </row>
    <row r="645" spans="4:4" x14ac:dyDescent="0.25">
      <c r="D645" s="143"/>
    </row>
    <row r="646" spans="4:4" x14ac:dyDescent="0.25">
      <c r="D646" s="143"/>
    </row>
    <row r="647" spans="4:4" x14ac:dyDescent="0.25">
      <c r="D647" s="143"/>
    </row>
    <row r="648" spans="4:4" x14ac:dyDescent="0.25">
      <c r="D648" s="143"/>
    </row>
    <row r="649" spans="4:4" x14ac:dyDescent="0.25">
      <c r="D649" s="143"/>
    </row>
    <row r="650" spans="4:4" x14ac:dyDescent="0.25">
      <c r="D650" s="143"/>
    </row>
    <row r="651" spans="4:4" x14ac:dyDescent="0.25">
      <c r="D651" s="143"/>
    </row>
    <row r="652" spans="4:4" x14ac:dyDescent="0.25">
      <c r="D652" s="143"/>
    </row>
    <row r="653" spans="4:4" x14ac:dyDescent="0.25">
      <c r="D653" s="143"/>
    </row>
    <row r="654" spans="4:4" x14ac:dyDescent="0.25">
      <c r="D654" s="143"/>
    </row>
    <row r="655" spans="4:4" x14ac:dyDescent="0.25">
      <c r="D655" s="143"/>
    </row>
    <row r="656" spans="4:4" x14ac:dyDescent="0.25">
      <c r="D656" s="143"/>
    </row>
    <row r="657" spans="4:4" x14ac:dyDescent="0.25">
      <c r="D657" s="143"/>
    </row>
    <row r="658" spans="4:4" x14ac:dyDescent="0.25">
      <c r="D658" s="143"/>
    </row>
    <row r="659" spans="4:4" x14ac:dyDescent="0.25">
      <c r="D659" s="143"/>
    </row>
    <row r="660" spans="4:4" x14ac:dyDescent="0.25">
      <c r="D660" s="143"/>
    </row>
    <row r="661" spans="4:4" x14ac:dyDescent="0.25">
      <c r="D661" s="143"/>
    </row>
    <row r="662" spans="4:4" x14ac:dyDescent="0.25">
      <c r="D662" s="143"/>
    </row>
    <row r="663" spans="4:4" x14ac:dyDescent="0.25">
      <c r="D663" s="143"/>
    </row>
    <row r="664" spans="4:4" x14ac:dyDescent="0.25">
      <c r="D664" s="143"/>
    </row>
    <row r="665" spans="4:4" x14ac:dyDescent="0.25">
      <c r="D665" s="143"/>
    </row>
    <row r="666" spans="4:4" x14ac:dyDescent="0.25">
      <c r="D666" s="143"/>
    </row>
    <row r="667" spans="4:4" x14ac:dyDescent="0.25">
      <c r="D667" s="143"/>
    </row>
    <row r="668" spans="4:4" x14ac:dyDescent="0.25">
      <c r="D668" s="143"/>
    </row>
    <row r="669" spans="4:4" x14ac:dyDescent="0.25">
      <c r="D669" s="143"/>
    </row>
    <row r="670" spans="4:4" x14ac:dyDescent="0.25">
      <c r="D670" s="143"/>
    </row>
    <row r="671" spans="4:4" x14ac:dyDescent="0.25">
      <c r="D671" s="143"/>
    </row>
    <row r="672" spans="4:4" x14ac:dyDescent="0.25">
      <c r="D672" s="143"/>
    </row>
    <row r="673" spans="4:4" x14ac:dyDescent="0.25">
      <c r="D673" s="143"/>
    </row>
    <row r="674" spans="4:4" x14ac:dyDescent="0.25">
      <c r="D674" s="143"/>
    </row>
    <row r="675" spans="4:4" x14ac:dyDescent="0.25">
      <c r="D675" s="143"/>
    </row>
    <row r="676" spans="4:4" x14ac:dyDescent="0.25">
      <c r="D676" s="143"/>
    </row>
    <row r="677" spans="4:4" x14ac:dyDescent="0.25">
      <c r="D677" s="143"/>
    </row>
    <row r="678" spans="4:4" x14ac:dyDescent="0.25">
      <c r="D678" s="143"/>
    </row>
    <row r="679" spans="4:4" x14ac:dyDescent="0.25">
      <c r="D679" s="143"/>
    </row>
    <row r="680" spans="4:4" x14ac:dyDescent="0.25">
      <c r="D680" s="143"/>
    </row>
    <row r="681" spans="4:4" x14ac:dyDescent="0.25">
      <c r="D681" s="143"/>
    </row>
    <row r="682" spans="4:4" x14ac:dyDescent="0.25">
      <c r="D682" s="143"/>
    </row>
    <row r="683" spans="4:4" x14ac:dyDescent="0.25">
      <c r="D683" s="143"/>
    </row>
    <row r="684" spans="4:4" x14ac:dyDescent="0.25">
      <c r="D684" s="143"/>
    </row>
    <row r="685" spans="4:4" x14ac:dyDescent="0.25">
      <c r="D685" s="143"/>
    </row>
    <row r="686" spans="4:4" x14ac:dyDescent="0.25">
      <c r="D686" s="143"/>
    </row>
    <row r="687" spans="4:4" x14ac:dyDescent="0.25">
      <c r="D687" s="143"/>
    </row>
    <row r="688" spans="4:4" x14ac:dyDescent="0.25">
      <c r="D688" s="143"/>
    </row>
    <row r="689" spans="4:4" x14ac:dyDescent="0.25">
      <c r="D689" s="143"/>
    </row>
    <row r="690" spans="4:4" x14ac:dyDescent="0.25">
      <c r="D690" s="143"/>
    </row>
    <row r="691" spans="4:4" x14ac:dyDescent="0.25">
      <c r="D691" s="143"/>
    </row>
    <row r="692" spans="4:4" x14ac:dyDescent="0.25">
      <c r="D692" s="143"/>
    </row>
    <row r="693" spans="4:4" x14ac:dyDescent="0.25">
      <c r="D693" s="143"/>
    </row>
    <row r="694" spans="4:4" x14ac:dyDescent="0.25">
      <c r="D694" s="143"/>
    </row>
    <row r="695" spans="4:4" x14ac:dyDescent="0.25">
      <c r="D695" s="143"/>
    </row>
    <row r="696" spans="4:4" x14ac:dyDescent="0.25">
      <c r="D696" s="143"/>
    </row>
    <row r="697" spans="4:4" x14ac:dyDescent="0.25">
      <c r="D697" s="143"/>
    </row>
    <row r="698" spans="4:4" x14ac:dyDescent="0.25">
      <c r="D698" s="143"/>
    </row>
    <row r="699" spans="4:4" x14ac:dyDescent="0.25">
      <c r="D699" s="143"/>
    </row>
    <row r="700" spans="4:4" x14ac:dyDescent="0.25">
      <c r="D700" s="143"/>
    </row>
    <row r="701" spans="4:4" x14ac:dyDescent="0.25">
      <c r="D701" s="143"/>
    </row>
    <row r="702" spans="4:4" x14ac:dyDescent="0.25">
      <c r="D702" s="143"/>
    </row>
    <row r="703" spans="4:4" x14ac:dyDescent="0.25">
      <c r="D703" s="143"/>
    </row>
    <row r="704" spans="4:4" x14ac:dyDescent="0.25">
      <c r="D704" s="143"/>
    </row>
    <row r="705" spans="4:4" x14ac:dyDescent="0.25">
      <c r="D705" s="143"/>
    </row>
    <row r="706" spans="4:4" x14ac:dyDescent="0.25">
      <c r="D706" s="143"/>
    </row>
    <row r="707" spans="4:4" x14ac:dyDescent="0.25">
      <c r="D707" s="143"/>
    </row>
    <row r="708" spans="4:4" x14ac:dyDescent="0.25">
      <c r="D708" s="143"/>
    </row>
    <row r="709" spans="4:4" x14ac:dyDescent="0.25">
      <c r="D709" s="143"/>
    </row>
    <row r="710" spans="4:4" x14ac:dyDescent="0.25">
      <c r="D710" s="143"/>
    </row>
    <row r="711" spans="4:4" x14ac:dyDescent="0.25">
      <c r="D711" s="143"/>
    </row>
    <row r="712" spans="4:4" x14ac:dyDescent="0.25">
      <c r="D712" s="143"/>
    </row>
    <row r="713" spans="4:4" x14ac:dyDescent="0.25">
      <c r="D713" s="143"/>
    </row>
    <row r="714" spans="4:4" x14ac:dyDescent="0.25">
      <c r="D714" s="143"/>
    </row>
    <row r="715" spans="4:4" x14ac:dyDescent="0.25">
      <c r="D715" s="143"/>
    </row>
    <row r="716" spans="4:4" x14ac:dyDescent="0.25">
      <c r="D716" s="143"/>
    </row>
    <row r="717" spans="4:4" x14ac:dyDescent="0.25">
      <c r="D717" s="143"/>
    </row>
    <row r="718" spans="4:4" x14ac:dyDescent="0.25">
      <c r="D718" s="143"/>
    </row>
    <row r="719" spans="4:4" x14ac:dyDescent="0.25">
      <c r="D719" s="143"/>
    </row>
    <row r="720" spans="4:4" x14ac:dyDescent="0.25">
      <c r="D720" s="143"/>
    </row>
    <row r="721" spans="4:4" x14ac:dyDescent="0.25">
      <c r="D721" s="143"/>
    </row>
    <row r="722" spans="4:4" x14ac:dyDescent="0.25">
      <c r="D722" s="143"/>
    </row>
    <row r="723" spans="4:4" x14ac:dyDescent="0.25">
      <c r="D723" s="143"/>
    </row>
    <row r="724" spans="4:4" x14ac:dyDescent="0.25">
      <c r="D724" s="143"/>
    </row>
    <row r="725" spans="4:4" x14ac:dyDescent="0.25">
      <c r="D725" s="143"/>
    </row>
    <row r="726" spans="4:4" x14ac:dyDescent="0.25">
      <c r="D726" s="143"/>
    </row>
    <row r="727" spans="4:4" x14ac:dyDescent="0.25">
      <c r="D727" s="143"/>
    </row>
    <row r="728" spans="4:4" x14ac:dyDescent="0.25">
      <c r="D728" s="143"/>
    </row>
    <row r="729" spans="4:4" x14ac:dyDescent="0.25">
      <c r="D729" s="143"/>
    </row>
    <row r="730" spans="4:4" x14ac:dyDescent="0.25">
      <c r="D730" s="143"/>
    </row>
    <row r="731" spans="4:4" x14ac:dyDescent="0.25">
      <c r="D731" s="143"/>
    </row>
    <row r="732" spans="4:4" x14ac:dyDescent="0.25">
      <c r="D732" s="143"/>
    </row>
    <row r="733" spans="4:4" x14ac:dyDescent="0.25">
      <c r="D733" s="143"/>
    </row>
    <row r="734" spans="4:4" x14ac:dyDescent="0.25">
      <c r="D734" s="143"/>
    </row>
    <row r="735" spans="4:4" x14ac:dyDescent="0.25">
      <c r="D735" s="143"/>
    </row>
    <row r="736" spans="4:4" x14ac:dyDescent="0.25">
      <c r="D736" s="143"/>
    </row>
    <row r="737" spans="4:4" x14ac:dyDescent="0.25">
      <c r="D737" s="143"/>
    </row>
    <row r="738" spans="4:4" x14ac:dyDescent="0.25">
      <c r="D738" s="143"/>
    </row>
    <row r="739" spans="4:4" x14ac:dyDescent="0.25">
      <c r="D739" s="143"/>
    </row>
    <row r="740" spans="4:4" x14ac:dyDescent="0.25">
      <c r="D740" s="143"/>
    </row>
    <row r="741" spans="4:4" x14ac:dyDescent="0.25">
      <c r="D741" s="143"/>
    </row>
    <row r="742" spans="4:4" x14ac:dyDescent="0.25">
      <c r="D742" s="143"/>
    </row>
    <row r="743" spans="4:4" x14ac:dyDescent="0.25">
      <c r="D743" s="143"/>
    </row>
    <row r="744" spans="4:4" x14ac:dyDescent="0.25">
      <c r="D744" s="143"/>
    </row>
    <row r="745" spans="4:4" x14ac:dyDescent="0.25">
      <c r="D745" s="143"/>
    </row>
    <row r="746" spans="4:4" x14ac:dyDescent="0.25">
      <c r="D746" s="143"/>
    </row>
    <row r="747" spans="4:4" x14ac:dyDescent="0.25">
      <c r="D747" s="143"/>
    </row>
    <row r="748" spans="4:4" x14ac:dyDescent="0.25">
      <c r="D748" s="143"/>
    </row>
    <row r="749" spans="4:4" x14ac:dyDescent="0.25">
      <c r="D749" s="143"/>
    </row>
    <row r="750" spans="4:4" x14ac:dyDescent="0.25">
      <c r="D750" s="143"/>
    </row>
    <row r="751" spans="4:4" x14ac:dyDescent="0.25">
      <c r="D751" s="143"/>
    </row>
    <row r="752" spans="4:4" x14ac:dyDescent="0.25">
      <c r="D752" s="143"/>
    </row>
    <row r="753" spans="4:4" x14ac:dyDescent="0.25">
      <c r="D753" s="143"/>
    </row>
    <row r="754" spans="4:4" x14ac:dyDescent="0.25">
      <c r="D754" s="143"/>
    </row>
    <row r="755" spans="4:4" x14ac:dyDescent="0.25">
      <c r="D755" s="143"/>
    </row>
    <row r="756" spans="4:4" x14ac:dyDescent="0.25">
      <c r="D756" s="143"/>
    </row>
    <row r="757" spans="4:4" x14ac:dyDescent="0.25">
      <c r="D757" s="143"/>
    </row>
    <row r="758" spans="4:4" x14ac:dyDescent="0.25">
      <c r="D758" s="143"/>
    </row>
    <row r="759" spans="4:4" x14ac:dyDescent="0.25">
      <c r="D759" s="143"/>
    </row>
    <row r="760" spans="4:4" x14ac:dyDescent="0.25">
      <c r="D760" s="143"/>
    </row>
    <row r="761" spans="4:4" x14ac:dyDescent="0.25">
      <c r="D761" s="143"/>
    </row>
    <row r="762" spans="4:4" x14ac:dyDescent="0.25">
      <c r="D762" s="143"/>
    </row>
    <row r="763" spans="4:4" x14ac:dyDescent="0.25">
      <c r="D763" s="143"/>
    </row>
    <row r="764" spans="4:4" x14ac:dyDescent="0.25">
      <c r="D764" s="143"/>
    </row>
    <row r="765" spans="4:4" x14ac:dyDescent="0.25">
      <c r="D765" s="143"/>
    </row>
    <row r="766" spans="4:4" x14ac:dyDescent="0.25">
      <c r="D766" s="143"/>
    </row>
    <row r="767" spans="4:4" x14ac:dyDescent="0.25">
      <c r="D767" s="143"/>
    </row>
    <row r="768" spans="4:4" x14ac:dyDescent="0.25">
      <c r="D768" s="143"/>
    </row>
    <row r="769" spans="4:4" x14ac:dyDescent="0.25">
      <c r="D769" s="143"/>
    </row>
    <row r="770" spans="4:4" x14ac:dyDescent="0.25">
      <c r="D770" s="143"/>
    </row>
    <row r="771" spans="4:4" x14ac:dyDescent="0.25">
      <c r="D771" s="143"/>
    </row>
    <row r="772" spans="4:4" x14ac:dyDescent="0.25">
      <c r="D772" s="143"/>
    </row>
    <row r="773" spans="4:4" x14ac:dyDescent="0.25">
      <c r="D773" s="143"/>
    </row>
    <row r="774" spans="4:4" x14ac:dyDescent="0.25">
      <c r="D774" s="143"/>
    </row>
    <row r="775" spans="4:4" x14ac:dyDescent="0.25">
      <c r="D775" s="143"/>
    </row>
    <row r="776" spans="4:4" x14ac:dyDescent="0.25">
      <c r="D776" s="143"/>
    </row>
    <row r="777" spans="4:4" x14ac:dyDescent="0.25">
      <c r="D777" s="143"/>
    </row>
    <row r="778" spans="4:4" x14ac:dyDescent="0.25">
      <c r="D778" s="143"/>
    </row>
    <row r="779" spans="4:4" x14ac:dyDescent="0.25">
      <c r="D779" s="143"/>
    </row>
    <row r="780" spans="4:4" x14ac:dyDescent="0.25">
      <c r="D780" s="143"/>
    </row>
    <row r="781" spans="4:4" x14ac:dyDescent="0.25">
      <c r="D781" s="143"/>
    </row>
    <row r="782" spans="4:4" x14ac:dyDescent="0.25">
      <c r="D782" s="143"/>
    </row>
    <row r="783" spans="4:4" x14ac:dyDescent="0.25">
      <c r="D783" s="143"/>
    </row>
    <row r="784" spans="4:4" x14ac:dyDescent="0.25">
      <c r="D784" s="143"/>
    </row>
    <row r="785" spans="4:4" x14ac:dyDescent="0.25">
      <c r="D785" s="143"/>
    </row>
    <row r="786" spans="4:4" x14ac:dyDescent="0.25">
      <c r="D786" s="143"/>
    </row>
    <row r="787" spans="4:4" x14ac:dyDescent="0.25">
      <c r="D787" s="143"/>
    </row>
    <row r="788" spans="4:4" x14ac:dyDescent="0.25">
      <c r="D788" s="143"/>
    </row>
    <row r="789" spans="4:4" x14ac:dyDescent="0.25">
      <c r="D789" s="143"/>
    </row>
    <row r="790" spans="4:4" x14ac:dyDescent="0.25">
      <c r="D790" s="143"/>
    </row>
    <row r="791" spans="4:4" x14ac:dyDescent="0.25">
      <c r="D791" s="143"/>
    </row>
    <row r="792" spans="4:4" x14ac:dyDescent="0.25">
      <c r="D792" s="143"/>
    </row>
    <row r="793" spans="4:4" x14ac:dyDescent="0.25">
      <c r="D793" s="143"/>
    </row>
    <row r="794" spans="4:4" x14ac:dyDescent="0.25">
      <c r="D794" s="143"/>
    </row>
    <row r="795" spans="4:4" x14ac:dyDescent="0.25">
      <c r="D795" s="143"/>
    </row>
    <row r="796" spans="4:4" x14ac:dyDescent="0.25">
      <c r="D796" s="143"/>
    </row>
    <row r="797" spans="4:4" x14ac:dyDescent="0.25">
      <c r="D797" s="143"/>
    </row>
    <row r="798" spans="4:4" x14ac:dyDescent="0.25">
      <c r="D798" s="143"/>
    </row>
    <row r="799" spans="4:4" x14ac:dyDescent="0.25">
      <c r="D799" s="143"/>
    </row>
    <row r="800" spans="4:4" x14ac:dyDescent="0.25">
      <c r="D800" s="143"/>
    </row>
    <row r="801" spans="4:4" x14ac:dyDescent="0.25">
      <c r="D801" s="143"/>
    </row>
    <row r="802" spans="4:4" x14ac:dyDescent="0.25">
      <c r="D802" s="143"/>
    </row>
    <row r="803" spans="4:4" x14ac:dyDescent="0.25">
      <c r="D803" s="143"/>
    </row>
    <row r="804" spans="4:4" x14ac:dyDescent="0.25">
      <c r="D804" s="143"/>
    </row>
    <row r="805" spans="4:4" x14ac:dyDescent="0.25">
      <c r="D805" s="143"/>
    </row>
    <row r="806" spans="4:4" x14ac:dyDescent="0.25">
      <c r="D806" s="143"/>
    </row>
    <row r="807" spans="4:4" x14ac:dyDescent="0.25">
      <c r="D807" s="143"/>
    </row>
    <row r="808" spans="4:4" x14ac:dyDescent="0.25">
      <c r="D808" s="143"/>
    </row>
    <row r="809" spans="4:4" x14ac:dyDescent="0.25">
      <c r="D809" s="143"/>
    </row>
    <row r="810" spans="4:4" x14ac:dyDescent="0.25">
      <c r="D810" s="143"/>
    </row>
    <row r="811" spans="4:4" x14ac:dyDescent="0.25">
      <c r="D811" s="143"/>
    </row>
    <row r="812" spans="4:4" x14ac:dyDescent="0.25">
      <c r="D812" s="143"/>
    </row>
    <row r="813" spans="4:4" x14ac:dyDescent="0.25">
      <c r="D813" s="143"/>
    </row>
    <row r="814" spans="4:4" x14ac:dyDescent="0.25">
      <c r="D814" s="143"/>
    </row>
    <row r="815" spans="4:4" x14ac:dyDescent="0.25">
      <c r="D815" s="143"/>
    </row>
    <row r="816" spans="4:4" x14ac:dyDescent="0.25">
      <c r="D816" s="143"/>
    </row>
    <row r="817" spans="4:4" x14ac:dyDescent="0.25">
      <c r="D817" s="143"/>
    </row>
    <row r="818" spans="4:4" x14ac:dyDescent="0.25">
      <c r="D818" s="143"/>
    </row>
    <row r="819" spans="4:4" x14ac:dyDescent="0.25">
      <c r="D819" s="143"/>
    </row>
    <row r="820" spans="4:4" x14ac:dyDescent="0.25">
      <c r="D820" s="143"/>
    </row>
    <row r="821" spans="4:4" x14ac:dyDescent="0.25">
      <c r="D821" s="143"/>
    </row>
    <row r="822" spans="4:4" x14ac:dyDescent="0.25">
      <c r="D822" s="143"/>
    </row>
    <row r="823" spans="4:4" x14ac:dyDescent="0.25">
      <c r="D823" s="143"/>
    </row>
    <row r="824" spans="4:4" x14ac:dyDescent="0.25">
      <c r="D824" s="143"/>
    </row>
    <row r="825" spans="4:4" x14ac:dyDescent="0.25">
      <c r="D825" s="143"/>
    </row>
    <row r="826" spans="4:4" x14ac:dyDescent="0.25">
      <c r="D826" s="143"/>
    </row>
    <row r="827" spans="4:4" x14ac:dyDescent="0.25">
      <c r="D827" s="143"/>
    </row>
    <row r="828" spans="4:4" x14ac:dyDescent="0.25">
      <c r="D828" s="143"/>
    </row>
    <row r="829" spans="4:4" x14ac:dyDescent="0.25">
      <c r="D829" s="143"/>
    </row>
    <row r="830" spans="4:4" x14ac:dyDescent="0.25">
      <c r="D830" s="143"/>
    </row>
    <row r="831" spans="4:4" x14ac:dyDescent="0.25">
      <c r="D831" s="143"/>
    </row>
    <row r="832" spans="4:4" x14ac:dyDescent="0.25">
      <c r="D832" s="143"/>
    </row>
    <row r="833" spans="4:4" x14ac:dyDescent="0.25">
      <c r="D833" s="143"/>
    </row>
    <row r="834" spans="4:4" x14ac:dyDescent="0.25">
      <c r="D834" s="143"/>
    </row>
    <row r="835" spans="4:4" x14ac:dyDescent="0.25">
      <c r="D835" s="143"/>
    </row>
    <row r="836" spans="4:4" x14ac:dyDescent="0.25">
      <c r="D836" s="143"/>
    </row>
    <row r="837" spans="4:4" x14ac:dyDescent="0.25">
      <c r="D837" s="143"/>
    </row>
    <row r="838" spans="4:4" x14ac:dyDescent="0.25">
      <c r="D838" s="143"/>
    </row>
    <row r="839" spans="4:4" x14ac:dyDescent="0.25">
      <c r="D839" s="143"/>
    </row>
    <row r="840" spans="4:4" x14ac:dyDescent="0.25">
      <c r="D840" s="143"/>
    </row>
    <row r="841" spans="4:4" x14ac:dyDescent="0.25">
      <c r="D841" s="143"/>
    </row>
    <row r="842" spans="4:4" x14ac:dyDescent="0.25">
      <c r="D842" s="143"/>
    </row>
    <row r="843" spans="4:4" x14ac:dyDescent="0.25">
      <c r="D843" s="143"/>
    </row>
    <row r="844" spans="4:4" x14ac:dyDescent="0.25">
      <c r="D844" s="143"/>
    </row>
    <row r="845" spans="4:4" x14ac:dyDescent="0.25">
      <c r="D845" s="143"/>
    </row>
    <row r="846" spans="4:4" x14ac:dyDescent="0.25">
      <c r="D846" s="143"/>
    </row>
    <row r="847" spans="4:4" x14ac:dyDescent="0.25">
      <c r="D847" s="143"/>
    </row>
    <row r="848" spans="4:4" x14ac:dyDescent="0.25">
      <c r="D848" s="143"/>
    </row>
    <row r="849" spans="4:4" x14ac:dyDescent="0.25">
      <c r="D849" s="143"/>
    </row>
    <row r="850" spans="4:4" x14ac:dyDescent="0.25">
      <c r="D850" s="143"/>
    </row>
    <row r="851" spans="4:4" x14ac:dyDescent="0.25">
      <c r="D851" s="143"/>
    </row>
    <row r="852" spans="4:4" x14ac:dyDescent="0.25">
      <c r="D852" s="143"/>
    </row>
    <row r="853" spans="4:4" x14ac:dyDescent="0.25">
      <c r="D853" s="143"/>
    </row>
    <row r="854" spans="4:4" x14ac:dyDescent="0.25">
      <c r="D854" s="143"/>
    </row>
    <row r="855" spans="4:4" x14ac:dyDescent="0.25">
      <c r="D855" s="143"/>
    </row>
    <row r="856" spans="4:4" x14ac:dyDescent="0.25">
      <c r="D856" s="143"/>
    </row>
    <row r="857" spans="4:4" x14ac:dyDescent="0.25">
      <c r="D857" s="143"/>
    </row>
    <row r="858" spans="4:4" x14ac:dyDescent="0.25">
      <c r="D858" s="143"/>
    </row>
    <row r="859" spans="4:4" x14ac:dyDescent="0.25">
      <c r="D859" s="143"/>
    </row>
    <row r="860" spans="4:4" x14ac:dyDescent="0.25">
      <c r="D860" s="143"/>
    </row>
    <row r="861" spans="4:4" x14ac:dyDescent="0.25">
      <c r="D861" s="143"/>
    </row>
    <row r="862" spans="4:4" x14ac:dyDescent="0.25">
      <c r="D862" s="143"/>
    </row>
    <row r="863" spans="4:4" x14ac:dyDescent="0.25">
      <c r="D863" s="143"/>
    </row>
    <row r="864" spans="4:4" x14ac:dyDescent="0.25">
      <c r="D864" s="143"/>
    </row>
    <row r="865" spans="4:4" x14ac:dyDescent="0.25">
      <c r="D865" s="143"/>
    </row>
    <row r="866" spans="4:4" x14ac:dyDescent="0.25">
      <c r="D866" s="143"/>
    </row>
    <row r="867" spans="4:4" x14ac:dyDescent="0.25">
      <c r="D867" s="143"/>
    </row>
    <row r="868" spans="4:4" x14ac:dyDescent="0.25">
      <c r="D868" s="143"/>
    </row>
    <row r="869" spans="4:4" x14ac:dyDescent="0.25">
      <c r="D869" s="143"/>
    </row>
    <row r="870" spans="4:4" x14ac:dyDescent="0.25">
      <c r="D870" s="143"/>
    </row>
    <row r="871" spans="4:4" x14ac:dyDescent="0.25">
      <c r="D871" s="143"/>
    </row>
    <row r="872" spans="4:4" x14ac:dyDescent="0.25">
      <c r="D872" s="143"/>
    </row>
    <row r="873" spans="4:4" x14ac:dyDescent="0.25">
      <c r="D873" s="143"/>
    </row>
    <row r="874" spans="4:4" x14ac:dyDescent="0.25">
      <c r="D874" s="143"/>
    </row>
    <row r="875" spans="4:4" x14ac:dyDescent="0.25">
      <c r="D875" s="143"/>
    </row>
    <row r="876" spans="4:4" x14ac:dyDescent="0.25">
      <c r="D876" s="143"/>
    </row>
    <row r="877" spans="4:4" x14ac:dyDescent="0.25">
      <c r="D877" s="143"/>
    </row>
    <row r="878" spans="4:4" x14ac:dyDescent="0.25">
      <c r="D878" s="143"/>
    </row>
    <row r="879" spans="4:4" x14ac:dyDescent="0.25">
      <c r="D879" s="143"/>
    </row>
    <row r="880" spans="4:4" x14ac:dyDescent="0.25">
      <c r="D880" s="143"/>
    </row>
    <row r="881" spans="4:4" x14ac:dyDescent="0.25">
      <c r="D881" s="143"/>
    </row>
    <row r="882" spans="4:4" x14ac:dyDescent="0.25">
      <c r="D882" s="143"/>
    </row>
    <row r="883" spans="4:4" x14ac:dyDescent="0.25">
      <c r="D883" s="143"/>
    </row>
    <row r="884" spans="4:4" x14ac:dyDescent="0.25">
      <c r="D884" s="143"/>
    </row>
    <row r="885" spans="4:4" x14ac:dyDescent="0.25">
      <c r="D885" s="143"/>
    </row>
    <row r="886" spans="4:4" x14ac:dyDescent="0.25">
      <c r="D886" s="143"/>
    </row>
    <row r="887" spans="4:4" x14ac:dyDescent="0.25">
      <c r="D887" s="143"/>
    </row>
    <row r="888" spans="4:4" x14ac:dyDescent="0.25">
      <c r="D888" s="143"/>
    </row>
    <row r="889" spans="4:4" x14ac:dyDescent="0.25">
      <c r="D889" s="143"/>
    </row>
    <row r="890" spans="4:4" x14ac:dyDescent="0.25">
      <c r="D890" s="143"/>
    </row>
    <row r="891" spans="4:4" x14ac:dyDescent="0.25">
      <c r="D891" s="143"/>
    </row>
    <row r="892" spans="4:4" x14ac:dyDescent="0.25">
      <c r="D892" s="143"/>
    </row>
    <row r="893" spans="4:4" x14ac:dyDescent="0.25">
      <c r="D893" s="143"/>
    </row>
    <row r="894" spans="4:4" x14ac:dyDescent="0.25">
      <c r="D894" s="143"/>
    </row>
    <row r="895" spans="4:4" x14ac:dyDescent="0.25">
      <c r="D895" s="143"/>
    </row>
    <row r="896" spans="4:4" x14ac:dyDescent="0.25">
      <c r="D896" s="143"/>
    </row>
    <row r="897" spans="4:4" x14ac:dyDescent="0.25">
      <c r="D897" s="143"/>
    </row>
    <row r="898" spans="4:4" x14ac:dyDescent="0.25">
      <c r="D898" s="143"/>
    </row>
    <row r="899" spans="4:4" x14ac:dyDescent="0.25">
      <c r="D899" s="143"/>
    </row>
    <row r="900" spans="4:4" x14ac:dyDescent="0.25">
      <c r="D900" s="143"/>
    </row>
    <row r="901" spans="4:4" x14ac:dyDescent="0.25">
      <c r="D901" s="143"/>
    </row>
    <row r="902" spans="4:4" x14ac:dyDescent="0.25">
      <c r="D902" s="143"/>
    </row>
    <row r="903" spans="4:4" x14ac:dyDescent="0.25">
      <c r="D903" s="143"/>
    </row>
    <row r="904" spans="4:4" x14ac:dyDescent="0.25">
      <c r="D904" s="143"/>
    </row>
    <row r="905" spans="4:4" x14ac:dyDescent="0.25">
      <c r="D905" s="143"/>
    </row>
    <row r="906" spans="4:4" x14ac:dyDescent="0.25">
      <c r="D906" s="143"/>
    </row>
    <row r="907" spans="4:4" x14ac:dyDescent="0.25">
      <c r="D907" s="143"/>
    </row>
    <row r="908" spans="4:4" x14ac:dyDescent="0.25">
      <c r="D908" s="143"/>
    </row>
    <row r="909" spans="4:4" x14ac:dyDescent="0.25">
      <c r="D909" s="143"/>
    </row>
    <row r="910" spans="4:4" x14ac:dyDescent="0.25">
      <c r="D910" s="143"/>
    </row>
    <row r="911" spans="4:4" x14ac:dyDescent="0.25">
      <c r="D911" s="143"/>
    </row>
    <row r="912" spans="4:4" x14ac:dyDescent="0.25">
      <c r="D912" s="143"/>
    </row>
    <row r="913" spans="4:4" x14ac:dyDescent="0.25">
      <c r="D913" s="143"/>
    </row>
    <row r="914" spans="4:4" x14ac:dyDescent="0.25">
      <c r="D914" s="143"/>
    </row>
    <row r="915" spans="4:4" x14ac:dyDescent="0.25">
      <c r="D915" s="143"/>
    </row>
    <row r="916" spans="4:4" x14ac:dyDescent="0.25">
      <c r="D916" s="143"/>
    </row>
    <row r="917" spans="4:4" x14ac:dyDescent="0.25">
      <c r="D917" s="143"/>
    </row>
    <row r="918" spans="4:4" x14ac:dyDescent="0.25">
      <c r="D918" s="143"/>
    </row>
    <row r="919" spans="4:4" x14ac:dyDescent="0.25">
      <c r="D919" s="143"/>
    </row>
    <row r="920" spans="4:4" x14ac:dyDescent="0.25">
      <c r="D920" s="143"/>
    </row>
    <row r="921" spans="4:4" x14ac:dyDescent="0.25">
      <c r="D921" s="143"/>
    </row>
    <row r="922" spans="4:4" x14ac:dyDescent="0.25">
      <c r="D922" s="143"/>
    </row>
    <row r="923" spans="4:4" x14ac:dyDescent="0.25">
      <c r="D923" s="143"/>
    </row>
    <row r="924" spans="4:4" x14ac:dyDescent="0.25">
      <c r="D924" s="143"/>
    </row>
    <row r="925" spans="4:4" x14ac:dyDescent="0.25">
      <c r="D925" s="143"/>
    </row>
    <row r="926" spans="4:4" x14ac:dyDescent="0.25">
      <c r="D926" s="143"/>
    </row>
    <row r="927" spans="4:4" x14ac:dyDescent="0.25">
      <c r="D927" s="143"/>
    </row>
    <row r="928" spans="4:4" x14ac:dyDescent="0.25">
      <c r="D928" s="143"/>
    </row>
    <row r="929" spans="4:4" x14ac:dyDescent="0.25">
      <c r="D929" s="143"/>
    </row>
    <row r="930" spans="4:4" x14ac:dyDescent="0.25">
      <c r="D930" s="143"/>
    </row>
    <row r="931" spans="4:4" x14ac:dyDescent="0.25">
      <c r="D931" s="143"/>
    </row>
    <row r="932" spans="4:4" x14ac:dyDescent="0.25">
      <c r="D932" s="143"/>
    </row>
    <row r="933" spans="4:4" x14ac:dyDescent="0.25">
      <c r="D933" s="143"/>
    </row>
    <row r="934" spans="4:4" x14ac:dyDescent="0.25">
      <c r="D934" s="143"/>
    </row>
    <row r="935" spans="4:4" x14ac:dyDescent="0.25">
      <c r="D935" s="143"/>
    </row>
    <row r="936" spans="4:4" x14ac:dyDescent="0.25">
      <c r="D936" s="143"/>
    </row>
    <row r="937" spans="4:4" x14ac:dyDescent="0.25">
      <c r="D937" s="143"/>
    </row>
    <row r="938" spans="4:4" x14ac:dyDescent="0.25">
      <c r="D938" s="143"/>
    </row>
    <row r="939" spans="4:4" x14ac:dyDescent="0.25">
      <c r="D939" s="143"/>
    </row>
    <row r="940" spans="4:4" x14ac:dyDescent="0.25">
      <c r="D940" s="143"/>
    </row>
    <row r="941" spans="4:4" x14ac:dyDescent="0.25">
      <c r="D941" s="143"/>
    </row>
    <row r="942" spans="4:4" x14ac:dyDescent="0.25">
      <c r="D942" s="143"/>
    </row>
    <row r="943" spans="4:4" x14ac:dyDescent="0.25">
      <c r="D943" s="143"/>
    </row>
    <row r="944" spans="4:4" x14ac:dyDescent="0.25">
      <c r="D944" s="143"/>
    </row>
    <row r="945" spans="4:4" x14ac:dyDescent="0.25">
      <c r="D945" s="143"/>
    </row>
    <row r="946" spans="4:4" x14ac:dyDescent="0.25">
      <c r="D946" s="143"/>
    </row>
    <row r="947" spans="4:4" x14ac:dyDescent="0.25">
      <c r="D947" s="143"/>
    </row>
    <row r="948" spans="4:4" x14ac:dyDescent="0.25">
      <c r="D948" s="143"/>
    </row>
    <row r="949" spans="4:4" x14ac:dyDescent="0.25">
      <c r="D949" s="143"/>
    </row>
    <row r="950" spans="4:4" x14ac:dyDescent="0.25">
      <c r="D950" s="143"/>
    </row>
    <row r="951" spans="4:4" x14ac:dyDescent="0.25">
      <c r="D951" s="143"/>
    </row>
    <row r="952" spans="4:4" x14ac:dyDescent="0.25">
      <c r="D952" s="143"/>
    </row>
    <row r="953" spans="4:4" x14ac:dyDescent="0.25">
      <c r="D953" s="143"/>
    </row>
    <row r="954" spans="4:4" x14ac:dyDescent="0.25">
      <c r="D954" s="143"/>
    </row>
    <row r="955" spans="4:4" x14ac:dyDescent="0.25">
      <c r="D955" s="143"/>
    </row>
    <row r="956" spans="4:4" x14ac:dyDescent="0.25">
      <c r="D956" s="143"/>
    </row>
    <row r="957" spans="4:4" x14ac:dyDescent="0.25">
      <c r="D957" s="143"/>
    </row>
    <row r="958" spans="4:4" x14ac:dyDescent="0.25">
      <c r="D958" s="143"/>
    </row>
    <row r="959" spans="4:4" x14ac:dyDescent="0.25">
      <c r="D959" s="143"/>
    </row>
    <row r="960" spans="4:4" x14ac:dyDescent="0.25">
      <c r="D960" s="143"/>
    </row>
    <row r="961" spans="4:4" x14ac:dyDescent="0.25">
      <c r="D961" s="143"/>
    </row>
    <row r="962" spans="4:4" x14ac:dyDescent="0.25">
      <c r="D962" s="143"/>
    </row>
    <row r="963" spans="4:4" x14ac:dyDescent="0.25">
      <c r="D963" s="143"/>
    </row>
    <row r="964" spans="4:4" x14ac:dyDescent="0.25">
      <c r="D964" s="143"/>
    </row>
    <row r="965" spans="4:4" x14ac:dyDescent="0.25">
      <c r="D965" s="143"/>
    </row>
    <row r="966" spans="4:4" x14ac:dyDescent="0.25">
      <c r="D966" s="143"/>
    </row>
    <row r="967" spans="4:4" x14ac:dyDescent="0.25">
      <c r="D967" s="143"/>
    </row>
    <row r="968" spans="4:4" x14ac:dyDescent="0.25">
      <c r="D968" s="143"/>
    </row>
    <row r="969" spans="4:4" x14ac:dyDescent="0.25">
      <c r="D969" s="143"/>
    </row>
    <row r="970" spans="4:4" x14ac:dyDescent="0.25">
      <c r="D970" s="143"/>
    </row>
    <row r="971" spans="4:4" x14ac:dyDescent="0.25">
      <c r="D971" s="143"/>
    </row>
    <row r="972" spans="4:4" x14ac:dyDescent="0.25">
      <c r="D972" s="143"/>
    </row>
    <row r="973" spans="4:4" x14ac:dyDescent="0.25">
      <c r="D973" s="143"/>
    </row>
    <row r="974" spans="4:4" x14ac:dyDescent="0.25">
      <c r="D974" s="143"/>
    </row>
    <row r="975" spans="4:4" x14ac:dyDescent="0.25">
      <c r="D975" s="143"/>
    </row>
    <row r="976" spans="4:4" x14ac:dyDescent="0.25">
      <c r="D976" s="143"/>
    </row>
    <row r="977" spans="4:4" x14ac:dyDescent="0.25">
      <c r="D977" s="143"/>
    </row>
    <row r="978" spans="4:4" x14ac:dyDescent="0.25">
      <c r="D978" s="143"/>
    </row>
    <row r="979" spans="4:4" x14ac:dyDescent="0.25">
      <c r="D979" s="143"/>
    </row>
    <row r="980" spans="4:4" x14ac:dyDescent="0.25">
      <c r="D980" s="143"/>
    </row>
    <row r="981" spans="4:4" x14ac:dyDescent="0.25">
      <c r="D981" s="143"/>
    </row>
    <row r="982" spans="4:4" x14ac:dyDescent="0.25">
      <c r="D982" s="143"/>
    </row>
    <row r="983" spans="4:4" x14ac:dyDescent="0.25">
      <c r="D983" s="143"/>
    </row>
    <row r="984" spans="4:4" x14ac:dyDescent="0.25">
      <c r="D984" s="143"/>
    </row>
    <row r="985" spans="4:4" x14ac:dyDescent="0.25">
      <c r="D985" s="143"/>
    </row>
    <row r="986" spans="4:4" x14ac:dyDescent="0.25">
      <c r="D986" s="143"/>
    </row>
    <row r="987" spans="4:4" x14ac:dyDescent="0.25">
      <c r="D987" s="143"/>
    </row>
    <row r="988" spans="4:4" x14ac:dyDescent="0.25">
      <c r="D988" s="143"/>
    </row>
    <row r="989" spans="4:4" x14ac:dyDescent="0.25">
      <c r="D989" s="143"/>
    </row>
    <row r="990" spans="4:4" x14ac:dyDescent="0.25">
      <c r="D990" s="143"/>
    </row>
    <row r="991" spans="4:4" x14ac:dyDescent="0.25">
      <c r="D991" s="143"/>
    </row>
    <row r="992" spans="4:4" x14ac:dyDescent="0.25">
      <c r="D992" s="143"/>
    </row>
    <row r="993" spans="4:4" x14ac:dyDescent="0.25">
      <c r="D993" s="143"/>
    </row>
    <row r="994" spans="4:4" x14ac:dyDescent="0.25">
      <c r="D994" s="143"/>
    </row>
    <row r="995" spans="4:4" x14ac:dyDescent="0.25">
      <c r="D995" s="143"/>
    </row>
    <row r="996" spans="4:4" x14ac:dyDescent="0.25">
      <c r="D996" s="143"/>
    </row>
    <row r="997" spans="4:4" x14ac:dyDescent="0.25">
      <c r="D997" s="143"/>
    </row>
    <row r="998" spans="4:4" x14ac:dyDescent="0.25">
      <c r="D998" s="143"/>
    </row>
    <row r="999" spans="4:4" x14ac:dyDescent="0.25">
      <c r="D999" s="143"/>
    </row>
    <row r="1000" spans="4:4" x14ac:dyDescent="0.25">
      <c r="D1000" s="143"/>
    </row>
    <row r="1001" spans="4:4" x14ac:dyDescent="0.25">
      <c r="D1001" s="143"/>
    </row>
    <row r="1002" spans="4:4" x14ac:dyDescent="0.25">
      <c r="D1002" s="143"/>
    </row>
    <row r="1003" spans="4:4" x14ac:dyDescent="0.25">
      <c r="D1003" s="143"/>
    </row>
    <row r="1004" spans="4:4" x14ac:dyDescent="0.25">
      <c r="D1004" s="143"/>
    </row>
    <row r="1005" spans="4:4" x14ac:dyDescent="0.25">
      <c r="D1005" s="143"/>
    </row>
    <row r="1006" spans="4:4" x14ac:dyDescent="0.25">
      <c r="D1006" s="143"/>
    </row>
    <row r="1007" spans="4:4" x14ac:dyDescent="0.25">
      <c r="D1007" s="143"/>
    </row>
    <row r="1008" spans="4:4" x14ac:dyDescent="0.25">
      <c r="D1008" s="143"/>
    </row>
    <row r="1009" spans="4:4" x14ac:dyDescent="0.25">
      <c r="D1009" s="143"/>
    </row>
    <row r="1010" spans="4:4" x14ac:dyDescent="0.25">
      <c r="D1010" s="143"/>
    </row>
    <row r="1011" spans="4:4" x14ac:dyDescent="0.25">
      <c r="D1011" s="143"/>
    </row>
    <row r="1012" spans="4:4" x14ac:dyDescent="0.25">
      <c r="D1012" s="143"/>
    </row>
    <row r="1013" spans="4:4" x14ac:dyDescent="0.25">
      <c r="D1013" s="143"/>
    </row>
    <row r="1014" spans="4:4" x14ac:dyDescent="0.25">
      <c r="D1014" s="143"/>
    </row>
    <row r="1015" spans="4:4" x14ac:dyDescent="0.25">
      <c r="D1015" s="143"/>
    </row>
    <row r="1016" spans="4:4" x14ac:dyDescent="0.25">
      <c r="D1016" s="143"/>
    </row>
    <row r="1017" spans="4:4" x14ac:dyDescent="0.25">
      <c r="D1017" s="143"/>
    </row>
    <row r="1018" spans="4:4" x14ac:dyDescent="0.25">
      <c r="D1018" s="143"/>
    </row>
    <row r="1019" spans="4:4" x14ac:dyDescent="0.25">
      <c r="D1019" s="143"/>
    </row>
    <row r="1020" spans="4:4" x14ac:dyDescent="0.25">
      <c r="D1020" s="143"/>
    </row>
    <row r="1021" spans="4:4" x14ac:dyDescent="0.25">
      <c r="D1021" s="143"/>
    </row>
    <row r="1022" spans="4:4" x14ac:dyDescent="0.25">
      <c r="D1022" s="143"/>
    </row>
    <row r="1023" spans="4:4" x14ac:dyDescent="0.25">
      <c r="D1023" s="143"/>
    </row>
    <row r="1024" spans="4:4" x14ac:dyDescent="0.25">
      <c r="D1024" s="143"/>
    </row>
    <row r="1025" spans="4:4" x14ac:dyDescent="0.25">
      <c r="D1025" s="143"/>
    </row>
    <row r="1026" spans="4:4" x14ac:dyDescent="0.25">
      <c r="D1026" s="143"/>
    </row>
    <row r="1027" spans="4:4" x14ac:dyDescent="0.25">
      <c r="D1027" s="143"/>
    </row>
    <row r="1028" spans="4:4" x14ac:dyDescent="0.25">
      <c r="D1028" s="143"/>
    </row>
    <row r="1029" spans="4:4" x14ac:dyDescent="0.25">
      <c r="D1029" s="143"/>
    </row>
    <row r="1030" spans="4:4" x14ac:dyDescent="0.25">
      <c r="D1030" s="143"/>
    </row>
    <row r="1031" spans="4:4" x14ac:dyDescent="0.25">
      <c r="D1031" s="143"/>
    </row>
    <row r="1032" spans="4:4" x14ac:dyDescent="0.25">
      <c r="D1032" s="143"/>
    </row>
    <row r="1033" spans="4:4" x14ac:dyDescent="0.25">
      <c r="D1033" s="143"/>
    </row>
    <row r="1034" spans="4:4" x14ac:dyDescent="0.25">
      <c r="D1034" s="143"/>
    </row>
    <row r="1035" spans="4:4" x14ac:dyDescent="0.25">
      <c r="D1035" s="143"/>
    </row>
    <row r="1036" spans="4:4" x14ac:dyDescent="0.25">
      <c r="D1036" s="143"/>
    </row>
    <row r="1037" spans="4:4" x14ac:dyDescent="0.25">
      <c r="D1037" s="143"/>
    </row>
    <row r="1038" spans="4:4" x14ac:dyDescent="0.25">
      <c r="D1038" s="143"/>
    </row>
    <row r="1039" spans="4:4" x14ac:dyDescent="0.25">
      <c r="D1039" s="143"/>
    </row>
    <row r="1040" spans="4:4" x14ac:dyDescent="0.25">
      <c r="D1040" s="143"/>
    </row>
    <row r="1041" spans="4:4" x14ac:dyDescent="0.25">
      <c r="D1041" s="143"/>
    </row>
    <row r="1042" spans="4:4" x14ac:dyDescent="0.25">
      <c r="D1042" s="143"/>
    </row>
    <row r="1043" spans="4:4" x14ac:dyDescent="0.25">
      <c r="D1043" s="143"/>
    </row>
    <row r="1044" spans="4:4" x14ac:dyDescent="0.25">
      <c r="D1044" s="143"/>
    </row>
    <row r="1045" spans="4:4" x14ac:dyDescent="0.25">
      <c r="D1045" s="143"/>
    </row>
    <row r="1046" spans="4:4" x14ac:dyDescent="0.25">
      <c r="D1046" s="143"/>
    </row>
    <row r="1047" spans="4:4" x14ac:dyDescent="0.25">
      <c r="D1047" s="143"/>
    </row>
    <row r="1048" spans="4:4" x14ac:dyDescent="0.25">
      <c r="D1048" s="143"/>
    </row>
    <row r="1049" spans="4:4" x14ac:dyDescent="0.25">
      <c r="D1049" s="143"/>
    </row>
    <row r="1050" spans="4:4" x14ac:dyDescent="0.25">
      <c r="D1050" s="143"/>
    </row>
    <row r="1051" spans="4:4" x14ac:dyDescent="0.25">
      <c r="D1051" s="143"/>
    </row>
    <row r="1052" spans="4:4" x14ac:dyDescent="0.25">
      <c r="D1052" s="143"/>
    </row>
    <row r="1053" spans="4:4" x14ac:dyDescent="0.25">
      <c r="D1053" s="143"/>
    </row>
    <row r="1054" spans="4:4" x14ac:dyDescent="0.25">
      <c r="D1054" s="143"/>
    </row>
    <row r="1055" spans="4:4" x14ac:dyDescent="0.25">
      <c r="D1055" s="143"/>
    </row>
    <row r="1056" spans="4:4" x14ac:dyDescent="0.25">
      <c r="D1056" s="143"/>
    </row>
    <row r="1057" spans="4:4" x14ac:dyDescent="0.25">
      <c r="D1057" s="143"/>
    </row>
    <row r="1058" spans="4:4" x14ac:dyDescent="0.25">
      <c r="D1058" s="143"/>
    </row>
    <row r="1059" spans="4:4" x14ac:dyDescent="0.25">
      <c r="D1059" s="143"/>
    </row>
    <row r="1060" spans="4:4" x14ac:dyDescent="0.25">
      <c r="D1060" s="143"/>
    </row>
    <row r="1061" spans="4:4" x14ac:dyDescent="0.25">
      <c r="D1061" s="143"/>
    </row>
    <row r="1062" spans="4:4" x14ac:dyDescent="0.25">
      <c r="D1062" s="143"/>
    </row>
    <row r="1063" spans="4:4" x14ac:dyDescent="0.25">
      <c r="D1063" s="143"/>
    </row>
    <row r="1064" spans="4:4" x14ac:dyDescent="0.25">
      <c r="D1064" s="143"/>
    </row>
    <row r="1065" spans="4:4" x14ac:dyDescent="0.25">
      <c r="D1065" s="143"/>
    </row>
    <row r="1066" spans="4:4" x14ac:dyDescent="0.25">
      <c r="D1066" s="143"/>
    </row>
    <row r="1067" spans="4:4" x14ac:dyDescent="0.25">
      <c r="D1067" s="143"/>
    </row>
    <row r="1068" spans="4:4" x14ac:dyDescent="0.25">
      <c r="D1068" s="143"/>
    </row>
    <row r="1069" spans="4:4" x14ac:dyDescent="0.25">
      <c r="D1069" s="143"/>
    </row>
    <row r="1070" spans="4:4" x14ac:dyDescent="0.25">
      <c r="D1070" s="143"/>
    </row>
    <row r="1071" spans="4:4" x14ac:dyDescent="0.25">
      <c r="D1071" s="143"/>
    </row>
    <row r="1072" spans="4:4" x14ac:dyDescent="0.25">
      <c r="D1072" s="143"/>
    </row>
    <row r="1073" spans="4:4" x14ac:dyDescent="0.25">
      <c r="D1073" s="143"/>
    </row>
    <row r="1074" spans="4:4" x14ac:dyDescent="0.25">
      <c r="D1074" s="143"/>
    </row>
    <row r="1075" spans="4:4" x14ac:dyDescent="0.25">
      <c r="D1075" s="143"/>
    </row>
    <row r="1076" spans="4:4" x14ac:dyDescent="0.25">
      <c r="D1076" s="143"/>
    </row>
    <row r="1077" spans="4:4" x14ac:dyDescent="0.25">
      <c r="D1077" s="143"/>
    </row>
    <row r="1078" spans="4:4" x14ac:dyDescent="0.25">
      <c r="D1078" s="143"/>
    </row>
    <row r="1079" spans="4:4" x14ac:dyDescent="0.25">
      <c r="D1079" s="143"/>
    </row>
    <row r="1080" spans="4:4" x14ac:dyDescent="0.25">
      <c r="D1080" s="143"/>
    </row>
    <row r="1081" spans="4:4" x14ac:dyDescent="0.25">
      <c r="D1081" s="143"/>
    </row>
    <row r="1082" spans="4:4" x14ac:dyDescent="0.25">
      <c r="D1082" s="143"/>
    </row>
    <row r="1083" spans="4:4" x14ac:dyDescent="0.25">
      <c r="D1083" s="143"/>
    </row>
    <row r="1084" spans="4:4" x14ac:dyDescent="0.25">
      <c r="D1084" s="143"/>
    </row>
    <row r="1085" spans="4:4" x14ac:dyDescent="0.25">
      <c r="D1085" s="143"/>
    </row>
    <row r="1086" spans="4:4" x14ac:dyDescent="0.25">
      <c r="D1086" s="143"/>
    </row>
    <row r="1087" spans="4:4" x14ac:dyDescent="0.25">
      <c r="D1087" s="143"/>
    </row>
    <row r="1088" spans="4:4" x14ac:dyDescent="0.25">
      <c r="D1088" s="143"/>
    </row>
    <row r="1089" spans="4:4" x14ac:dyDescent="0.25">
      <c r="D1089" s="143"/>
    </row>
    <row r="1090" spans="4:4" x14ac:dyDescent="0.25">
      <c r="D1090" s="143"/>
    </row>
    <row r="1091" spans="4:4" x14ac:dyDescent="0.25">
      <c r="D1091" s="143"/>
    </row>
    <row r="1092" spans="4:4" x14ac:dyDescent="0.25">
      <c r="D1092" s="143"/>
    </row>
    <row r="1093" spans="4:4" x14ac:dyDescent="0.25">
      <c r="D1093" s="143"/>
    </row>
    <row r="1094" spans="4:4" x14ac:dyDescent="0.25">
      <c r="D1094" s="143"/>
    </row>
    <row r="1095" spans="4:4" x14ac:dyDescent="0.25">
      <c r="D1095" s="143"/>
    </row>
    <row r="1096" spans="4:4" x14ac:dyDescent="0.25">
      <c r="D1096" s="143"/>
    </row>
    <row r="1097" spans="4:4" x14ac:dyDescent="0.25">
      <c r="D1097" s="143"/>
    </row>
    <row r="1098" spans="4:4" x14ac:dyDescent="0.25">
      <c r="D1098" s="143"/>
    </row>
    <row r="1099" spans="4:4" x14ac:dyDescent="0.25">
      <c r="D1099" s="143"/>
    </row>
    <row r="1100" spans="4:4" x14ac:dyDescent="0.25">
      <c r="D1100" s="143"/>
    </row>
    <row r="1101" spans="4:4" x14ac:dyDescent="0.25">
      <c r="D1101" s="143"/>
    </row>
    <row r="1102" spans="4:4" x14ac:dyDescent="0.25">
      <c r="D1102" s="143"/>
    </row>
    <row r="1103" spans="4:4" x14ac:dyDescent="0.25">
      <c r="D1103" s="143"/>
    </row>
    <row r="1104" spans="4:4" x14ac:dyDescent="0.25">
      <c r="D1104" s="143"/>
    </row>
    <row r="1105" spans="4:4" x14ac:dyDescent="0.25">
      <c r="D1105" s="143"/>
    </row>
    <row r="1106" spans="4:4" x14ac:dyDescent="0.25">
      <c r="D1106" s="143"/>
    </row>
    <row r="1107" spans="4:4" x14ac:dyDescent="0.25">
      <c r="D1107" s="143"/>
    </row>
    <row r="1108" spans="4:4" x14ac:dyDescent="0.25">
      <c r="D1108" s="143"/>
    </row>
    <row r="1109" spans="4:4" x14ac:dyDescent="0.25">
      <c r="D1109" s="143"/>
    </row>
    <row r="1110" spans="4:4" x14ac:dyDescent="0.25">
      <c r="D1110" s="143"/>
    </row>
    <row r="1111" spans="4:4" x14ac:dyDescent="0.25">
      <c r="D1111" s="143"/>
    </row>
    <row r="1112" spans="4:4" x14ac:dyDescent="0.25">
      <c r="D1112" s="143"/>
    </row>
    <row r="1113" spans="4:4" x14ac:dyDescent="0.25">
      <c r="D1113" s="143"/>
    </row>
    <row r="1114" spans="4:4" x14ac:dyDescent="0.25">
      <c r="D1114" s="143"/>
    </row>
    <row r="1115" spans="4:4" x14ac:dyDescent="0.25">
      <c r="D1115" s="143"/>
    </row>
    <row r="1116" spans="4:4" x14ac:dyDescent="0.25">
      <c r="D1116" s="143"/>
    </row>
    <row r="1117" spans="4:4" x14ac:dyDescent="0.25">
      <c r="D1117" s="143"/>
    </row>
    <row r="1118" spans="4:4" x14ac:dyDescent="0.25">
      <c r="D1118" s="143"/>
    </row>
    <row r="1119" spans="4:4" x14ac:dyDescent="0.25">
      <c r="D1119" s="143"/>
    </row>
    <row r="1120" spans="4:4" x14ac:dyDescent="0.25">
      <c r="D1120" s="143"/>
    </row>
    <row r="1121" spans="4:4" x14ac:dyDescent="0.25">
      <c r="D1121" s="143"/>
    </row>
    <row r="1122" spans="4:4" x14ac:dyDescent="0.25">
      <c r="D1122" s="143"/>
    </row>
    <row r="1123" spans="4:4" x14ac:dyDescent="0.25">
      <c r="D1123" s="143"/>
    </row>
    <row r="1124" spans="4:4" x14ac:dyDescent="0.25">
      <c r="D1124" s="143"/>
    </row>
    <row r="1125" spans="4:4" x14ac:dyDescent="0.25">
      <c r="D1125" s="143"/>
    </row>
    <row r="1126" spans="4:4" x14ac:dyDescent="0.25">
      <c r="D1126" s="143"/>
    </row>
    <row r="1127" spans="4:4" x14ac:dyDescent="0.25">
      <c r="D1127" s="143"/>
    </row>
    <row r="1128" spans="4:4" x14ac:dyDescent="0.25">
      <c r="D1128" s="143"/>
    </row>
    <row r="1129" spans="4:4" x14ac:dyDescent="0.25">
      <c r="D1129" s="143"/>
    </row>
    <row r="1130" spans="4:4" x14ac:dyDescent="0.25">
      <c r="D1130" s="143"/>
    </row>
    <row r="1131" spans="4:4" x14ac:dyDescent="0.25">
      <c r="D1131" s="143"/>
    </row>
    <row r="1132" spans="4:4" x14ac:dyDescent="0.25">
      <c r="D1132" s="143"/>
    </row>
    <row r="1133" spans="4:4" x14ac:dyDescent="0.25">
      <c r="D1133" s="143"/>
    </row>
    <row r="1134" spans="4:4" x14ac:dyDescent="0.25">
      <c r="D1134" s="143"/>
    </row>
    <row r="1135" spans="4:4" x14ac:dyDescent="0.25">
      <c r="D1135" s="143"/>
    </row>
    <row r="1136" spans="4:4" x14ac:dyDescent="0.25">
      <c r="D1136" s="143"/>
    </row>
    <row r="1137" spans="4:4" x14ac:dyDescent="0.25">
      <c r="D1137" s="143"/>
    </row>
    <row r="1138" spans="4:4" x14ac:dyDescent="0.25">
      <c r="D1138" s="143"/>
    </row>
    <row r="1139" spans="4:4" x14ac:dyDescent="0.25">
      <c r="D1139" s="143"/>
    </row>
    <row r="1140" spans="4:4" x14ac:dyDescent="0.25">
      <c r="D1140" s="143"/>
    </row>
    <row r="1141" spans="4:4" x14ac:dyDescent="0.25">
      <c r="D1141" s="143"/>
    </row>
    <row r="1142" spans="4:4" x14ac:dyDescent="0.25">
      <c r="D1142" s="143"/>
    </row>
    <row r="1143" spans="4:4" x14ac:dyDescent="0.25">
      <c r="D1143" s="143"/>
    </row>
    <row r="1144" spans="4:4" x14ac:dyDescent="0.25">
      <c r="D1144" s="143"/>
    </row>
    <row r="1145" spans="4:4" x14ac:dyDescent="0.25">
      <c r="D1145" s="143"/>
    </row>
    <row r="1146" spans="4:4" x14ac:dyDescent="0.25">
      <c r="D1146" s="143"/>
    </row>
    <row r="1147" spans="4:4" x14ac:dyDescent="0.25">
      <c r="D1147" s="143"/>
    </row>
    <row r="1148" spans="4:4" x14ac:dyDescent="0.25">
      <c r="D1148" s="143"/>
    </row>
    <row r="1149" spans="4:4" x14ac:dyDescent="0.25">
      <c r="D1149" s="143"/>
    </row>
    <row r="1150" spans="4:4" x14ac:dyDescent="0.25">
      <c r="D1150" s="143"/>
    </row>
    <row r="1151" spans="4:4" x14ac:dyDescent="0.25">
      <c r="D1151" s="143"/>
    </row>
    <row r="1152" spans="4:4" x14ac:dyDescent="0.25">
      <c r="D1152" s="143"/>
    </row>
    <row r="1153" spans="4:4" x14ac:dyDescent="0.25">
      <c r="D1153" s="143"/>
    </row>
    <row r="1154" spans="4:4" x14ac:dyDescent="0.25">
      <c r="D1154" s="143"/>
    </row>
    <row r="1155" spans="4:4" x14ac:dyDescent="0.25">
      <c r="D1155" s="143"/>
    </row>
    <row r="1156" spans="4:4" x14ac:dyDescent="0.25">
      <c r="D1156" s="143"/>
    </row>
    <row r="1157" spans="4:4" x14ac:dyDescent="0.25">
      <c r="D1157" s="143"/>
    </row>
    <row r="1158" spans="4:4" x14ac:dyDescent="0.25">
      <c r="D1158" s="143"/>
    </row>
    <row r="1159" spans="4:4" x14ac:dyDescent="0.25">
      <c r="D1159" s="143"/>
    </row>
    <row r="1160" spans="4:4" x14ac:dyDescent="0.25">
      <c r="D1160" s="143"/>
    </row>
    <row r="1161" spans="4:4" x14ac:dyDescent="0.25">
      <c r="D1161" s="143"/>
    </row>
    <row r="1162" spans="4:4" x14ac:dyDescent="0.25">
      <c r="D1162" s="143"/>
    </row>
    <row r="1163" spans="4:4" x14ac:dyDescent="0.25">
      <c r="D1163" s="143"/>
    </row>
    <row r="1164" spans="4:4" x14ac:dyDescent="0.25">
      <c r="D1164" s="143"/>
    </row>
    <row r="1165" spans="4:4" x14ac:dyDescent="0.25">
      <c r="D1165" s="143"/>
    </row>
    <row r="1166" spans="4:4" x14ac:dyDescent="0.25">
      <c r="D1166" s="143"/>
    </row>
    <row r="1167" spans="4:4" x14ac:dyDescent="0.25">
      <c r="D1167" s="143"/>
    </row>
    <row r="1168" spans="4:4" x14ac:dyDescent="0.25">
      <c r="D1168" s="143"/>
    </row>
    <row r="1169" spans="4:4" x14ac:dyDescent="0.25">
      <c r="D1169" s="143"/>
    </row>
    <row r="1170" spans="4:4" x14ac:dyDescent="0.25">
      <c r="D1170" s="143"/>
    </row>
    <row r="1171" spans="4:4" x14ac:dyDescent="0.25">
      <c r="D1171" s="143"/>
    </row>
    <row r="1172" spans="4:4" x14ac:dyDescent="0.25">
      <c r="D1172" s="143"/>
    </row>
    <row r="1173" spans="4:4" x14ac:dyDescent="0.25">
      <c r="D1173" s="143"/>
    </row>
    <row r="1174" spans="4:4" x14ac:dyDescent="0.25">
      <c r="D1174" s="143"/>
    </row>
    <row r="1175" spans="4:4" x14ac:dyDescent="0.25">
      <c r="D1175" s="143"/>
    </row>
    <row r="1176" spans="4:4" x14ac:dyDescent="0.25">
      <c r="D1176" s="143"/>
    </row>
    <row r="1177" spans="4:4" x14ac:dyDescent="0.25">
      <c r="D1177" s="143"/>
    </row>
    <row r="1178" spans="4:4" x14ac:dyDescent="0.25">
      <c r="D1178" s="143"/>
    </row>
    <row r="1179" spans="4:4" x14ac:dyDescent="0.25">
      <c r="D1179" s="143"/>
    </row>
    <row r="1180" spans="4:4" x14ac:dyDescent="0.25">
      <c r="D1180" s="143"/>
    </row>
    <row r="1181" spans="4:4" x14ac:dyDescent="0.25">
      <c r="D1181" s="143"/>
    </row>
    <row r="1182" spans="4:4" x14ac:dyDescent="0.25">
      <c r="D1182" s="143"/>
    </row>
    <row r="1183" spans="4:4" x14ac:dyDescent="0.25">
      <c r="D1183" s="143"/>
    </row>
    <row r="1184" spans="4:4" x14ac:dyDescent="0.25">
      <c r="D1184" s="143"/>
    </row>
    <row r="1185" spans="4:4" x14ac:dyDescent="0.25">
      <c r="D1185" s="143"/>
    </row>
    <row r="1186" spans="4:4" x14ac:dyDescent="0.25">
      <c r="D1186" s="143"/>
    </row>
    <row r="1187" spans="4:4" x14ac:dyDescent="0.25">
      <c r="D1187" s="143"/>
    </row>
    <row r="1188" spans="4:4" x14ac:dyDescent="0.25">
      <c r="D1188" s="143"/>
    </row>
    <row r="1189" spans="4:4" x14ac:dyDescent="0.25">
      <c r="D1189" s="143"/>
    </row>
    <row r="1190" spans="4:4" x14ac:dyDescent="0.25">
      <c r="D1190" s="143"/>
    </row>
    <row r="1191" spans="4:4" x14ac:dyDescent="0.25">
      <c r="D1191" s="143"/>
    </row>
    <row r="1192" spans="4:4" x14ac:dyDescent="0.25">
      <c r="D1192" s="143"/>
    </row>
    <row r="1193" spans="4:4" x14ac:dyDescent="0.25">
      <c r="D1193" s="143"/>
    </row>
    <row r="1194" spans="4:4" x14ac:dyDescent="0.25">
      <c r="D1194" s="143"/>
    </row>
    <row r="1195" spans="4:4" x14ac:dyDescent="0.25">
      <c r="D1195" s="143"/>
    </row>
    <row r="1196" spans="4:4" x14ac:dyDescent="0.25">
      <c r="D1196" s="143"/>
    </row>
    <row r="1197" spans="4:4" x14ac:dyDescent="0.25">
      <c r="D1197" s="143"/>
    </row>
    <row r="1198" spans="4:4" x14ac:dyDescent="0.25">
      <c r="D1198" s="143"/>
    </row>
    <row r="1199" spans="4:4" x14ac:dyDescent="0.25">
      <c r="D1199" s="143"/>
    </row>
    <row r="1200" spans="4:4" x14ac:dyDescent="0.25">
      <c r="D1200" s="143"/>
    </row>
    <row r="1201" spans="4:4" x14ac:dyDescent="0.25">
      <c r="D1201" s="143"/>
    </row>
    <row r="1202" spans="4:4" x14ac:dyDescent="0.25">
      <c r="D1202" s="143"/>
    </row>
    <row r="1203" spans="4:4" x14ac:dyDescent="0.25">
      <c r="D1203" s="143"/>
    </row>
    <row r="1204" spans="4:4" x14ac:dyDescent="0.25">
      <c r="D1204" s="143"/>
    </row>
    <row r="1205" spans="4:4" x14ac:dyDescent="0.25">
      <c r="D1205" s="143"/>
    </row>
    <row r="1206" spans="4:4" x14ac:dyDescent="0.25">
      <c r="D1206" s="143"/>
    </row>
    <row r="1207" spans="4:4" x14ac:dyDescent="0.25">
      <c r="D1207" s="143"/>
    </row>
    <row r="1208" spans="4:4" x14ac:dyDescent="0.25">
      <c r="D1208" s="143"/>
    </row>
    <row r="1209" spans="4:4" x14ac:dyDescent="0.25">
      <c r="D1209" s="143"/>
    </row>
    <row r="1210" spans="4:4" x14ac:dyDescent="0.25">
      <c r="D1210" s="143"/>
    </row>
    <row r="1211" spans="4:4" x14ac:dyDescent="0.25">
      <c r="D1211" s="143"/>
    </row>
    <row r="1212" spans="4:4" x14ac:dyDescent="0.25">
      <c r="D1212" s="143"/>
    </row>
    <row r="1213" spans="4:4" x14ac:dyDescent="0.25">
      <c r="D1213" s="143"/>
    </row>
    <row r="1214" spans="4:4" x14ac:dyDescent="0.25">
      <c r="D1214" s="143"/>
    </row>
    <row r="1215" spans="4:4" x14ac:dyDescent="0.25">
      <c r="D1215" s="143"/>
    </row>
    <row r="1216" spans="4:4" x14ac:dyDescent="0.25">
      <c r="D1216" s="143"/>
    </row>
    <row r="1217" spans="4:4" x14ac:dyDescent="0.25">
      <c r="D1217" s="143"/>
    </row>
    <row r="1218" spans="4:4" x14ac:dyDescent="0.25">
      <c r="D1218" s="143"/>
    </row>
    <row r="1219" spans="4:4" x14ac:dyDescent="0.25">
      <c r="D1219" s="143"/>
    </row>
    <row r="1220" spans="4:4" x14ac:dyDescent="0.25">
      <c r="D1220" s="143"/>
    </row>
    <row r="1221" spans="4:4" x14ac:dyDescent="0.25">
      <c r="D1221" s="143"/>
    </row>
    <row r="1222" spans="4:4" x14ac:dyDescent="0.25">
      <c r="D1222" s="143"/>
    </row>
    <row r="1223" spans="4:4" x14ac:dyDescent="0.25">
      <c r="D1223" s="143"/>
    </row>
    <row r="1224" spans="4:4" x14ac:dyDescent="0.25">
      <c r="D1224" s="143"/>
    </row>
    <row r="1225" spans="4:4" x14ac:dyDescent="0.25">
      <c r="D1225" s="143"/>
    </row>
    <row r="1226" spans="4:4" x14ac:dyDescent="0.25">
      <c r="D1226" s="143"/>
    </row>
    <row r="1227" spans="4:4" x14ac:dyDescent="0.25">
      <c r="D1227" s="143"/>
    </row>
    <row r="1228" spans="4:4" x14ac:dyDescent="0.25">
      <c r="D1228" s="143"/>
    </row>
    <row r="1229" spans="4:4" x14ac:dyDescent="0.25">
      <c r="D1229" s="143"/>
    </row>
    <row r="1230" spans="4:4" x14ac:dyDescent="0.25">
      <c r="D1230" s="143"/>
    </row>
    <row r="1231" spans="4:4" x14ac:dyDescent="0.25">
      <c r="D1231" s="143"/>
    </row>
    <row r="1232" spans="4:4" x14ac:dyDescent="0.25">
      <c r="D1232" s="143"/>
    </row>
    <row r="1233" spans="4:4" x14ac:dyDescent="0.25">
      <c r="D1233" s="143"/>
    </row>
    <row r="1234" spans="4:4" x14ac:dyDescent="0.25">
      <c r="D1234" s="143"/>
    </row>
    <row r="1235" spans="4:4" x14ac:dyDescent="0.25">
      <c r="D1235" s="143"/>
    </row>
    <row r="1236" spans="4:4" x14ac:dyDescent="0.25">
      <c r="D1236" s="143"/>
    </row>
    <row r="1237" spans="4:4" x14ac:dyDescent="0.25">
      <c r="D1237" s="143"/>
    </row>
    <row r="1238" spans="4:4" x14ac:dyDescent="0.25">
      <c r="D1238" s="143"/>
    </row>
    <row r="1239" spans="4:4" x14ac:dyDescent="0.25">
      <c r="D1239" s="143"/>
    </row>
    <row r="1240" spans="4:4" x14ac:dyDescent="0.25">
      <c r="D1240" s="143"/>
    </row>
    <row r="1241" spans="4:4" x14ac:dyDescent="0.25">
      <c r="D1241" s="143"/>
    </row>
    <row r="1242" spans="4:4" x14ac:dyDescent="0.25">
      <c r="D1242" s="143"/>
    </row>
    <row r="1243" spans="4:4" x14ac:dyDescent="0.25">
      <c r="D1243" s="143"/>
    </row>
    <row r="1244" spans="4:4" x14ac:dyDescent="0.25">
      <c r="D1244" s="143"/>
    </row>
    <row r="1245" spans="4:4" x14ac:dyDescent="0.25">
      <c r="D1245" s="143"/>
    </row>
    <row r="1246" spans="4:4" x14ac:dyDescent="0.25">
      <c r="D1246" s="143"/>
    </row>
    <row r="1247" spans="4:4" x14ac:dyDescent="0.25">
      <c r="D1247" s="143"/>
    </row>
    <row r="1248" spans="4:4" x14ac:dyDescent="0.25">
      <c r="D1248" s="143"/>
    </row>
    <row r="1249" spans="4:4" x14ac:dyDescent="0.25">
      <c r="D1249" s="143"/>
    </row>
    <row r="1250" spans="4:4" x14ac:dyDescent="0.25">
      <c r="D1250" s="143"/>
    </row>
    <row r="1251" spans="4:4" x14ac:dyDescent="0.25">
      <c r="D1251" s="143"/>
    </row>
    <row r="1252" spans="4:4" x14ac:dyDescent="0.25">
      <c r="D1252" s="143"/>
    </row>
    <row r="1253" spans="4:4" x14ac:dyDescent="0.25">
      <c r="D1253" s="143"/>
    </row>
    <row r="1254" spans="4:4" x14ac:dyDescent="0.25">
      <c r="D1254" s="143"/>
    </row>
    <row r="1255" spans="4:4" x14ac:dyDescent="0.25">
      <c r="D1255" s="143"/>
    </row>
    <row r="1256" spans="4:4" x14ac:dyDescent="0.25">
      <c r="D1256" s="143"/>
    </row>
    <row r="1257" spans="4:4" x14ac:dyDescent="0.25">
      <c r="D1257" s="143"/>
    </row>
    <row r="1258" spans="4:4" x14ac:dyDescent="0.25">
      <c r="D1258" s="143"/>
    </row>
    <row r="1259" spans="4:4" x14ac:dyDescent="0.25">
      <c r="D1259" s="143"/>
    </row>
    <row r="1260" spans="4:4" x14ac:dyDescent="0.25">
      <c r="D1260" s="143"/>
    </row>
    <row r="1261" spans="4:4" x14ac:dyDescent="0.25">
      <c r="D1261" s="143"/>
    </row>
    <row r="1262" spans="4:4" x14ac:dyDescent="0.25">
      <c r="D1262" s="143"/>
    </row>
    <row r="1263" spans="4:4" x14ac:dyDescent="0.25">
      <c r="D1263" s="143"/>
    </row>
    <row r="1264" spans="4:4" x14ac:dyDescent="0.25">
      <c r="D1264" s="143"/>
    </row>
    <row r="1265" spans="4:4" x14ac:dyDescent="0.25">
      <c r="D1265" s="143"/>
    </row>
    <row r="1266" spans="4:4" x14ac:dyDescent="0.25">
      <c r="D1266" s="143"/>
    </row>
    <row r="1267" spans="4:4" x14ac:dyDescent="0.25">
      <c r="D1267" s="143"/>
    </row>
    <row r="1268" spans="4:4" x14ac:dyDescent="0.25">
      <c r="D1268" s="143"/>
    </row>
    <row r="1269" spans="4:4" x14ac:dyDescent="0.25">
      <c r="D1269" s="143"/>
    </row>
    <row r="1270" spans="4:4" x14ac:dyDescent="0.25">
      <c r="D1270" s="143"/>
    </row>
    <row r="1271" spans="4:4" x14ac:dyDescent="0.25">
      <c r="D1271" s="143"/>
    </row>
    <row r="1272" spans="4:4" x14ac:dyDescent="0.25">
      <c r="D1272" s="143"/>
    </row>
    <row r="1273" spans="4:4" x14ac:dyDescent="0.25">
      <c r="D1273" s="143"/>
    </row>
    <row r="1274" spans="4:4" x14ac:dyDescent="0.25">
      <c r="D1274" s="143"/>
    </row>
    <row r="1275" spans="4:4" x14ac:dyDescent="0.25">
      <c r="D1275" s="143"/>
    </row>
    <row r="1276" spans="4:4" x14ac:dyDescent="0.25">
      <c r="D1276" s="143"/>
    </row>
    <row r="1277" spans="4:4" x14ac:dyDescent="0.25">
      <c r="D1277" s="143"/>
    </row>
    <row r="1278" spans="4:4" x14ac:dyDescent="0.25">
      <c r="D1278" s="143"/>
    </row>
    <row r="1279" spans="4:4" x14ac:dyDescent="0.25">
      <c r="D1279" s="143"/>
    </row>
    <row r="1280" spans="4:4" x14ac:dyDescent="0.25">
      <c r="D1280" s="143"/>
    </row>
    <row r="1281" spans="4:4" x14ac:dyDescent="0.25">
      <c r="D1281" s="143"/>
    </row>
    <row r="1282" spans="4:4" x14ac:dyDescent="0.25">
      <c r="D1282" s="143"/>
    </row>
    <row r="1283" spans="4:4" x14ac:dyDescent="0.25">
      <c r="D1283" s="143"/>
    </row>
    <row r="1284" spans="4:4" x14ac:dyDescent="0.25">
      <c r="D1284" s="143"/>
    </row>
    <row r="1285" spans="4:4" x14ac:dyDescent="0.25">
      <c r="D1285" s="143"/>
    </row>
    <row r="1286" spans="4:4" x14ac:dyDescent="0.25">
      <c r="D1286" s="143"/>
    </row>
    <row r="1287" spans="4:4" x14ac:dyDescent="0.25">
      <c r="D1287" s="143"/>
    </row>
    <row r="1288" spans="4:4" x14ac:dyDescent="0.25">
      <c r="D1288" s="143"/>
    </row>
    <row r="1289" spans="4:4" x14ac:dyDescent="0.25">
      <c r="D1289" s="143"/>
    </row>
    <row r="1290" spans="4:4" x14ac:dyDescent="0.25">
      <c r="D1290" s="143"/>
    </row>
    <row r="1291" spans="4:4" x14ac:dyDescent="0.25">
      <c r="D1291" s="143"/>
    </row>
    <row r="1292" spans="4:4" x14ac:dyDescent="0.25">
      <c r="D1292" s="143"/>
    </row>
    <row r="1293" spans="4:4" x14ac:dyDescent="0.25">
      <c r="D1293" s="143"/>
    </row>
    <row r="1294" spans="4:4" x14ac:dyDescent="0.25">
      <c r="D1294" s="143"/>
    </row>
    <row r="1295" spans="4:4" x14ac:dyDescent="0.25">
      <c r="D1295" s="143"/>
    </row>
    <row r="1296" spans="4:4" x14ac:dyDescent="0.25">
      <c r="D1296" s="143"/>
    </row>
    <row r="1297" spans="4:4" x14ac:dyDescent="0.25">
      <c r="D1297" s="143"/>
    </row>
    <row r="1298" spans="4:4" x14ac:dyDescent="0.25">
      <c r="D1298" s="143"/>
    </row>
    <row r="1299" spans="4:4" x14ac:dyDescent="0.25">
      <c r="D1299" s="143"/>
    </row>
    <row r="1300" spans="4:4" x14ac:dyDescent="0.25">
      <c r="D1300" s="143"/>
    </row>
    <row r="1301" spans="4:4" x14ac:dyDescent="0.25">
      <c r="D1301" s="143"/>
    </row>
    <row r="1302" spans="4:4" x14ac:dyDescent="0.25">
      <c r="D1302" s="143"/>
    </row>
    <row r="1303" spans="4:4" x14ac:dyDescent="0.25">
      <c r="D1303" s="143"/>
    </row>
    <row r="1304" spans="4:4" x14ac:dyDescent="0.25">
      <c r="D1304" s="143"/>
    </row>
    <row r="1305" spans="4:4" x14ac:dyDescent="0.25">
      <c r="D1305" s="143"/>
    </row>
    <row r="1306" spans="4:4" x14ac:dyDescent="0.25">
      <c r="D1306" s="143"/>
    </row>
    <row r="1307" spans="4:4" x14ac:dyDescent="0.25">
      <c r="D1307" s="143"/>
    </row>
    <row r="1308" spans="4:4" x14ac:dyDescent="0.25">
      <c r="D1308" s="143"/>
    </row>
    <row r="1309" spans="4:4" x14ac:dyDescent="0.25">
      <c r="D1309" s="143"/>
    </row>
    <row r="1310" spans="4:4" x14ac:dyDescent="0.25">
      <c r="D1310" s="143"/>
    </row>
    <row r="1311" spans="4:4" x14ac:dyDescent="0.25">
      <c r="D1311" s="143"/>
    </row>
    <row r="1312" spans="4:4" x14ac:dyDescent="0.25">
      <c r="D1312" s="143"/>
    </row>
    <row r="1313" spans="4:4" x14ac:dyDescent="0.25">
      <c r="D1313" s="143"/>
    </row>
    <row r="1314" spans="4:4" x14ac:dyDescent="0.25">
      <c r="D1314" s="143"/>
    </row>
    <row r="1315" spans="4:4" x14ac:dyDescent="0.25">
      <c r="D1315" s="143"/>
    </row>
    <row r="1316" spans="4:4" x14ac:dyDescent="0.25">
      <c r="D1316" s="143"/>
    </row>
    <row r="1317" spans="4:4" x14ac:dyDescent="0.25">
      <c r="D1317" s="143"/>
    </row>
    <row r="1318" spans="4:4" x14ac:dyDescent="0.25">
      <c r="D1318" s="143"/>
    </row>
    <row r="1319" spans="4:4" x14ac:dyDescent="0.25">
      <c r="D1319" s="143"/>
    </row>
    <row r="1320" spans="4:4" x14ac:dyDescent="0.25">
      <c r="D1320" s="143"/>
    </row>
    <row r="1321" spans="4:4" x14ac:dyDescent="0.25">
      <c r="D1321" s="143"/>
    </row>
    <row r="1322" spans="4:4" x14ac:dyDescent="0.25">
      <c r="D1322" s="143"/>
    </row>
    <row r="1323" spans="4:4" x14ac:dyDescent="0.25">
      <c r="D1323" s="143"/>
    </row>
    <row r="1324" spans="4:4" x14ac:dyDescent="0.25">
      <c r="D1324" s="143"/>
    </row>
    <row r="1325" spans="4:4" x14ac:dyDescent="0.25">
      <c r="D1325" s="143"/>
    </row>
    <row r="1326" spans="4:4" x14ac:dyDescent="0.25">
      <c r="D1326" s="143"/>
    </row>
    <row r="1327" spans="4:4" x14ac:dyDescent="0.25">
      <c r="D1327" s="143"/>
    </row>
    <row r="1328" spans="4:4" x14ac:dyDescent="0.25">
      <c r="D1328" s="143"/>
    </row>
    <row r="1329" spans="4:4" x14ac:dyDescent="0.25">
      <c r="D1329" s="143"/>
    </row>
    <row r="1330" spans="4:4" x14ac:dyDescent="0.25">
      <c r="D1330" s="143"/>
    </row>
    <row r="1331" spans="4:4" x14ac:dyDescent="0.25">
      <c r="D1331" s="143"/>
    </row>
    <row r="1332" spans="4:4" x14ac:dyDescent="0.25">
      <c r="D1332" s="143"/>
    </row>
    <row r="1333" spans="4:4" x14ac:dyDescent="0.25">
      <c r="D1333" s="143"/>
    </row>
    <row r="1334" spans="4:4" x14ac:dyDescent="0.25">
      <c r="D1334" s="143"/>
    </row>
    <row r="1335" spans="4:4" x14ac:dyDescent="0.25">
      <c r="D1335" s="143"/>
    </row>
    <row r="1336" spans="4:4" x14ac:dyDescent="0.25">
      <c r="D1336" s="143"/>
    </row>
    <row r="1337" spans="4:4" x14ac:dyDescent="0.25">
      <c r="D1337" s="143"/>
    </row>
    <row r="1338" spans="4:4" x14ac:dyDescent="0.25">
      <c r="D1338" s="143"/>
    </row>
    <row r="1339" spans="4:4" x14ac:dyDescent="0.25">
      <c r="D1339" s="143"/>
    </row>
    <row r="1340" spans="4:4" x14ac:dyDescent="0.25">
      <c r="D1340" s="143"/>
    </row>
    <row r="1341" spans="4:4" x14ac:dyDescent="0.25">
      <c r="D1341" s="143"/>
    </row>
    <row r="1342" spans="4:4" x14ac:dyDescent="0.25">
      <c r="D1342" s="143"/>
    </row>
    <row r="1343" spans="4:4" x14ac:dyDescent="0.25">
      <c r="D1343" s="143"/>
    </row>
    <row r="1344" spans="4:4" x14ac:dyDescent="0.25">
      <c r="D1344" s="143"/>
    </row>
    <row r="1345" spans="4:4" x14ac:dyDescent="0.25">
      <c r="D1345" s="143"/>
    </row>
    <row r="1346" spans="4:4" x14ac:dyDescent="0.25">
      <c r="D1346" s="143"/>
    </row>
    <row r="1347" spans="4:4" x14ac:dyDescent="0.25">
      <c r="D1347" s="143"/>
    </row>
    <row r="1348" spans="4:4" x14ac:dyDescent="0.25">
      <c r="D1348" s="143"/>
    </row>
    <row r="1349" spans="4:4" x14ac:dyDescent="0.25">
      <c r="D1349" s="143"/>
    </row>
    <row r="1350" spans="4:4" x14ac:dyDescent="0.25">
      <c r="D1350" s="143"/>
    </row>
    <row r="1351" spans="4:4" x14ac:dyDescent="0.25">
      <c r="D1351" s="143"/>
    </row>
    <row r="1352" spans="4:4" x14ac:dyDescent="0.25">
      <c r="D1352" s="143"/>
    </row>
    <row r="1353" spans="4:4" x14ac:dyDescent="0.25">
      <c r="D1353" s="143"/>
    </row>
    <row r="1354" spans="4:4" x14ac:dyDescent="0.25">
      <c r="D1354" s="143"/>
    </row>
    <row r="1355" spans="4:4" x14ac:dyDescent="0.25">
      <c r="D1355" s="143"/>
    </row>
    <row r="1356" spans="4:4" x14ac:dyDescent="0.25">
      <c r="D1356" s="143"/>
    </row>
    <row r="1357" spans="4:4" x14ac:dyDescent="0.25">
      <c r="D1357" s="143"/>
    </row>
    <row r="1358" spans="4:4" x14ac:dyDescent="0.25">
      <c r="D1358" s="143"/>
    </row>
    <row r="1359" spans="4:4" x14ac:dyDescent="0.25">
      <c r="D1359" s="143"/>
    </row>
    <row r="1360" spans="4:4" x14ac:dyDescent="0.25">
      <c r="D1360" s="143"/>
    </row>
    <row r="1361" spans="4:4" x14ac:dyDescent="0.25">
      <c r="D1361" s="143"/>
    </row>
    <row r="1362" spans="4:4" x14ac:dyDescent="0.25">
      <c r="D1362" s="143"/>
    </row>
    <row r="1363" spans="4:4" x14ac:dyDescent="0.25">
      <c r="D1363" s="143"/>
    </row>
    <row r="1364" spans="4:4" x14ac:dyDescent="0.25">
      <c r="D1364" s="143"/>
    </row>
    <row r="1365" spans="4:4" x14ac:dyDescent="0.25">
      <c r="D1365" s="143"/>
    </row>
    <row r="1366" spans="4:4" x14ac:dyDescent="0.25">
      <c r="D1366" s="143"/>
    </row>
    <row r="1367" spans="4:4" x14ac:dyDescent="0.25">
      <c r="D1367" s="143"/>
    </row>
    <row r="1368" spans="4:4" x14ac:dyDescent="0.25">
      <c r="D1368" s="143"/>
    </row>
    <row r="1369" spans="4:4" x14ac:dyDescent="0.25">
      <c r="D1369" s="143"/>
    </row>
    <row r="1370" spans="4:4" x14ac:dyDescent="0.25">
      <c r="D1370" s="143"/>
    </row>
    <row r="1371" spans="4:4" x14ac:dyDescent="0.25">
      <c r="D1371" s="143"/>
    </row>
    <row r="1372" spans="4:4" x14ac:dyDescent="0.25">
      <c r="D1372" s="143"/>
    </row>
    <row r="1373" spans="4:4" x14ac:dyDescent="0.25">
      <c r="D1373" s="143"/>
    </row>
    <row r="1374" spans="4:4" x14ac:dyDescent="0.25">
      <c r="D1374" s="143"/>
    </row>
    <row r="1375" spans="4:4" x14ac:dyDescent="0.25">
      <c r="D1375" s="143"/>
    </row>
    <row r="1376" spans="4:4" x14ac:dyDescent="0.25">
      <c r="D1376" s="143"/>
    </row>
    <row r="1377" spans="4:4" x14ac:dyDescent="0.25">
      <c r="D1377" s="143"/>
    </row>
    <row r="1378" spans="4:4" x14ac:dyDescent="0.25">
      <c r="D1378" s="143"/>
    </row>
    <row r="1379" spans="4:4" x14ac:dyDescent="0.25">
      <c r="D1379" s="143"/>
    </row>
    <row r="1380" spans="4:4" x14ac:dyDescent="0.25">
      <c r="D1380" s="143"/>
    </row>
    <row r="1381" spans="4:4" x14ac:dyDescent="0.25">
      <c r="D1381" s="143"/>
    </row>
    <row r="1382" spans="4:4" x14ac:dyDescent="0.25">
      <c r="D1382" s="143"/>
    </row>
    <row r="1383" spans="4:4" x14ac:dyDescent="0.25">
      <c r="D1383" s="143"/>
    </row>
    <row r="1384" spans="4:4" x14ac:dyDescent="0.25">
      <c r="D1384" s="143"/>
    </row>
    <row r="1385" spans="4:4" x14ac:dyDescent="0.25">
      <c r="D1385" s="143"/>
    </row>
    <row r="1386" spans="4:4" x14ac:dyDescent="0.25">
      <c r="D1386" s="143"/>
    </row>
    <row r="1387" spans="4:4" x14ac:dyDescent="0.25">
      <c r="D1387" s="143"/>
    </row>
    <row r="1388" spans="4:4" x14ac:dyDescent="0.25">
      <c r="D1388" s="143"/>
    </row>
    <row r="1389" spans="4:4" x14ac:dyDescent="0.25">
      <c r="D1389" s="143"/>
    </row>
    <row r="1390" spans="4:4" x14ac:dyDescent="0.25">
      <c r="D1390" s="143"/>
    </row>
    <row r="1391" spans="4:4" x14ac:dyDescent="0.25">
      <c r="D1391" s="143"/>
    </row>
    <row r="1392" spans="4:4" x14ac:dyDescent="0.25">
      <c r="D1392" s="143"/>
    </row>
    <row r="1393" spans="4:4" x14ac:dyDescent="0.25">
      <c r="D1393" s="143"/>
    </row>
    <row r="1394" spans="4:4" x14ac:dyDescent="0.25">
      <c r="D1394" s="143"/>
    </row>
    <row r="1395" spans="4:4" x14ac:dyDescent="0.25">
      <c r="D1395" s="143"/>
    </row>
    <row r="1396" spans="4:4" x14ac:dyDescent="0.25">
      <c r="D1396" s="143"/>
    </row>
    <row r="1397" spans="4:4" x14ac:dyDescent="0.25">
      <c r="D1397" s="143"/>
    </row>
    <row r="1398" spans="4:4" x14ac:dyDescent="0.25">
      <c r="D1398" s="143"/>
    </row>
    <row r="1399" spans="4:4" x14ac:dyDescent="0.25">
      <c r="D1399" s="143"/>
    </row>
    <row r="1400" spans="4:4" x14ac:dyDescent="0.25">
      <c r="D1400" s="143"/>
    </row>
    <row r="1401" spans="4:4" x14ac:dyDescent="0.25">
      <c r="D1401" s="143"/>
    </row>
    <row r="1402" spans="4:4" x14ac:dyDescent="0.25">
      <c r="D1402" s="143"/>
    </row>
    <row r="1403" spans="4:4" x14ac:dyDescent="0.25">
      <c r="D1403" s="143"/>
    </row>
    <row r="1404" spans="4:4" x14ac:dyDescent="0.25">
      <c r="D1404" s="143"/>
    </row>
    <row r="1405" spans="4:4" x14ac:dyDescent="0.25">
      <c r="D1405" s="143"/>
    </row>
    <row r="1406" spans="4:4" x14ac:dyDescent="0.25">
      <c r="D1406" s="143"/>
    </row>
    <row r="1407" spans="4:4" x14ac:dyDescent="0.25">
      <c r="D1407" s="143"/>
    </row>
    <row r="1408" spans="4:4" x14ac:dyDescent="0.25">
      <c r="D1408" s="143"/>
    </row>
    <row r="1409" spans="4:4" x14ac:dyDescent="0.25">
      <c r="D1409" s="143"/>
    </row>
    <row r="1410" spans="4:4" x14ac:dyDescent="0.25">
      <c r="D1410" s="143"/>
    </row>
    <row r="1411" spans="4:4" x14ac:dyDescent="0.25">
      <c r="D1411" s="143"/>
    </row>
    <row r="1412" spans="4:4" x14ac:dyDescent="0.25">
      <c r="D1412" s="143"/>
    </row>
    <row r="1413" spans="4:4" x14ac:dyDescent="0.25">
      <c r="D1413" s="143"/>
    </row>
    <row r="1414" spans="4:4" x14ac:dyDescent="0.25">
      <c r="D1414" s="143"/>
    </row>
    <row r="1415" spans="4:4" x14ac:dyDescent="0.25">
      <c r="D1415" s="143"/>
    </row>
    <row r="1416" spans="4:4" x14ac:dyDescent="0.25">
      <c r="D1416" s="143"/>
    </row>
    <row r="1417" spans="4:4" x14ac:dyDescent="0.25">
      <c r="D1417" s="143"/>
    </row>
    <row r="1418" spans="4:4" x14ac:dyDescent="0.25">
      <c r="D1418" s="143"/>
    </row>
    <row r="1419" spans="4:4" x14ac:dyDescent="0.25">
      <c r="D1419" s="143"/>
    </row>
    <row r="1420" spans="4:4" x14ac:dyDescent="0.25">
      <c r="D1420" s="143"/>
    </row>
    <row r="1421" spans="4:4" x14ac:dyDescent="0.25">
      <c r="D1421" s="143"/>
    </row>
    <row r="1422" spans="4:4" x14ac:dyDescent="0.25">
      <c r="D1422" s="143"/>
    </row>
    <row r="1423" spans="4:4" x14ac:dyDescent="0.25">
      <c r="D1423" s="143"/>
    </row>
    <row r="1424" spans="4:4" x14ac:dyDescent="0.25">
      <c r="D1424" s="143"/>
    </row>
    <row r="1425" spans="4:4" x14ac:dyDescent="0.25">
      <c r="D1425" s="143"/>
    </row>
    <row r="1426" spans="4:4" x14ac:dyDescent="0.25">
      <c r="D1426" s="143"/>
    </row>
    <row r="1427" spans="4:4" x14ac:dyDescent="0.25">
      <c r="D1427" s="143"/>
    </row>
    <row r="1428" spans="4:4" x14ac:dyDescent="0.25">
      <c r="D1428" s="143"/>
    </row>
    <row r="1429" spans="4:4" x14ac:dyDescent="0.25">
      <c r="D1429" s="143"/>
    </row>
    <row r="1430" spans="4:4" x14ac:dyDescent="0.25">
      <c r="D1430" s="143"/>
    </row>
    <row r="1431" spans="4:4" x14ac:dyDescent="0.25">
      <c r="D1431" s="143"/>
    </row>
    <row r="1432" spans="4:4" x14ac:dyDescent="0.25">
      <c r="D1432" s="143"/>
    </row>
    <row r="1433" spans="4:4" x14ac:dyDescent="0.25">
      <c r="D1433" s="143"/>
    </row>
    <row r="1434" spans="4:4" x14ac:dyDescent="0.25">
      <c r="D1434" s="143"/>
    </row>
    <row r="1435" spans="4:4" x14ac:dyDescent="0.25">
      <c r="D1435" s="143"/>
    </row>
    <row r="1436" spans="4:4" x14ac:dyDescent="0.25">
      <c r="D1436" s="143"/>
    </row>
    <row r="1437" spans="4:4" x14ac:dyDescent="0.25">
      <c r="D1437" s="143"/>
    </row>
    <row r="1438" spans="4:4" x14ac:dyDescent="0.25">
      <c r="D1438" s="143"/>
    </row>
    <row r="1439" spans="4:4" x14ac:dyDescent="0.25">
      <c r="D1439" s="143"/>
    </row>
    <row r="1440" spans="4:4" x14ac:dyDescent="0.25">
      <c r="D1440" s="143"/>
    </row>
    <row r="1441" spans="4:4" x14ac:dyDescent="0.25">
      <c r="D1441" s="143"/>
    </row>
    <row r="1442" spans="4:4" x14ac:dyDescent="0.25">
      <c r="D1442" s="143"/>
    </row>
    <row r="1443" spans="4:4" x14ac:dyDescent="0.25">
      <c r="D1443" s="143"/>
    </row>
    <row r="1444" spans="4:4" x14ac:dyDescent="0.25">
      <c r="D1444" s="143"/>
    </row>
    <row r="1445" spans="4:4" x14ac:dyDescent="0.25">
      <c r="D1445" s="143"/>
    </row>
    <row r="1446" spans="4:4" x14ac:dyDescent="0.25">
      <c r="D1446" s="143"/>
    </row>
    <row r="1447" spans="4:4" x14ac:dyDescent="0.25">
      <c r="D1447" s="143"/>
    </row>
    <row r="1448" spans="4:4" x14ac:dyDescent="0.25">
      <c r="D1448" s="143"/>
    </row>
    <row r="1449" spans="4:4" x14ac:dyDescent="0.25">
      <c r="D1449" s="143"/>
    </row>
    <row r="1450" spans="4:4" x14ac:dyDescent="0.25">
      <c r="D1450" s="143"/>
    </row>
    <row r="1451" spans="4:4" x14ac:dyDescent="0.25">
      <c r="D1451" s="143"/>
    </row>
    <row r="1452" spans="4:4" x14ac:dyDescent="0.25">
      <c r="D1452" s="143"/>
    </row>
    <row r="1453" spans="4:4" x14ac:dyDescent="0.25">
      <c r="D1453" s="143"/>
    </row>
    <row r="1454" spans="4:4" x14ac:dyDescent="0.25">
      <c r="D1454" s="143"/>
    </row>
    <row r="1455" spans="4:4" x14ac:dyDescent="0.25">
      <c r="D1455" s="143"/>
    </row>
    <row r="1456" spans="4:4" x14ac:dyDescent="0.25">
      <c r="D1456" s="143"/>
    </row>
    <row r="1457" spans="4:4" x14ac:dyDescent="0.25">
      <c r="D1457" s="143"/>
    </row>
    <row r="1458" spans="4:4" x14ac:dyDescent="0.25">
      <c r="D1458" s="143"/>
    </row>
    <row r="1459" spans="4:4" x14ac:dyDescent="0.25">
      <c r="D1459" s="143"/>
    </row>
    <row r="1460" spans="4:4" x14ac:dyDescent="0.25">
      <c r="D1460" s="143"/>
    </row>
    <row r="1461" spans="4:4" x14ac:dyDescent="0.25">
      <c r="D1461" s="143"/>
    </row>
    <row r="1462" spans="4:4" x14ac:dyDescent="0.25">
      <c r="D1462" s="143"/>
    </row>
    <row r="1463" spans="4:4" x14ac:dyDescent="0.25">
      <c r="D1463" s="143"/>
    </row>
    <row r="1464" spans="4:4" x14ac:dyDescent="0.25">
      <c r="D1464" s="143"/>
    </row>
    <row r="1465" spans="4:4" x14ac:dyDescent="0.25">
      <c r="D1465" s="143"/>
    </row>
    <row r="1466" spans="4:4" x14ac:dyDescent="0.25">
      <c r="D1466" s="143"/>
    </row>
    <row r="1467" spans="4:4" x14ac:dyDescent="0.25">
      <c r="D1467" s="143"/>
    </row>
    <row r="1468" spans="4:4" x14ac:dyDescent="0.25">
      <c r="D1468" s="143"/>
    </row>
    <row r="1469" spans="4:4" x14ac:dyDescent="0.25">
      <c r="D1469" s="143"/>
    </row>
    <row r="1470" spans="4:4" x14ac:dyDescent="0.25">
      <c r="D1470" s="143"/>
    </row>
    <row r="1471" spans="4:4" x14ac:dyDescent="0.25">
      <c r="D1471" s="143"/>
    </row>
    <row r="1472" spans="4:4" x14ac:dyDescent="0.25">
      <c r="D1472" s="143"/>
    </row>
    <row r="1473" spans="4:4" x14ac:dyDescent="0.25">
      <c r="D1473" s="143"/>
    </row>
    <row r="1474" spans="4:4" x14ac:dyDescent="0.25">
      <c r="D1474" s="143"/>
    </row>
    <row r="1475" spans="4:4" x14ac:dyDescent="0.25">
      <c r="D1475" s="143"/>
    </row>
    <row r="1476" spans="4:4" x14ac:dyDescent="0.25">
      <c r="D1476" s="143"/>
    </row>
    <row r="1477" spans="4:4" x14ac:dyDescent="0.25">
      <c r="D1477" s="143"/>
    </row>
    <row r="1478" spans="4:4" x14ac:dyDescent="0.25">
      <c r="D1478" s="143"/>
    </row>
    <row r="1479" spans="4:4" x14ac:dyDescent="0.25">
      <c r="D1479" s="143"/>
    </row>
    <row r="1480" spans="4:4" x14ac:dyDescent="0.25">
      <c r="D1480" s="143"/>
    </row>
    <row r="1481" spans="4:4" x14ac:dyDescent="0.25">
      <c r="D1481" s="143"/>
    </row>
    <row r="1482" spans="4:4" x14ac:dyDescent="0.25">
      <c r="D1482" s="143"/>
    </row>
    <row r="1483" spans="4:4" x14ac:dyDescent="0.25">
      <c r="D1483" s="143"/>
    </row>
    <row r="1484" spans="4:4" x14ac:dyDescent="0.25">
      <c r="D1484" s="143"/>
    </row>
    <row r="1485" spans="4:4" x14ac:dyDescent="0.25">
      <c r="D1485" s="143"/>
    </row>
    <row r="1486" spans="4:4" x14ac:dyDescent="0.25">
      <c r="D1486" s="143"/>
    </row>
    <row r="1487" spans="4:4" x14ac:dyDescent="0.25">
      <c r="D1487" s="143"/>
    </row>
    <row r="1488" spans="4:4" x14ac:dyDescent="0.25">
      <c r="D1488" s="143"/>
    </row>
    <row r="1489" spans="4:4" x14ac:dyDescent="0.25">
      <c r="D1489" s="143"/>
    </row>
    <row r="1490" spans="4:4" x14ac:dyDescent="0.25">
      <c r="D1490" s="143"/>
    </row>
    <row r="1491" spans="4:4" x14ac:dyDescent="0.25">
      <c r="D1491" s="143"/>
    </row>
    <row r="1492" spans="4:4" x14ac:dyDescent="0.25">
      <c r="D1492" s="143"/>
    </row>
    <row r="1493" spans="4:4" x14ac:dyDescent="0.25">
      <c r="D1493" s="143"/>
    </row>
    <row r="1494" spans="4:4" x14ac:dyDescent="0.25">
      <c r="D1494" s="143"/>
    </row>
    <row r="1495" spans="4:4" x14ac:dyDescent="0.25">
      <c r="D1495" s="143"/>
    </row>
    <row r="1496" spans="4:4" x14ac:dyDescent="0.25">
      <c r="D1496" s="143"/>
    </row>
    <row r="1497" spans="4:4" x14ac:dyDescent="0.25">
      <c r="D1497" s="143"/>
    </row>
    <row r="1498" spans="4:4" x14ac:dyDescent="0.25">
      <c r="D1498" s="143"/>
    </row>
    <row r="1499" spans="4:4" x14ac:dyDescent="0.25">
      <c r="D1499" s="143"/>
    </row>
    <row r="1500" spans="4:4" x14ac:dyDescent="0.25">
      <c r="D1500" s="143"/>
    </row>
    <row r="1501" spans="4:4" x14ac:dyDescent="0.25">
      <c r="D1501" s="143"/>
    </row>
    <row r="1502" spans="4:4" x14ac:dyDescent="0.25">
      <c r="D1502" s="143"/>
    </row>
    <row r="1503" spans="4:4" x14ac:dyDescent="0.25">
      <c r="D1503" s="143"/>
    </row>
    <row r="1504" spans="4:4" x14ac:dyDescent="0.25">
      <c r="D1504" s="143"/>
    </row>
    <row r="1505" spans="4:4" x14ac:dyDescent="0.25">
      <c r="D1505" s="143"/>
    </row>
    <row r="1506" spans="4:4" x14ac:dyDescent="0.25">
      <c r="D1506" s="143"/>
    </row>
    <row r="1507" spans="4:4" x14ac:dyDescent="0.25">
      <c r="D1507" s="143"/>
    </row>
    <row r="1508" spans="4:4" x14ac:dyDescent="0.25">
      <c r="D1508" s="143"/>
    </row>
    <row r="1509" spans="4:4" x14ac:dyDescent="0.25">
      <c r="D1509" s="143"/>
    </row>
    <row r="1510" spans="4:4" x14ac:dyDescent="0.25">
      <c r="D1510" s="143"/>
    </row>
    <row r="1511" spans="4:4" x14ac:dyDescent="0.25">
      <c r="D1511" s="143"/>
    </row>
    <row r="1512" spans="4:4" x14ac:dyDescent="0.25">
      <c r="D1512" s="143"/>
    </row>
    <row r="1513" spans="4:4" x14ac:dyDescent="0.25">
      <c r="D1513" s="143"/>
    </row>
    <row r="1514" spans="4:4" x14ac:dyDescent="0.25">
      <c r="D1514" s="143"/>
    </row>
    <row r="1515" spans="4:4" x14ac:dyDescent="0.25">
      <c r="D1515" s="143"/>
    </row>
    <row r="1516" spans="4:4" x14ac:dyDescent="0.25">
      <c r="D1516" s="143"/>
    </row>
    <row r="1517" spans="4:4" x14ac:dyDescent="0.25">
      <c r="D1517" s="143"/>
    </row>
    <row r="1518" spans="4:4" x14ac:dyDescent="0.25">
      <c r="D1518" s="143"/>
    </row>
    <row r="1519" spans="4:4" x14ac:dyDescent="0.25">
      <c r="D1519" s="143"/>
    </row>
    <row r="1520" spans="4:4" x14ac:dyDescent="0.25">
      <c r="D1520" s="143"/>
    </row>
    <row r="1521" spans="4:4" x14ac:dyDescent="0.25">
      <c r="D1521" s="143"/>
    </row>
    <row r="1522" spans="4:4" x14ac:dyDescent="0.25">
      <c r="D1522" s="143"/>
    </row>
    <row r="1523" spans="4:4" x14ac:dyDescent="0.25">
      <c r="D1523" s="143"/>
    </row>
    <row r="1524" spans="4:4" x14ac:dyDescent="0.25">
      <c r="D1524" s="143"/>
    </row>
    <row r="1525" spans="4:4" x14ac:dyDescent="0.25">
      <c r="D1525" s="143"/>
    </row>
    <row r="1526" spans="4:4" x14ac:dyDescent="0.25">
      <c r="D1526" s="143"/>
    </row>
    <row r="1527" spans="4:4" x14ac:dyDescent="0.25">
      <c r="D1527" s="143"/>
    </row>
    <row r="1528" spans="4:4" x14ac:dyDescent="0.25">
      <c r="D1528" s="143"/>
    </row>
    <row r="1529" spans="4:4" x14ac:dyDescent="0.25">
      <c r="D1529" s="143"/>
    </row>
    <row r="1530" spans="4:4" x14ac:dyDescent="0.25">
      <c r="D1530" s="143"/>
    </row>
    <row r="1531" spans="4:4" x14ac:dyDescent="0.25">
      <c r="D1531" s="143"/>
    </row>
    <row r="1532" spans="4:4" x14ac:dyDescent="0.25">
      <c r="D1532" s="143"/>
    </row>
    <row r="1533" spans="4:4" x14ac:dyDescent="0.25">
      <c r="D1533" s="143"/>
    </row>
    <row r="1534" spans="4:4" x14ac:dyDescent="0.25">
      <c r="D1534" s="143"/>
    </row>
    <row r="1535" spans="4:4" x14ac:dyDescent="0.25">
      <c r="D1535" s="143"/>
    </row>
    <row r="1536" spans="4:4" x14ac:dyDescent="0.25">
      <c r="D1536" s="143"/>
    </row>
    <row r="1537" spans="4:4" x14ac:dyDescent="0.25">
      <c r="D1537" s="143"/>
    </row>
    <row r="1538" spans="4:4" x14ac:dyDescent="0.25">
      <c r="D1538" s="143"/>
    </row>
    <row r="1539" spans="4:4" x14ac:dyDescent="0.25">
      <c r="D1539" s="143"/>
    </row>
    <row r="1540" spans="4:4" x14ac:dyDescent="0.25">
      <c r="D1540" s="143"/>
    </row>
    <row r="1541" spans="4:4" x14ac:dyDescent="0.25">
      <c r="D1541" s="143"/>
    </row>
    <row r="1542" spans="4:4" x14ac:dyDescent="0.25">
      <c r="D1542" s="143"/>
    </row>
    <row r="1543" spans="4:4" x14ac:dyDescent="0.25">
      <c r="D1543" s="143"/>
    </row>
    <row r="1544" spans="4:4" x14ac:dyDescent="0.25">
      <c r="D1544" s="143"/>
    </row>
    <row r="1545" spans="4:4" x14ac:dyDescent="0.25">
      <c r="D1545" s="143"/>
    </row>
    <row r="1546" spans="4:4" x14ac:dyDescent="0.25">
      <c r="D1546" s="143"/>
    </row>
    <row r="1547" spans="4:4" x14ac:dyDescent="0.25">
      <c r="D1547" s="143"/>
    </row>
    <row r="1548" spans="4:4" x14ac:dyDescent="0.25">
      <c r="D1548" s="143"/>
    </row>
    <row r="1549" spans="4:4" x14ac:dyDescent="0.25">
      <c r="D1549" s="143"/>
    </row>
    <row r="1550" spans="4:4" x14ac:dyDescent="0.25">
      <c r="D1550" s="143"/>
    </row>
    <row r="1551" spans="4:4" x14ac:dyDescent="0.25">
      <c r="D1551" s="143"/>
    </row>
    <row r="1552" spans="4:4" x14ac:dyDescent="0.25">
      <c r="D1552" s="143"/>
    </row>
    <row r="1553" spans="4:4" x14ac:dyDescent="0.25">
      <c r="D1553" s="143"/>
    </row>
    <row r="1554" spans="4:4" x14ac:dyDescent="0.25">
      <c r="D1554" s="143"/>
    </row>
    <row r="1555" spans="4:4" x14ac:dyDescent="0.25">
      <c r="D1555" s="143"/>
    </row>
    <row r="1556" spans="4:4" x14ac:dyDescent="0.25">
      <c r="D1556" s="143"/>
    </row>
    <row r="1557" spans="4:4" x14ac:dyDescent="0.25">
      <c r="D1557" s="143"/>
    </row>
    <row r="1558" spans="4:4" x14ac:dyDescent="0.25">
      <c r="D1558" s="143"/>
    </row>
    <row r="1559" spans="4:4" x14ac:dyDescent="0.25">
      <c r="D1559" s="143"/>
    </row>
    <row r="1560" spans="4:4" x14ac:dyDescent="0.25">
      <c r="D1560" s="143"/>
    </row>
    <row r="1561" spans="4:4" x14ac:dyDescent="0.25">
      <c r="D1561" s="143"/>
    </row>
    <row r="1562" spans="4:4" x14ac:dyDescent="0.25">
      <c r="D1562" s="143"/>
    </row>
    <row r="1563" spans="4:4" x14ac:dyDescent="0.25">
      <c r="D1563" s="143"/>
    </row>
    <row r="1564" spans="4:4" x14ac:dyDescent="0.25">
      <c r="D1564" s="143"/>
    </row>
    <row r="1565" spans="4:4" x14ac:dyDescent="0.25">
      <c r="D1565" s="143"/>
    </row>
    <row r="1566" spans="4:4" x14ac:dyDescent="0.25">
      <c r="D1566" s="143"/>
    </row>
    <row r="1567" spans="4:4" x14ac:dyDescent="0.25">
      <c r="D1567" s="143"/>
    </row>
    <row r="1568" spans="4:4" x14ac:dyDescent="0.25">
      <c r="D1568" s="143"/>
    </row>
    <row r="1569" spans="4:4" x14ac:dyDescent="0.25">
      <c r="D1569" s="143"/>
    </row>
    <row r="1570" spans="4:4" x14ac:dyDescent="0.25">
      <c r="D1570" s="143"/>
    </row>
    <row r="1571" spans="4:4" x14ac:dyDescent="0.25">
      <c r="D1571" s="143"/>
    </row>
    <row r="1572" spans="4:4" x14ac:dyDescent="0.25">
      <c r="D1572" s="143"/>
    </row>
    <row r="1573" spans="4:4" x14ac:dyDescent="0.25">
      <c r="D1573" s="143"/>
    </row>
    <row r="1574" spans="4:4" x14ac:dyDescent="0.25">
      <c r="D1574" s="143"/>
    </row>
    <row r="1575" spans="4:4" x14ac:dyDescent="0.25">
      <c r="D1575" s="143"/>
    </row>
    <row r="1576" spans="4:4" x14ac:dyDescent="0.25">
      <c r="D1576" s="143"/>
    </row>
    <row r="1577" spans="4:4" x14ac:dyDescent="0.25">
      <c r="D1577" s="143"/>
    </row>
    <row r="1578" spans="4:4" x14ac:dyDescent="0.25">
      <c r="D1578" s="143"/>
    </row>
    <row r="1579" spans="4:4" x14ac:dyDescent="0.25">
      <c r="D1579" s="143"/>
    </row>
    <row r="1580" spans="4:4" x14ac:dyDescent="0.25">
      <c r="D1580" s="143"/>
    </row>
    <row r="1581" spans="4:4" x14ac:dyDescent="0.25">
      <c r="D1581" s="143"/>
    </row>
    <row r="1582" spans="4:4" x14ac:dyDescent="0.25">
      <c r="D1582" s="143"/>
    </row>
    <row r="1583" spans="4:4" x14ac:dyDescent="0.25">
      <c r="D1583" s="143"/>
    </row>
    <row r="1584" spans="4:4" x14ac:dyDescent="0.25">
      <c r="D1584" s="143"/>
    </row>
    <row r="1585" spans="4:4" x14ac:dyDescent="0.25">
      <c r="D1585" s="143"/>
    </row>
    <row r="1586" spans="4:4" x14ac:dyDescent="0.25">
      <c r="D1586" s="143"/>
    </row>
    <row r="1587" spans="4:4" x14ac:dyDescent="0.25">
      <c r="D1587" s="143"/>
    </row>
    <row r="1588" spans="4:4" x14ac:dyDescent="0.25">
      <c r="D1588" s="143"/>
    </row>
    <row r="1589" spans="4:4" x14ac:dyDescent="0.25">
      <c r="D1589" s="143"/>
    </row>
    <row r="1590" spans="4:4" x14ac:dyDescent="0.25">
      <c r="D1590" s="143"/>
    </row>
    <row r="1591" spans="4:4" x14ac:dyDescent="0.25">
      <c r="D1591" s="143"/>
    </row>
    <row r="1592" spans="4:4" x14ac:dyDescent="0.25">
      <c r="D1592" s="143"/>
    </row>
    <row r="1593" spans="4:4" x14ac:dyDescent="0.25">
      <c r="D1593" s="143"/>
    </row>
    <row r="1594" spans="4:4" x14ac:dyDescent="0.25">
      <c r="D1594" s="143"/>
    </row>
    <row r="1595" spans="4:4" x14ac:dyDescent="0.25">
      <c r="D1595" s="143"/>
    </row>
    <row r="1596" spans="4:4" x14ac:dyDescent="0.25">
      <c r="D1596" s="143"/>
    </row>
    <row r="1597" spans="4:4" x14ac:dyDescent="0.25">
      <c r="D1597" s="143"/>
    </row>
    <row r="1598" spans="4:4" x14ac:dyDescent="0.25">
      <c r="D1598" s="143"/>
    </row>
    <row r="1599" spans="4:4" x14ac:dyDescent="0.25">
      <c r="D1599" s="143"/>
    </row>
    <row r="1600" spans="4:4" x14ac:dyDescent="0.25">
      <c r="D1600" s="143"/>
    </row>
    <row r="1601" spans="4:4" x14ac:dyDescent="0.25">
      <c r="D1601" s="143"/>
    </row>
    <row r="1602" spans="4:4" x14ac:dyDescent="0.25">
      <c r="D1602" s="143"/>
    </row>
    <row r="1603" spans="4:4" x14ac:dyDescent="0.25">
      <c r="D1603" s="143"/>
    </row>
    <row r="1604" spans="4:4" x14ac:dyDescent="0.25">
      <c r="D1604" s="143"/>
    </row>
    <row r="1605" spans="4:4" x14ac:dyDescent="0.25">
      <c r="D1605" s="143"/>
    </row>
    <row r="1606" spans="4:4" x14ac:dyDescent="0.25">
      <c r="D1606" s="143"/>
    </row>
    <row r="1607" spans="4:4" x14ac:dyDescent="0.25">
      <c r="D1607" s="143"/>
    </row>
    <row r="1608" spans="4:4" x14ac:dyDescent="0.25">
      <c r="D1608" s="143"/>
    </row>
    <row r="1609" spans="4:4" x14ac:dyDescent="0.25">
      <c r="D1609" s="143"/>
    </row>
    <row r="1610" spans="4:4" x14ac:dyDescent="0.25">
      <c r="D1610" s="143"/>
    </row>
    <row r="1611" spans="4:4" x14ac:dyDescent="0.25">
      <c r="D1611" s="143"/>
    </row>
    <row r="1612" spans="4:4" x14ac:dyDescent="0.25">
      <c r="D1612" s="143"/>
    </row>
    <row r="1613" spans="4:4" x14ac:dyDescent="0.25">
      <c r="D1613" s="143"/>
    </row>
    <row r="1614" spans="4:4" x14ac:dyDescent="0.25">
      <c r="D1614" s="143"/>
    </row>
    <row r="1615" spans="4:4" x14ac:dyDescent="0.25">
      <c r="D1615" s="143"/>
    </row>
    <row r="1616" spans="4:4" x14ac:dyDescent="0.25">
      <c r="D1616" s="143"/>
    </row>
    <row r="1617" spans="4:4" x14ac:dyDescent="0.25">
      <c r="D1617" s="143"/>
    </row>
    <row r="1618" spans="4:4" x14ac:dyDescent="0.25">
      <c r="D1618" s="143"/>
    </row>
    <row r="1619" spans="4:4" x14ac:dyDescent="0.25">
      <c r="D1619" s="143"/>
    </row>
    <row r="1620" spans="4:4" x14ac:dyDescent="0.25">
      <c r="D1620" s="143"/>
    </row>
    <row r="1621" spans="4:4" x14ac:dyDescent="0.25">
      <c r="D1621" s="143"/>
    </row>
    <row r="1622" spans="4:4" x14ac:dyDescent="0.25">
      <c r="D1622" s="143"/>
    </row>
    <row r="1623" spans="4:4" x14ac:dyDescent="0.25">
      <c r="D1623" s="143"/>
    </row>
    <row r="1624" spans="4:4" x14ac:dyDescent="0.25">
      <c r="D1624" s="143"/>
    </row>
    <row r="1625" spans="4:4" x14ac:dyDescent="0.25">
      <c r="D1625" s="143"/>
    </row>
    <row r="1626" spans="4:4" x14ac:dyDescent="0.25">
      <c r="D1626" s="143"/>
    </row>
    <row r="1627" spans="4:4" x14ac:dyDescent="0.25">
      <c r="D1627" s="143"/>
    </row>
    <row r="1628" spans="4:4" x14ac:dyDescent="0.25">
      <c r="D1628" s="143"/>
    </row>
    <row r="1629" spans="4:4" x14ac:dyDescent="0.25">
      <c r="D1629" s="143"/>
    </row>
    <row r="1630" spans="4:4" x14ac:dyDescent="0.25">
      <c r="D1630" s="143"/>
    </row>
    <row r="1631" spans="4:4" x14ac:dyDescent="0.25">
      <c r="D1631" s="143"/>
    </row>
    <row r="1632" spans="4:4" x14ac:dyDescent="0.25">
      <c r="D1632" s="143"/>
    </row>
    <row r="1633" spans="4:4" x14ac:dyDescent="0.25">
      <c r="D1633" s="143"/>
    </row>
    <row r="1634" spans="4:4" x14ac:dyDescent="0.25">
      <c r="D1634" s="143"/>
    </row>
    <row r="1635" spans="4:4" x14ac:dyDescent="0.25">
      <c r="D1635" s="143"/>
    </row>
    <row r="1636" spans="4:4" x14ac:dyDescent="0.25">
      <c r="D1636" s="143"/>
    </row>
    <row r="1637" spans="4:4" x14ac:dyDescent="0.25">
      <c r="D1637" s="143"/>
    </row>
    <row r="1638" spans="4:4" x14ac:dyDescent="0.25">
      <c r="D1638" s="143"/>
    </row>
    <row r="1639" spans="4:4" x14ac:dyDescent="0.25">
      <c r="D1639" s="143"/>
    </row>
    <row r="1640" spans="4:4" x14ac:dyDescent="0.25">
      <c r="D1640" s="143"/>
    </row>
    <row r="1641" spans="4:4" x14ac:dyDescent="0.25">
      <c r="D1641" s="143"/>
    </row>
    <row r="1642" spans="4:4" x14ac:dyDescent="0.25">
      <c r="D1642" s="143"/>
    </row>
    <row r="1643" spans="4:4" x14ac:dyDescent="0.25">
      <c r="D1643" s="143"/>
    </row>
    <row r="1644" spans="4:4" x14ac:dyDescent="0.25">
      <c r="D1644" s="143"/>
    </row>
    <row r="1645" spans="4:4" x14ac:dyDescent="0.25">
      <c r="D1645" s="143"/>
    </row>
    <row r="1646" spans="4:4" x14ac:dyDescent="0.25">
      <c r="D1646" s="143"/>
    </row>
    <row r="1647" spans="4:4" x14ac:dyDescent="0.25">
      <c r="D1647" s="143"/>
    </row>
    <row r="1648" spans="4:4" x14ac:dyDescent="0.25">
      <c r="D1648" s="143"/>
    </row>
    <row r="1649" spans="4:4" x14ac:dyDescent="0.25">
      <c r="D1649" s="143"/>
    </row>
    <row r="1650" spans="4:4" x14ac:dyDescent="0.25">
      <c r="D1650" s="143"/>
    </row>
    <row r="1651" spans="4:4" x14ac:dyDescent="0.25">
      <c r="D1651" s="143"/>
    </row>
    <row r="1652" spans="4:4" x14ac:dyDescent="0.25">
      <c r="D1652" s="143"/>
    </row>
    <row r="1653" spans="4:4" x14ac:dyDescent="0.25">
      <c r="D1653" s="143"/>
    </row>
    <row r="1654" spans="4:4" x14ac:dyDescent="0.25">
      <c r="D1654" s="143"/>
    </row>
    <row r="1655" spans="4:4" x14ac:dyDescent="0.25">
      <c r="D1655" s="143"/>
    </row>
    <row r="1656" spans="4:4" x14ac:dyDescent="0.25">
      <c r="D1656" s="143"/>
    </row>
    <row r="1657" spans="4:4" x14ac:dyDescent="0.25">
      <c r="D1657" s="143"/>
    </row>
    <row r="1658" spans="4:4" x14ac:dyDescent="0.25">
      <c r="D1658" s="143"/>
    </row>
    <row r="1659" spans="4:4" x14ac:dyDescent="0.25">
      <c r="D1659" s="143"/>
    </row>
    <row r="1660" spans="4:4" x14ac:dyDescent="0.25">
      <c r="D1660" s="143"/>
    </row>
    <row r="1661" spans="4:4" x14ac:dyDescent="0.25">
      <c r="D1661" s="143"/>
    </row>
    <row r="1662" spans="4:4" x14ac:dyDescent="0.25">
      <c r="D1662" s="143"/>
    </row>
    <row r="1663" spans="4:4" x14ac:dyDescent="0.25">
      <c r="D1663" s="143"/>
    </row>
    <row r="1664" spans="4:4" x14ac:dyDescent="0.25">
      <c r="D1664" s="143"/>
    </row>
    <row r="1665" spans="4:4" x14ac:dyDescent="0.25">
      <c r="D1665" s="143"/>
    </row>
    <row r="1666" spans="4:4" x14ac:dyDescent="0.25">
      <c r="D1666" s="143"/>
    </row>
    <row r="1667" spans="4:4" x14ac:dyDescent="0.25">
      <c r="D1667" s="143"/>
    </row>
    <row r="1668" spans="4:4" x14ac:dyDescent="0.25">
      <c r="D1668" s="143"/>
    </row>
    <row r="1669" spans="4:4" x14ac:dyDescent="0.25">
      <c r="D1669" s="143"/>
    </row>
    <row r="1670" spans="4:4" x14ac:dyDescent="0.25">
      <c r="D1670" s="143"/>
    </row>
    <row r="1671" spans="4:4" x14ac:dyDescent="0.25">
      <c r="D1671" s="143"/>
    </row>
    <row r="1672" spans="4:4" x14ac:dyDescent="0.25">
      <c r="D1672" s="143"/>
    </row>
    <row r="1673" spans="4:4" x14ac:dyDescent="0.25">
      <c r="D1673" s="143"/>
    </row>
    <row r="1674" spans="4:4" x14ac:dyDescent="0.25">
      <c r="D1674" s="143"/>
    </row>
    <row r="1675" spans="4:4" x14ac:dyDescent="0.25">
      <c r="D1675" s="143"/>
    </row>
    <row r="1676" spans="4:4" x14ac:dyDescent="0.25">
      <c r="D1676" s="143"/>
    </row>
    <row r="1677" spans="4:4" x14ac:dyDescent="0.25">
      <c r="D1677" s="143"/>
    </row>
    <row r="1678" spans="4:4" x14ac:dyDescent="0.25">
      <c r="D1678" s="143"/>
    </row>
    <row r="1679" spans="4:4" x14ac:dyDescent="0.25">
      <c r="D1679" s="143"/>
    </row>
    <row r="1680" spans="4:4" x14ac:dyDescent="0.25">
      <c r="D1680" s="143"/>
    </row>
    <row r="1681" spans="4:4" x14ac:dyDescent="0.25">
      <c r="D1681" s="143"/>
    </row>
    <row r="1682" spans="4:4" x14ac:dyDescent="0.25">
      <c r="D1682" s="143"/>
    </row>
    <row r="1683" spans="4:4" x14ac:dyDescent="0.25">
      <c r="D1683" s="143"/>
    </row>
    <row r="1684" spans="4:4" x14ac:dyDescent="0.25">
      <c r="D1684" s="143"/>
    </row>
    <row r="1685" spans="4:4" x14ac:dyDescent="0.25">
      <c r="D1685" s="143"/>
    </row>
    <row r="1686" spans="4:4" x14ac:dyDescent="0.25">
      <c r="D1686" s="143"/>
    </row>
    <row r="1687" spans="4:4" x14ac:dyDescent="0.25">
      <c r="D1687" s="143"/>
    </row>
    <row r="1688" spans="4:4" x14ac:dyDescent="0.25">
      <c r="D1688" s="143"/>
    </row>
    <row r="1689" spans="4:4" x14ac:dyDescent="0.25">
      <c r="D1689" s="143"/>
    </row>
    <row r="1690" spans="4:4" x14ac:dyDescent="0.25">
      <c r="D1690" s="143"/>
    </row>
    <row r="1691" spans="4:4" x14ac:dyDescent="0.25">
      <c r="D1691" s="143"/>
    </row>
    <row r="1692" spans="4:4" x14ac:dyDescent="0.25">
      <c r="D1692" s="143"/>
    </row>
    <row r="1693" spans="4:4" x14ac:dyDescent="0.25">
      <c r="D1693" s="143"/>
    </row>
    <row r="1694" spans="4:4" x14ac:dyDescent="0.25">
      <c r="D1694" s="143"/>
    </row>
    <row r="1695" spans="4:4" x14ac:dyDescent="0.25">
      <c r="D1695" s="143"/>
    </row>
    <row r="1696" spans="4:4" x14ac:dyDescent="0.25">
      <c r="D1696" s="143"/>
    </row>
    <row r="1697" spans="4:4" x14ac:dyDescent="0.25">
      <c r="D1697" s="143"/>
    </row>
    <row r="1698" spans="4:4" x14ac:dyDescent="0.25">
      <c r="D1698" s="143"/>
    </row>
    <row r="1699" spans="4:4" x14ac:dyDescent="0.25">
      <c r="D1699" s="143"/>
    </row>
    <row r="1700" spans="4:4" x14ac:dyDescent="0.25">
      <c r="D1700" s="143"/>
    </row>
    <row r="1701" spans="4:4" x14ac:dyDescent="0.25">
      <c r="D1701" s="143"/>
    </row>
    <row r="1702" spans="4:4" x14ac:dyDescent="0.25">
      <c r="D1702" s="143"/>
    </row>
    <row r="1703" spans="4:4" x14ac:dyDescent="0.25">
      <c r="D1703" s="143"/>
    </row>
    <row r="1704" spans="4:4" x14ac:dyDescent="0.25">
      <c r="D1704" s="143"/>
    </row>
    <row r="1705" spans="4:4" x14ac:dyDescent="0.25">
      <c r="D1705" s="143"/>
    </row>
    <row r="1706" spans="4:4" x14ac:dyDescent="0.25">
      <c r="D1706" s="143"/>
    </row>
    <row r="1707" spans="4:4" x14ac:dyDescent="0.25">
      <c r="D1707" s="143"/>
    </row>
    <row r="1708" spans="4:4" x14ac:dyDescent="0.25">
      <c r="D1708" s="143"/>
    </row>
    <row r="1709" spans="4:4" x14ac:dyDescent="0.25">
      <c r="D1709" s="143"/>
    </row>
    <row r="1710" spans="4:4" x14ac:dyDescent="0.25">
      <c r="D1710" s="143"/>
    </row>
    <row r="1711" spans="4:4" x14ac:dyDescent="0.25">
      <c r="D1711" s="143"/>
    </row>
    <row r="1712" spans="4:4" x14ac:dyDescent="0.25">
      <c r="D1712" s="143"/>
    </row>
    <row r="1713" spans="4:4" x14ac:dyDescent="0.25">
      <c r="D1713" s="143"/>
    </row>
    <row r="1714" spans="4:4" x14ac:dyDescent="0.25">
      <c r="D1714" s="143"/>
    </row>
    <row r="1715" spans="4:4" x14ac:dyDescent="0.25">
      <c r="D1715" s="143"/>
    </row>
    <row r="1716" spans="4:4" x14ac:dyDescent="0.25">
      <c r="D1716" s="143"/>
    </row>
    <row r="1717" spans="4:4" x14ac:dyDescent="0.25">
      <c r="D1717" s="143"/>
    </row>
    <row r="1718" spans="4:4" x14ac:dyDescent="0.25">
      <c r="D1718" s="143"/>
    </row>
    <row r="1719" spans="4:4" x14ac:dyDescent="0.25">
      <c r="D1719" s="143"/>
    </row>
    <row r="1720" spans="4:4" x14ac:dyDescent="0.25">
      <c r="D1720" s="143"/>
    </row>
    <row r="1721" spans="4:4" x14ac:dyDescent="0.25">
      <c r="D1721" s="143"/>
    </row>
    <row r="1722" spans="4:4" x14ac:dyDescent="0.25">
      <c r="D1722" s="143"/>
    </row>
    <row r="1723" spans="4:4" x14ac:dyDescent="0.25">
      <c r="D1723" s="143"/>
    </row>
    <row r="1724" spans="4:4" x14ac:dyDescent="0.25">
      <c r="D1724" s="143"/>
    </row>
    <row r="1725" spans="4:4" x14ac:dyDescent="0.25">
      <c r="D1725" s="143"/>
    </row>
    <row r="1726" spans="4:4" x14ac:dyDescent="0.25">
      <c r="D1726" s="143"/>
    </row>
    <row r="1727" spans="4:4" x14ac:dyDescent="0.25">
      <c r="D1727" s="143"/>
    </row>
    <row r="1728" spans="4:4" x14ac:dyDescent="0.25">
      <c r="D1728" s="143"/>
    </row>
    <row r="1729" spans="4:4" x14ac:dyDescent="0.25">
      <c r="D1729" s="143"/>
    </row>
    <row r="1730" spans="4:4" x14ac:dyDescent="0.25">
      <c r="D1730" s="143"/>
    </row>
    <row r="1731" spans="4:4" x14ac:dyDescent="0.25">
      <c r="D1731" s="143"/>
    </row>
    <row r="1732" spans="4:4" x14ac:dyDescent="0.25">
      <c r="D1732" s="143"/>
    </row>
    <row r="1733" spans="4:4" x14ac:dyDescent="0.25">
      <c r="D1733" s="143"/>
    </row>
    <row r="1734" spans="4:4" x14ac:dyDescent="0.25">
      <c r="D1734" s="143"/>
    </row>
    <row r="1735" spans="4:4" x14ac:dyDescent="0.25">
      <c r="D1735" s="143"/>
    </row>
    <row r="1736" spans="4:4" x14ac:dyDescent="0.25">
      <c r="D1736" s="143"/>
    </row>
    <row r="1737" spans="4:4" x14ac:dyDescent="0.25">
      <c r="D1737" s="143"/>
    </row>
    <row r="1738" spans="4:4" x14ac:dyDescent="0.25">
      <c r="D1738" s="143"/>
    </row>
    <row r="1739" spans="4:4" x14ac:dyDescent="0.25">
      <c r="D1739" s="143"/>
    </row>
    <row r="1740" spans="4:4" x14ac:dyDescent="0.25">
      <c r="D1740" s="143"/>
    </row>
    <row r="1741" spans="4:4" x14ac:dyDescent="0.25">
      <c r="D1741" s="143"/>
    </row>
    <row r="1742" spans="4:4" x14ac:dyDescent="0.25">
      <c r="D1742" s="143"/>
    </row>
    <row r="1743" spans="4:4" x14ac:dyDescent="0.25">
      <c r="D1743" s="143"/>
    </row>
    <row r="1744" spans="4:4" x14ac:dyDescent="0.25">
      <c r="D1744" s="143"/>
    </row>
    <row r="1745" spans="4:4" x14ac:dyDescent="0.25">
      <c r="D1745" s="143"/>
    </row>
    <row r="1746" spans="4:4" x14ac:dyDescent="0.25">
      <c r="D1746" s="143"/>
    </row>
    <row r="1747" spans="4:4" x14ac:dyDescent="0.25">
      <c r="D1747" s="143"/>
    </row>
    <row r="1748" spans="4:4" x14ac:dyDescent="0.25">
      <c r="D1748" s="143"/>
    </row>
    <row r="1749" spans="4:4" x14ac:dyDescent="0.25">
      <c r="D1749" s="143"/>
    </row>
    <row r="1750" spans="4:4" x14ac:dyDescent="0.25">
      <c r="D1750" s="143"/>
    </row>
    <row r="1751" spans="4:4" x14ac:dyDescent="0.25">
      <c r="D1751" s="143"/>
    </row>
    <row r="1752" spans="4:4" x14ac:dyDescent="0.25">
      <c r="D1752" s="143"/>
    </row>
    <row r="1753" spans="4:4" x14ac:dyDescent="0.25">
      <c r="D1753" s="143"/>
    </row>
    <row r="1754" spans="4:4" x14ac:dyDescent="0.25">
      <c r="D1754" s="143"/>
    </row>
    <row r="1755" spans="4:4" x14ac:dyDescent="0.25">
      <c r="D1755" s="143"/>
    </row>
    <row r="1756" spans="4:4" x14ac:dyDescent="0.25">
      <c r="D1756" s="143"/>
    </row>
    <row r="1757" spans="4:4" x14ac:dyDescent="0.25">
      <c r="D1757" s="143"/>
    </row>
    <row r="1758" spans="4:4" x14ac:dyDescent="0.25">
      <c r="D1758" s="143"/>
    </row>
    <row r="1759" spans="4:4" x14ac:dyDescent="0.25">
      <c r="D1759" s="143"/>
    </row>
    <row r="1760" spans="4:4" x14ac:dyDescent="0.25">
      <c r="D1760" s="143"/>
    </row>
    <row r="1761" spans="4:4" x14ac:dyDescent="0.25">
      <c r="D1761" s="143"/>
    </row>
    <row r="1762" spans="4:4" x14ac:dyDescent="0.25">
      <c r="D1762" s="143"/>
    </row>
    <row r="1763" spans="4:4" x14ac:dyDescent="0.25">
      <c r="D1763" s="143"/>
    </row>
    <row r="1764" spans="4:4" x14ac:dyDescent="0.25">
      <c r="D1764" s="143"/>
    </row>
    <row r="1765" spans="4:4" x14ac:dyDescent="0.25">
      <c r="D1765" s="143"/>
    </row>
    <row r="1766" spans="4:4" x14ac:dyDescent="0.25">
      <c r="D1766" s="143"/>
    </row>
    <row r="1767" spans="4:4" x14ac:dyDescent="0.25">
      <c r="D1767" s="143"/>
    </row>
    <row r="1768" spans="4:4" x14ac:dyDescent="0.25">
      <c r="D1768" s="143"/>
    </row>
    <row r="1769" spans="4:4" x14ac:dyDescent="0.25">
      <c r="D1769" s="143"/>
    </row>
    <row r="1770" spans="4:4" x14ac:dyDescent="0.25">
      <c r="D1770" s="143"/>
    </row>
    <row r="1771" spans="4:4" x14ac:dyDescent="0.25">
      <c r="D1771" s="143"/>
    </row>
    <row r="1772" spans="4:4" x14ac:dyDescent="0.25">
      <c r="D1772" s="143"/>
    </row>
    <row r="1773" spans="4:4" x14ac:dyDescent="0.25">
      <c r="D1773" s="143"/>
    </row>
    <row r="1774" spans="4:4" x14ac:dyDescent="0.25">
      <c r="D1774" s="143"/>
    </row>
    <row r="1775" spans="4:4" x14ac:dyDescent="0.25">
      <c r="D1775" s="143"/>
    </row>
    <row r="1776" spans="4:4" x14ac:dyDescent="0.25">
      <c r="D1776" s="143"/>
    </row>
    <row r="1777" spans="4:4" x14ac:dyDescent="0.25">
      <c r="D1777" s="143"/>
    </row>
    <row r="1778" spans="4:4" x14ac:dyDescent="0.25">
      <c r="D1778" s="143"/>
    </row>
    <row r="1779" spans="4:4" x14ac:dyDescent="0.25">
      <c r="D1779" s="143"/>
    </row>
    <row r="1780" spans="4:4" x14ac:dyDescent="0.25">
      <c r="D1780" s="143"/>
    </row>
    <row r="1781" spans="4:4" x14ac:dyDescent="0.25">
      <c r="D1781" s="143"/>
    </row>
    <row r="1782" spans="4:4" x14ac:dyDescent="0.25">
      <c r="D1782" s="143"/>
    </row>
    <row r="1783" spans="4:4" x14ac:dyDescent="0.25">
      <c r="D1783" s="143"/>
    </row>
    <row r="1784" spans="4:4" x14ac:dyDescent="0.25">
      <c r="D1784" s="143"/>
    </row>
    <row r="1785" spans="4:4" x14ac:dyDescent="0.25">
      <c r="D1785" s="143"/>
    </row>
    <row r="1786" spans="4:4" x14ac:dyDescent="0.25">
      <c r="D1786" s="143"/>
    </row>
    <row r="1787" spans="4:4" x14ac:dyDescent="0.25">
      <c r="D1787" s="143"/>
    </row>
    <row r="1788" spans="4:4" x14ac:dyDescent="0.25">
      <c r="D1788" s="143"/>
    </row>
    <row r="1789" spans="4:4" x14ac:dyDescent="0.25">
      <c r="D1789" s="143"/>
    </row>
    <row r="1790" spans="4:4" x14ac:dyDescent="0.25">
      <c r="D1790" s="143"/>
    </row>
    <row r="1791" spans="4:4" x14ac:dyDescent="0.25">
      <c r="D1791" s="143"/>
    </row>
    <row r="1792" spans="4:4" x14ac:dyDescent="0.25">
      <c r="D1792" s="143"/>
    </row>
    <row r="1793" spans="4:4" x14ac:dyDescent="0.25">
      <c r="D1793" s="143"/>
    </row>
    <row r="1794" spans="4:4" x14ac:dyDescent="0.25">
      <c r="D1794" s="143"/>
    </row>
    <row r="1795" spans="4:4" x14ac:dyDescent="0.25">
      <c r="D1795" s="143"/>
    </row>
    <row r="1796" spans="4:4" x14ac:dyDescent="0.25">
      <c r="D1796" s="143"/>
    </row>
    <row r="1797" spans="4:4" x14ac:dyDescent="0.25">
      <c r="D1797" s="143"/>
    </row>
    <row r="1798" spans="4:4" x14ac:dyDescent="0.25">
      <c r="D1798" s="143"/>
    </row>
    <row r="1799" spans="4:4" x14ac:dyDescent="0.25">
      <c r="D1799" s="143"/>
    </row>
    <row r="1800" spans="4:4" x14ac:dyDescent="0.25">
      <c r="D1800" s="143"/>
    </row>
    <row r="1801" spans="4:4" x14ac:dyDescent="0.25">
      <c r="D1801" s="143"/>
    </row>
    <row r="1802" spans="4:4" x14ac:dyDescent="0.25">
      <c r="D1802" s="143"/>
    </row>
    <row r="1803" spans="4:4" x14ac:dyDescent="0.25">
      <c r="D1803" s="143"/>
    </row>
    <row r="1804" spans="4:4" x14ac:dyDescent="0.25">
      <c r="D1804" s="143"/>
    </row>
    <row r="1805" spans="4:4" x14ac:dyDescent="0.25">
      <c r="D1805" s="143"/>
    </row>
    <row r="1806" spans="4:4" x14ac:dyDescent="0.25">
      <c r="D1806" s="143"/>
    </row>
    <row r="1807" spans="4:4" x14ac:dyDescent="0.25">
      <c r="D1807" s="143"/>
    </row>
    <row r="1808" spans="4:4" x14ac:dyDescent="0.25">
      <c r="D1808" s="143"/>
    </row>
    <row r="1809" spans="4:4" x14ac:dyDescent="0.25">
      <c r="D1809" s="143"/>
    </row>
    <row r="1810" spans="4:4" x14ac:dyDescent="0.25">
      <c r="D1810" s="143"/>
    </row>
    <row r="1811" spans="4:4" x14ac:dyDescent="0.25">
      <c r="D1811" s="143"/>
    </row>
    <row r="1812" spans="4:4" x14ac:dyDescent="0.25">
      <c r="D1812" s="143"/>
    </row>
    <row r="1813" spans="4:4" x14ac:dyDescent="0.25">
      <c r="D1813" s="143"/>
    </row>
    <row r="1814" spans="4:4" x14ac:dyDescent="0.25">
      <c r="D1814" s="143"/>
    </row>
    <row r="1815" spans="4:4" x14ac:dyDescent="0.25">
      <c r="D1815" s="143"/>
    </row>
    <row r="1816" spans="4:4" x14ac:dyDescent="0.25">
      <c r="D1816" s="143"/>
    </row>
    <row r="1817" spans="4:4" x14ac:dyDescent="0.25">
      <c r="D1817" s="143"/>
    </row>
    <row r="1818" spans="4:4" x14ac:dyDescent="0.25">
      <c r="D1818" s="143"/>
    </row>
    <row r="1819" spans="4:4" x14ac:dyDescent="0.25">
      <c r="D1819" s="143"/>
    </row>
    <row r="1820" spans="4:4" x14ac:dyDescent="0.25">
      <c r="D1820" s="143"/>
    </row>
    <row r="1821" spans="4:4" x14ac:dyDescent="0.25">
      <c r="D1821" s="143"/>
    </row>
    <row r="1822" spans="4:4" x14ac:dyDescent="0.25">
      <c r="D1822" s="143"/>
    </row>
    <row r="1823" spans="4:4" x14ac:dyDescent="0.25">
      <c r="D1823" s="143"/>
    </row>
    <row r="1824" spans="4:4" x14ac:dyDescent="0.25">
      <c r="D1824" s="143"/>
    </row>
    <row r="1825" spans="4:4" x14ac:dyDescent="0.25">
      <c r="D1825" s="143"/>
    </row>
    <row r="1826" spans="4:4" x14ac:dyDescent="0.25">
      <c r="D1826" s="143"/>
    </row>
    <row r="1827" spans="4:4" x14ac:dyDescent="0.25">
      <c r="D1827" s="143"/>
    </row>
    <row r="1828" spans="4:4" x14ac:dyDescent="0.25">
      <c r="D1828" s="143"/>
    </row>
    <row r="1829" spans="4:4" x14ac:dyDescent="0.25">
      <c r="D1829" s="143"/>
    </row>
    <row r="1830" spans="4:4" x14ac:dyDescent="0.25">
      <c r="D1830" s="143"/>
    </row>
    <row r="1831" spans="4:4" x14ac:dyDescent="0.25">
      <c r="D1831" s="143"/>
    </row>
    <row r="1832" spans="4:4" x14ac:dyDescent="0.25">
      <c r="D1832" s="143"/>
    </row>
    <row r="1833" spans="4:4" x14ac:dyDescent="0.25">
      <c r="D1833" s="143"/>
    </row>
    <row r="1834" spans="4:4" x14ac:dyDescent="0.25">
      <c r="D1834" s="143"/>
    </row>
    <row r="1835" spans="4:4" x14ac:dyDescent="0.25">
      <c r="D1835" s="143"/>
    </row>
    <row r="1836" spans="4:4" x14ac:dyDescent="0.25">
      <c r="D1836" s="143"/>
    </row>
    <row r="1837" spans="4:4" x14ac:dyDescent="0.25">
      <c r="D1837" s="143"/>
    </row>
    <row r="1838" spans="4:4" x14ac:dyDescent="0.25">
      <c r="D1838" s="143"/>
    </row>
    <row r="1839" spans="4:4" x14ac:dyDescent="0.25">
      <c r="D1839" s="143"/>
    </row>
    <row r="1840" spans="4:4" x14ac:dyDescent="0.25">
      <c r="D1840" s="143"/>
    </row>
    <row r="1841" spans="4:4" x14ac:dyDescent="0.25">
      <c r="D1841" s="143"/>
    </row>
    <row r="1842" spans="4:4" x14ac:dyDescent="0.25">
      <c r="D1842" s="143"/>
    </row>
    <row r="1843" spans="4:4" x14ac:dyDescent="0.25">
      <c r="D1843" s="143"/>
    </row>
    <row r="1844" spans="4:4" x14ac:dyDescent="0.25">
      <c r="D1844" s="143"/>
    </row>
    <row r="1845" spans="4:4" x14ac:dyDescent="0.25">
      <c r="D1845" s="143"/>
    </row>
    <row r="1846" spans="4:4" x14ac:dyDescent="0.25">
      <c r="D1846" s="143"/>
    </row>
    <row r="1847" spans="4:4" x14ac:dyDescent="0.25">
      <c r="D1847" s="143"/>
    </row>
    <row r="1848" spans="4:4" x14ac:dyDescent="0.25">
      <c r="D1848" s="143"/>
    </row>
    <row r="1849" spans="4:4" x14ac:dyDescent="0.25">
      <c r="D1849" s="143"/>
    </row>
    <row r="1850" spans="4:4" x14ac:dyDescent="0.25">
      <c r="D1850" s="143"/>
    </row>
    <row r="1851" spans="4:4" x14ac:dyDescent="0.25">
      <c r="D1851" s="143"/>
    </row>
    <row r="1852" spans="4:4" x14ac:dyDescent="0.25">
      <c r="D1852" s="143"/>
    </row>
    <row r="1853" spans="4:4" x14ac:dyDescent="0.25">
      <c r="D1853" s="143"/>
    </row>
    <row r="1854" spans="4:4" x14ac:dyDescent="0.25">
      <c r="D1854" s="143"/>
    </row>
    <row r="1855" spans="4:4" x14ac:dyDescent="0.25">
      <c r="D1855" s="143"/>
    </row>
    <row r="1856" spans="4:4" x14ac:dyDescent="0.25">
      <c r="D1856" s="143"/>
    </row>
    <row r="1857" spans="4:4" x14ac:dyDescent="0.25">
      <c r="D1857" s="143"/>
    </row>
    <row r="1858" spans="4:4" x14ac:dyDescent="0.25">
      <c r="D1858" s="143"/>
    </row>
    <row r="1859" spans="4:4" x14ac:dyDescent="0.25">
      <c r="D1859" s="143"/>
    </row>
    <row r="1860" spans="4:4" x14ac:dyDescent="0.25">
      <c r="D1860" s="143"/>
    </row>
    <row r="1861" spans="4:4" x14ac:dyDescent="0.25">
      <c r="D1861" s="143"/>
    </row>
    <row r="1862" spans="4:4" x14ac:dyDescent="0.25">
      <c r="D1862" s="143"/>
    </row>
    <row r="1863" spans="4:4" x14ac:dyDescent="0.25">
      <c r="D1863" s="143"/>
    </row>
    <row r="1864" spans="4:4" x14ac:dyDescent="0.25">
      <c r="D1864" s="143"/>
    </row>
    <row r="1865" spans="4:4" x14ac:dyDescent="0.25">
      <c r="D1865" s="143"/>
    </row>
    <row r="1866" spans="4:4" x14ac:dyDescent="0.25">
      <c r="D1866" s="143"/>
    </row>
    <row r="1867" spans="4:4" x14ac:dyDescent="0.25">
      <c r="D1867" s="143"/>
    </row>
    <row r="1868" spans="4:4" x14ac:dyDescent="0.25">
      <c r="D1868" s="143"/>
    </row>
    <row r="1869" spans="4:4" x14ac:dyDescent="0.25">
      <c r="D1869" s="143"/>
    </row>
    <row r="1870" spans="4:4" x14ac:dyDescent="0.25">
      <c r="D1870" s="143"/>
    </row>
    <row r="1871" spans="4:4" x14ac:dyDescent="0.25">
      <c r="D1871" s="143"/>
    </row>
    <row r="1872" spans="4:4" x14ac:dyDescent="0.25">
      <c r="D1872" s="143"/>
    </row>
    <row r="1873" spans="4:4" x14ac:dyDescent="0.25">
      <c r="D1873" s="143"/>
    </row>
    <row r="1874" spans="4:4" x14ac:dyDescent="0.25">
      <c r="D1874" s="143"/>
    </row>
    <row r="1875" spans="4:4" x14ac:dyDescent="0.25">
      <c r="D1875" s="143"/>
    </row>
    <row r="1876" spans="4:4" x14ac:dyDescent="0.25">
      <c r="D1876" s="143"/>
    </row>
    <row r="1877" spans="4:4" x14ac:dyDescent="0.25">
      <c r="D1877" s="143"/>
    </row>
    <row r="1878" spans="4:4" x14ac:dyDescent="0.25">
      <c r="D1878" s="143"/>
    </row>
    <row r="1879" spans="4:4" x14ac:dyDescent="0.25">
      <c r="D1879" s="143"/>
    </row>
    <row r="1880" spans="4:4" x14ac:dyDescent="0.25">
      <c r="D1880" s="143"/>
    </row>
    <row r="1881" spans="4:4" x14ac:dyDescent="0.25">
      <c r="D1881" s="143"/>
    </row>
    <row r="1882" spans="4:4" x14ac:dyDescent="0.25">
      <c r="D1882" s="143"/>
    </row>
    <row r="1883" spans="4:4" x14ac:dyDescent="0.25">
      <c r="D1883" s="143"/>
    </row>
    <row r="1884" spans="4:4" x14ac:dyDescent="0.25">
      <c r="D1884" s="143"/>
    </row>
    <row r="1885" spans="4:4" x14ac:dyDescent="0.25">
      <c r="D1885" s="143"/>
    </row>
    <row r="1886" spans="4:4" x14ac:dyDescent="0.25">
      <c r="D1886" s="143"/>
    </row>
    <row r="1887" spans="4:4" x14ac:dyDescent="0.25">
      <c r="D1887" s="143"/>
    </row>
    <row r="1888" spans="4:4" x14ac:dyDescent="0.25">
      <c r="D1888" s="143"/>
    </row>
    <row r="1889" spans="4:4" x14ac:dyDescent="0.25">
      <c r="D1889" s="143"/>
    </row>
    <row r="1890" spans="4:4" x14ac:dyDescent="0.25">
      <c r="D1890" s="143"/>
    </row>
    <row r="1891" spans="4:4" x14ac:dyDescent="0.25">
      <c r="D1891" s="143"/>
    </row>
    <row r="1892" spans="4:4" x14ac:dyDescent="0.25">
      <c r="D1892" s="143"/>
    </row>
    <row r="1893" spans="4:4" x14ac:dyDescent="0.25">
      <c r="D1893" s="143"/>
    </row>
    <row r="1894" spans="4:4" x14ac:dyDescent="0.25">
      <c r="D1894" s="143"/>
    </row>
    <row r="1895" spans="4:4" x14ac:dyDescent="0.25">
      <c r="D1895" s="143"/>
    </row>
    <row r="1896" spans="4:4" x14ac:dyDescent="0.25">
      <c r="D1896" s="143"/>
    </row>
    <row r="1897" spans="4:4" x14ac:dyDescent="0.25">
      <c r="D1897" s="143"/>
    </row>
    <row r="1898" spans="4:4" x14ac:dyDescent="0.25">
      <c r="D1898" s="143"/>
    </row>
    <row r="1899" spans="4:4" x14ac:dyDescent="0.25">
      <c r="D1899" s="143"/>
    </row>
    <row r="1900" spans="4:4" x14ac:dyDescent="0.25">
      <c r="D1900" s="143"/>
    </row>
    <row r="1901" spans="4:4" x14ac:dyDescent="0.25">
      <c r="D1901" s="143"/>
    </row>
    <row r="1902" spans="4:4" x14ac:dyDescent="0.25">
      <c r="D1902" s="143"/>
    </row>
    <row r="1903" spans="4:4" x14ac:dyDescent="0.25">
      <c r="D1903" s="143"/>
    </row>
    <row r="1904" spans="4:4" x14ac:dyDescent="0.25">
      <c r="D1904" s="143"/>
    </row>
    <row r="1905" spans="4:4" x14ac:dyDescent="0.25">
      <c r="D1905" s="143"/>
    </row>
    <row r="1906" spans="4:4" x14ac:dyDescent="0.25">
      <c r="D1906" s="143"/>
    </row>
    <row r="1907" spans="4:4" x14ac:dyDescent="0.25">
      <c r="D1907" s="143"/>
    </row>
    <row r="1908" spans="4:4" x14ac:dyDescent="0.25">
      <c r="D1908" s="143"/>
    </row>
    <row r="1909" spans="4:4" x14ac:dyDescent="0.25">
      <c r="D1909" s="143"/>
    </row>
    <row r="1910" spans="4:4" x14ac:dyDescent="0.25">
      <c r="D1910" s="143"/>
    </row>
    <row r="1911" spans="4:4" x14ac:dyDescent="0.25">
      <c r="D1911" s="143"/>
    </row>
    <row r="1912" spans="4:4" x14ac:dyDescent="0.25">
      <c r="D1912" s="143"/>
    </row>
    <row r="1913" spans="4:4" x14ac:dyDescent="0.25">
      <c r="D1913" s="143"/>
    </row>
    <row r="1914" spans="4:4" x14ac:dyDescent="0.25">
      <c r="D1914" s="143"/>
    </row>
    <row r="1915" spans="4:4" x14ac:dyDescent="0.25">
      <c r="D1915" s="143"/>
    </row>
    <row r="1916" spans="4:4" x14ac:dyDescent="0.25">
      <c r="D1916" s="143"/>
    </row>
    <row r="1917" spans="4:4" x14ac:dyDescent="0.25">
      <c r="D1917" s="143"/>
    </row>
    <row r="1918" spans="4:4" x14ac:dyDescent="0.25">
      <c r="D1918" s="143"/>
    </row>
    <row r="1919" spans="4:4" x14ac:dyDescent="0.25">
      <c r="D1919" s="143"/>
    </row>
    <row r="1920" spans="4:4" x14ac:dyDescent="0.25">
      <c r="D1920" s="143"/>
    </row>
    <row r="1921" spans="4:4" x14ac:dyDescent="0.25">
      <c r="D1921" s="143"/>
    </row>
    <row r="1922" spans="4:4" x14ac:dyDescent="0.25">
      <c r="D1922" s="143"/>
    </row>
    <row r="1923" spans="4:4" x14ac:dyDescent="0.25">
      <c r="D1923" s="143"/>
    </row>
    <row r="1924" spans="4:4" x14ac:dyDescent="0.25">
      <c r="D1924" s="143"/>
    </row>
    <row r="1925" spans="4:4" x14ac:dyDescent="0.25">
      <c r="D1925" s="143"/>
    </row>
    <row r="1926" spans="4:4" x14ac:dyDescent="0.25">
      <c r="D1926" s="143"/>
    </row>
    <row r="1927" spans="4:4" x14ac:dyDescent="0.25">
      <c r="D1927" s="143"/>
    </row>
    <row r="1928" spans="4:4" x14ac:dyDescent="0.25">
      <c r="D1928" s="143"/>
    </row>
    <row r="1929" spans="4:4" x14ac:dyDescent="0.25">
      <c r="D1929" s="143"/>
    </row>
    <row r="1930" spans="4:4" x14ac:dyDescent="0.25">
      <c r="D1930" s="143"/>
    </row>
    <row r="1931" spans="4:4" x14ac:dyDescent="0.25">
      <c r="D1931" s="143"/>
    </row>
    <row r="1932" spans="4:4" x14ac:dyDescent="0.25">
      <c r="D1932" s="143"/>
    </row>
    <row r="1933" spans="4:4" x14ac:dyDescent="0.25">
      <c r="D1933" s="143"/>
    </row>
    <row r="1934" spans="4:4" x14ac:dyDescent="0.25">
      <c r="D1934" s="143"/>
    </row>
    <row r="1935" spans="4:4" x14ac:dyDescent="0.25">
      <c r="D1935" s="143"/>
    </row>
    <row r="1936" spans="4:4" x14ac:dyDescent="0.25">
      <c r="D1936" s="143"/>
    </row>
    <row r="1937" spans="4:4" x14ac:dyDescent="0.25">
      <c r="D1937" s="143"/>
    </row>
    <row r="1938" spans="4:4" x14ac:dyDescent="0.25">
      <c r="D1938" s="143"/>
    </row>
    <row r="1939" spans="4:4" x14ac:dyDescent="0.25">
      <c r="D1939" s="143"/>
    </row>
    <row r="1940" spans="4:4" x14ac:dyDescent="0.25">
      <c r="D1940" s="143"/>
    </row>
    <row r="1941" spans="4:4" x14ac:dyDescent="0.25">
      <c r="D1941" s="143"/>
    </row>
    <row r="1942" spans="4:4" x14ac:dyDescent="0.25">
      <c r="D1942" s="143"/>
    </row>
    <row r="1943" spans="4:4" x14ac:dyDescent="0.25">
      <c r="D1943" s="143"/>
    </row>
    <row r="1944" spans="4:4" x14ac:dyDescent="0.25">
      <c r="D1944" s="143"/>
    </row>
    <row r="1945" spans="4:4" x14ac:dyDescent="0.25">
      <c r="D1945" s="143"/>
    </row>
    <row r="1946" spans="4:4" x14ac:dyDescent="0.25">
      <c r="D1946" s="143"/>
    </row>
    <row r="1947" spans="4:4" x14ac:dyDescent="0.25">
      <c r="D1947" s="143"/>
    </row>
    <row r="1948" spans="4:4" x14ac:dyDescent="0.25">
      <c r="D1948" s="143"/>
    </row>
    <row r="1949" spans="4:4" x14ac:dyDescent="0.25">
      <c r="D1949" s="143"/>
    </row>
    <row r="1950" spans="4:4" x14ac:dyDescent="0.25">
      <c r="D1950" s="143"/>
    </row>
    <row r="1951" spans="4:4" x14ac:dyDescent="0.25">
      <c r="D1951" s="143"/>
    </row>
    <row r="1952" spans="4:4" x14ac:dyDescent="0.25">
      <c r="D1952" s="143"/>
    </row>
    <row r="1953" spans="4:4" x14ac:dyDescent="0.25">
      <c r="D1953" s="143"/>
    </row>
    <row r="1954" spans="4:4" x14ac:dyDescent="0.25">
      <c r="D1954" s="143"/>
    </row>
    <row r="1955" spans="4:4" x14ac:dyDescent="0.25">
      <c r="D1955" s="143"/>
    </row>
    <row r="1956" spans="4:4" x14ac:dyDescent="0.25">
      <c r="D1956" s="143"/>
    </row>
    <row r="1957" spans="4:4" x14ac:dyDescent="0.25">
      <c r="D1957" s="143"/>
    </row>
    <row r="1958" spans="4:4" x14ac:dyDescent="0.25">
      <c r="D1958" s="143"/>
    </row>
    <row r="1959" spans="4:4" x14ac:dyDescent="0.25">
      <c r="D1959" s="143"/>
    </row>
    <row r="1960" spans="4:4" x14ac:dyDescent="0.25">
      <c r="D1960" s="143"/>
    </row>
    <row r="1961" spans="4:4" x14ac:dyDescent="0.25">
      <c r="D1961" s="143"/>
    </row>
    <row r="1962" spans="4:4" x14ac:dyDescent="0.25">
      <c r="D1962" s="143"/>
    </row>
    <row r="1963" spans="4:4" x14ac:dyDescent="0.25">
      <c r="D1963" s="143"/>
    </row>
    <row r="1964" spans="4:4" x14ac:dyDescent="0.25">
      <c r="D1964" s="143"/>
    </row>
    <row r="1965" spans="4:4" x14ac:dyDescent="0.25">
      <c r="D1965" s="143"/>
    </row>
    <row r="1966" spans="4:4" x14ac:dyDescent="0.25">
      <c r="D1966" s="143"/>
    </row>
    <row r="1967" spans="4:4" x14ac:dyDescent="0.25">
      <c r="D1967" s="143"/>
    </row>
    <row r="1968" spans="4:4" x14ac:dyDescent="0.25">
      <c r="D1968" s="143"/>
    </row>
    <row r="1969" spans="4:4" x14ac:dyDescent="0.25">
      <c r="D1969" s="143"/>
    </row>
    <row r="1970" spans="4:4" x14ac:dyDescent="0.25">
      <c r="D1970" s="143"/>
    </row>
    <row r="1971" spans="4:4" x14ac:dyDescent="0.25">
      <c r="D1971" s="143"/>
    </row>
    <row r="1972" spans="4:4" x14ac:dyDescent="0.25">
      <c r="D1972" s="143"/>
    </row>
    <row r="1973" spans="4:4" x14ac:dyDescent="0.25">
      <c r="D1973" s="143"/>
    </row>
    <row r="1974" spans="4:4" x14ac:dyDescent="0.25">
      <c r="D1974" s="143"/>
    </row>
    <row r="1975" spans="4:4" x14ac:dyDescent="0.25">
      <c r="D1975" s="143"/>
    </row>
    <row r="1976" spans="4:4" x14ac:dyDescent="0.25">
      <c r="D1976" s="143"/>
    </row>
    <row r="1977" spans="4:4" x14ac:dyDescent="0.25">
      <c r="D1977" s="143"/>
    </row>
    <row r="1978" spans="4:4" x14ac:dyDescent="0.25">
      <c r="D1978" s="143"/>
    </row>
    <row r="1979" spans="4:4" x14ac:dyDescent="0.25">
      <c r="D1979" s="143"/>
    </row>
    <row r="1980" spans="4:4" x14ac:dyDescent="0.25">
      <c r="D1980" s="143"/>
    </row>
    <row r="1981" spans="4:4" x14ac:dyDescent="0.25">
      <c r="D1981" s="143"/>
    </row>
    <row r="1982" spans="4:4" x14ac:dyDescent="0.25">
      <c r="D1982" s="143"/>
    </row>
    <row r="1983" spans="4:4" x14ac:dyDescent="0.25">
      <c r="D1983" s="143"/>
    </row>
    <row r="1984" spans="4:4" x14ac:dyDescent="0.25">
      <c r="D1984" s="143"/>
    </row>
    <row r="1985" spans="4:4" x14ac:dyDescent="0.25">
      <c r="D1985" s="143"/>
    </row>
    <row r="1986" spans="4:4" x14ac:dyDescent="0.25">
      <c r="D1986" s="143"/>
    </row>
    <row r="1987" spans="4:4" x14ac:dyDescent="0.25">
      <c r="D1987" s="143"/>
    </row>
    <row r="1988" spans="4:4" x14ac:dyDescent="0.25">
      <c r="D1988" s="143"/>
    </row>
    <row r="1989" spans="4:4" x14ac:dyDescent="0.25">
      <c r="D1989" s="143"/>
    </row>
    <row r="1990" spans="4:4" x14ac:dyDescent="0.25">
      <c r="D1990" s="143"/>
    </row>
    <row r="1991" spans="4:4" x14ac:dyDescent="0.25">
      <c r="D1991" s="143"/>
    </row>
    <row r="1992" spans="4:4" x14ac:dyDescent="0.25">
      <c r="D1992" s="143"/>
    </row>
    <row r="1993" spans="4:4" x14ac:dyDescent="0.25">
      <c r="D1993" s="143"/>
    </row>
    <row r="1994" spans="4:4" x14ac:dyDescent="0.25">
      <c r="D1994" s="143"/>
    </row>
    <row r="1995" spans="4:4" x14ac:dyDescent="0.25">
      <c r="D1995" s="143"/>
    </row>
    <row r="1996" spans="4:4" x14ac:dyDescent="0.25">
      <c r="D1996" s="143"/>
    </row>
    <row r="1997" spans="4:4" x14ac:dyDescent="0.25">
      <c r="D1997" s="143"/>
    </row>
    <row r="1998" spans="4:4" x14ac:dyDescent="0.25">
      <c r="D1998" s="143"/>
    </row>
    <row r="1999" spans="4:4" x14ac:dyDescent="0.25">
      <c r="D1999" s="143"/>
    </row>
    <row r="2000" spans="4:4" x14ac:dyDescent="0.25">
      <c r="D2000" s="143"/>
    </row>
    <row r="2001" spans="4:4" x14ac:dyDescent="0.25">
      <c r="D2001" s="143"/>
    </row>
    <row r="2002" spans="4:4" x14ac:dyDescent="0.25">
      <c r="D2002" s="143"/>
    </row>
    <row r="2003" spans="4:4" x14ac:dyDescent="0.25">
      <c r="D2003" s="143"/>
    </row>
    <row r="2004" spans="4:4" x14ac:dyDescent="0.25">
      <c r="D2004" s="143"/>
    </row>
    <row r="2005" spans="4:4" x14ac:dyDescent="0.25">
      <c r="D2005" s="143"/>
    </row>
    <row r="2006" spans="4:4" x14ac:dyDescent="0.25">
      <c r="D2006" s="143"/>
    </row>
    <row r="2007" spans="4:4" x14ac:dyDescent="0.25">
      <c r="D2007" s="143"/>
    </row>
    <row r="2008" spans="4:4" x14ac:dyDescent="0.25">
      <c r="D2008" s="143"/>
    </row>
    <row r="2009" spans="4:4" x14ac:dyDescent="0.25">
      <c r="D2009" s="143"/>
    </row>
    <row r="2010" spans="4:4" x14ac:dyDescent="0.25">
      <c r="D2010" s="143"/>
    </row>
    <row r="2011" spans="4:4" x14ac:dyDescent="0.25">
      <c r="D2011" s="143"/>
    </row>
    <row r="2012" spans="4:4" x14ac:dyDescent="0.25">
      <c r="D2012" s="143"/>
    </row>
    <row r="2013" spans="4:4" x14ac:dyDescent="0.25">
      <c r="D2013" s="143"/>
    </row>
    <row r="2014" spans="4:4" x14ac:dyDescent="0.25">
      <c r="D2014" s="143"/>
    </row>
    <row r="2015" spans="4:4" x14ac:dyDescent="0.25">
      <c r="D2015" s="143"/>
    </row>
    <row r="2016" spans="4:4" x14ac:dyDescent="0.25">
      <c r="D2016" s="143"/>
    </row>
    <row r="2017" spans="4:4" x14ac:dyDescent="0.25">
      <c r="D2017" s="143"/>
    </row>
    <row r="2018" spans="4:4" x14ac:dyDescent="0.25">
      <c r="D2018" s="143"/>
    </row>
    <row r="2019" spans="4:4" x14ac:dyDescent="0.25">
      <c r="D2019" s="143"/>
    </row>
    <row r="2020" spans="4:4" x14ac:dyDescent="0.25">
      <c r="D2020" s="143"/>
    </row>
    <row r="2021" spans="4:4" x14ac:dyDescent="0.25">
      <c r="D2021" s="143"/>
    </row>
    <row r="2022" spans="4:4" x14ac:dyDescent="0.25">
      <c r="D2022" s="143"/>
    </row>
    <row r="2023" spans="4:4" x14ac:dyDescent="0.25">
      <c r="D2023" s="143"/>
    </row>
    <row r="2024" spans="4:4" x14ac:dyDescent="0.25">
      <c r="D2024" s="143"/>
    </row>
    <row r="2025" spans="4:4" x14ac:dyDescent="0.25">
      <c r="D2025" s="143"/>
    </row>
    <row r="2026" spans="4:4" x14ac:dyDescent="0.25">
      <c r="D2026" s="143"/>
    </row>
    <row r="2027" spans="4:4" x14ac:dyDescent="0.25">
      <c r="D2027" s="143"/>
    </row>
    <row r="2028" spans="4:4" x14ac:dyDescent="0.25">
      <c r="D2028" s="143"/>
    </row>
    <row r="2029" spans="4:4" x14ac:dyDescent="0.25">
      <c r="D2029" s="143"/>
    </row>
    <row r="2030" spans="4:4" x14ac:dyDescent="0.25">
      <c r="D2030" s="143"/>
    </row>
    <row r="2031" spans="4:4" x14ac:dyDescent="0.25">
      <c r="D2031" s="143"/>
    </row>
    <row r="2032" spans="4:4" x14ac:dyDescent="0.25">
      <c r="D2032" s="143"/>
    </row>
    <row r="2033" spans="4:4" x14ac:dyDescent="0.25">
      <c r="D2033" s="143"/>
    </row>
    <row r="2034" spans="4:4" x14ac:dyDescent="0.25">
      <c r="D2034" s="143"/>
    </row>
    <row r="2035" spans="4:4" x14ac:dyDescent="0.25">
      <c r="D2035" s="143"/>
    </row>
    <row r="2036" spans="4:4" x14ac:dyDescent="0.25">
      <c r="D2036" s="143"/>
    </row>
    <row r="2037" spans="4:4" x14ac:dyDescent="0.25">
      <c r="D2037" s="143"/>
    </row>
    <row r="2038" spans="4:4" x14ac:dyDescent="0.25">
      <c r="D2038" s="143"/>
    </row>
    <row r="2039" spans="4:4" x14ac:dyDescent="0.25">
      <c r="D2039" s="143"/>
    </row>
    <row r="2040" spans="4:4" x14ac:dyDescent="0.25">
      <c r="D2040" s="143"/>
    </row>
    <row r="2041" spans="4:4" x14ac:dyDescent="0.25">
      <c r="D2041" s="143"/>
    </row>
    <row r="2042" spans="4:4" x14ac:dyDescent="0.25">
      <c r="D2042" s="143"/>
    </row>
    <row r="2043" spans="4:4" x14ac:dyDescent="0.25">
      <c r="D2043" s="143"/>
    </row>
    <row r="2044" spans="4:4" x14ac:dyDescent="0.25">
      <c r="D2044" s="143"/>
    </row>
    <row r="2045" spans="4:4" x14ac:dyDescent="0.25">
      <c r="D2045" s="143"/>
    </row>
    <row r="2046" spans="4:4" x14ac:dyDescent="0.25">
      <c r="D2046" s="143"/>
    </row>
    <row r="2047" spans="4:4" x14ac:dyDescent="0.25">
      <c r="D2047" s="143"/>
    </row>
    <row r="2048" spans="4:4" x14ac:dyDescent="0.25">
      <c r="D2048" s="143"/>
    </row>
    <row r="2049" spans="4:4" x14ac:dyDescent="0.25">
      <c r="D2049" s="143"/>
    </row>
    <row r="2050" spans="4:4" x14ac:dyDescent="0.25">
      <c r="D2050" s="143"/>
    </row>
    <row r="2051" spans="4:4" x14ac:dyDescent="0.25">
      <c r="D2051" s="143"/>
    </row>
    <row r="2052" spans="4:4" x14ac:dyDescent="0.25">
      <c r="D2052" s="143"/>
    </row>
    <row r="2053" spans="4:4" x14ac:dyDescent="0.25">
      <c r="D2053" s="143"/>
    </row>
    <row r="2054" spans="4:4" x14ac:dyDescent="0.25">
      <c r="D2054" s="143"/>
    </row>
    <row r="2055" spans="4:4" x14ac:dyDescent="0.25">
      <c r="D2055" s="143"/>
    </row>
    <row r="2056" spans="4:4" x14ac:dyDescent="0.25">
      <c r="D2056" s="143"/>
    </row>
    <row r="2057" spans="4:4" x14ac:dyDescent="0.25">
      <c r="D2057" s="143"/>
    </row>
    <row r="2058" spans="4:4" x14ac:dyDescent="0.25">
      <c r="D2058" s="143"/>
    </row>
    <row r="2059" spans="4:4" x14ac:dyDescent="0.25">
      <c r="D2059" s="143"/>
    </row>
    <row r="2060" spans="4:4" x14ac:dyDescent="0.25">
      <c r="D2060" s="143"/>
    </row>
    <row r="2061" spans="4:4" x14ac:dyDescent="0.25">
      <c r="D2061" s="143"/>
    </row>
    <row r="2062" spans="4:4" x14ac:dyDescent="0.25">
      <c r="D2062" s="143"/>
    </row>
    <row r="2063" spans="4:4" x14ac:dyDescent="0.25">
      <c r="D2063" s="143"/>
    </row>
    <row r="2064" spans="4:4" x14ac:dyDescent="0.25">
      <c r="D2064" s="143"/>
    </row>
    <row r="2065" spans="4:4" x14ac:dyDescent="0.25">
      <c r="D2065" s="143"/>
    </row>
    <row r="2066" spans="4:4" x14ac:dyDescent="0.25">
      <c r="D2066" s="143"/>
    </row>
    <row r="2067" spans="4:4" x14ac:dyDescent="0.25">
      <c r="D2067" s="143"/>
    </row>
    <row r="2068" spans="4:4" x14ac:dyDescent="0.25">
      <c r="D2068" s="143"/>
    </row>
    <row r="2069" spans="4:4" x14ac:dyDescent="0.25">
      <c r="D2069" s="143"/>
    </row>
    <row r="2070" spans="4:4" x14ac:dyDescent="0.25">
      <c r="D2070" s="143"/>
    </row>
    <row r="2071" spans="4:4" x14ac:dyDescent="0.25">
      <c r="D2071" s="143"/>
    </row>
    <row r="2072" spans="4:4" x14ac:dyDescent="0.25">
      <c r="D2072" s="143"/>
    </row>
    <row r="2073" spans="4:4" x14ac:dyDescent="0.25">
      <c r="D2073" s="143"/>
    </row>
    <row r="2074" spans="4:4" x14ac:dyDescent="0.25">
      <c r="D2074" s="143"/>
    </row>
    <row r="2075" spans="4:4" x14ac:dyDescent="0.25">
      <c r="D2075" s="143"/>
    </row>
    <row r="2076" spans="4:4" x14ac:dyDescent="0.25">
      <c r="D2076" s="143"/>
    </row>
    <row r="2077" spans="4:4" x14ac:dyDescent="0.25">
      <c r="D2077" s="143"/>
    </row>
    <row r="2078" spans="4:4" x14ac:dyDescent="0.25">
      <c r="D2078" s="143"/>
    </row>
    <row r="2079" spans="4:4" x14ac:dyDescent="0.25">
      <c r="D2079" s="143"/>
    </row>
    <row r="2080" spans="4:4" x14ac:dyDescent="0.25">
      <c r="D2080" s="143"/>
    </row>
    <row r="2081" spans="4:4" x14ac:dyDescent="0.25">
      <c r="D2081" s="143"/>
    </row>
    <row r="2082" spans="4:4" x14ac:dyDescent="0.25">
      <c r="D2082" s="143"/>
    </row>
    <row r="2083" spans="4:4" x14ac:dyDescent="0.25">
      <c r="D2083" s="143"/>
    </row>
    <row r="2084" spans="4:4" x14ac:dyDescent="0.25">
      <c r="D2084" s="143"/>
    </row>
    <row r="2085" spans="4:4" x14ac:dyDescent="0.25">
      <c r="D2085" s="143"/>
    </row>
    <row r="2086" spans="4:4" x14ac:dyDescent="0.25">
      <c r="D2086" s="143"/>
    </row>
    <row r="2087" spans="4:4" x14ac:dyDescent="0.25">
      <c r="D2087" s="143"/>
    </row>
    <row r="2088" spans="4:4" x14ac:dyDescent="0.25">
      <c r="D2088" s="143"/>
    </row>
    <row r="2089" spans="4:4" x14ac:dyDescent="0.25">
      <c r="D2089" s="143"/>
    </row>
    <row r="2090" spans="4:4" x14ac:dyDescent="0.25">
      <c r="D2090" s="143"/>
    </row>
    <row r="2091" spans="4:4" x14ac:dyDescent="0.25">
      <c r="D2091" s="143"/>
    </row>
    <row r="2092" spans="4:4" x14ac:dyDescent="0.25">
      <c r="D2092" s="143"/>
    </row>
    <row r="2093" spans="4:4" x14ac:dyDescent="0.25">
      <c r="D2093" s="143"/>
    </row>
    <row r="2094" spans="4:4" x14ac:dyDescent="0.25">
      <c r="D2094" s="143"/>
    </row>
    <row r="2095" spans="4:4" x14ac:dyDescent="0.25">
      <c r="D2095" s="143"/>
    </row>
    <row r="2096" spans="4:4" x14ac:dyDescent="0.25">
      <c r="D2096" s="143"/>
    </row>
    <row r="2097" spans="4:4" x14ac:dyDescent="0.25">
      <c r="D2097" s="143"/>
    </row>
    <row r="2098" spans="4:4" x14ac:dyDescent="0.25">
      <c r="D2098" s="143"/>
    </row>
    <row r="2099" spans="4:4" x14ac:dyDescent="0.25">
      <c r="D2099" s="143"/>
    </row>
    <row r="2100" spans="4:4" x14ac:dyDescent="0.25">
      <c r="D2100" s="143"/>
    </row>
    <row r="2101" spans="4:4" x14ac:dyDescent="0.25">
      <c r="D2101" s="143"/>
    </row>
    <row r="2102" spans="4:4" x14ac:dyDescent="0.25">
      <c r="D2102" s="143"/>
    </row>
    <row r="2103" spans="4:4" x14ac:dyDescent="0.25">
      <c r="D2103" s="143"/>
    </row>
    <row r="2104" spans="4:4" x14ac:dyDescent="0.25">
      <c r="D2104" s="143"/>
    </row>
    <row r="2105" spans="4:4" x14ac:dyDescent="0.25">
      <c r="D2105" s="143"/>
    </row>
    <row r="2106" spans="4:4" x14ac:dyDescent="0.25">
      <c r="D2106" s="143"/>
    </row>
    <row r="2107" spans="4:4" x14ac:dyDescent="0.25">
      <c r="D2107" s="143"/>
    </row>
    <row r="2108" spans="4:4" x14ac:dyDescent="0.25">
      <c r="D2108" s="143"/>
    </row>
    <row r="2109" spans="4:4" x14ac:dyDescent="0.25">
      <c r="D2109" s="143"/>
    </row>
    <row r="2110" spans="4:4" x14ac:dyDescent="0.25">
      <c r="D2110" s="143"/>
    </row>
    <row r="2111" spans="4:4" x14ac:dyDescent="0.25">
      <c r="D2111" s="143"/>
    </row>
    <row r="2112" spans="4:4" x14ac:dyDescent="0.25">
      <c r="D2112" s="143"/>
    </row>
    <row r="2113" spans="4:4" x14ac:dyDescent="0.25">
      <c r="D2113" s="143"/>
    </row>
    <row r="2114" spans="4:4" x14ac:dyDescent="0.25">
      <c r="D2114" s="143"/>
    </row>
    <row r="2115" spans="4:4" x14ac:dyDescent="0.25">
      <c r="D2115" s="143"/>
    </row>
    <row r="2116" spans="4:4" x14ac:dyDescent="0.25">
      <c r="D2116" s="143"/>
    </row>
    <row r="2117" spans="4:4" x14ac:dyDescent="0.25">
      <c r="D2117" s="143"/>
    </row>
    <row r="2118" spans="4:4" x14ac:dyDescent="0.25">
      <c r="D2118" s="143"/>
    </row>
    <row r="2119" spans="4:4" x14ac:dyDescent="0.25">
      <c r="D2119" s="143"/>
    </row>
    <row r="2120" spans="4:4" x14ac:dyDescent="0.25">
      <c r="D2120" s="143"/>
    </row>
    <row r="2121" spans="4:4" x14ac:dyDescent="0.25">
      <c r="D2121" s="143"/>
    </row>
    <row r="2122" spans="4:4" x14ac:dyDescent="0.25">
      <c r="D2122" s="143"/>
    </row>
    <row r="2123" spans="4:4" x14ac:dyDescent="0.25">
      <c r="D2123" s="143"/>
    </row>
    <row r="2124" spans="4:4" x14ac:dyDescent="0.25">
      <c r="D2124" s="143"/>
    </row>
    <row r="2125" spans="4:4" x14ac:dyDescent="0.25">
      <c r="D2125" s="143"/>
    </row>
    <row r="2126" spans="4:4" x14ac:dyDescent="0.25">
      <c r="D2126" s="143"/>
    </row>
    <row r="2127" spans="4:4" x14ac:dyDescent="0.25">
      <c r="D2127" s="143"/>
    </row>
    <row r="2128" spans="4:4" x14ac:dyDescent="0.25">
      <c r="D2128" s="143"/>
    </row>
    <row r="2129" spans="4:4" x14ac:dyDescent="0.25">
      <c r="D2129" s="143"/>
    </row>
    <row r="2130" spans="4:4" x14ac:dyDescent="0.25">
      <c r="D2130" s="143"/>
    </row>
    <row r="2131" spans="4:4" x14ac:dyDescent="0.25">
      <c r="D2131" s="143"/>
    </row>
    <row r="2132" spans="4:4" x14ac:dyDescent="0.25">
      <c r="D2132" s="143"/>
    </row>
    <row r="2133" spans="4:4" x14ac:dyDescent="0.25">
      <c r="D2133" s="143"/>
    </row>
    <row r="2134" spans="4:4" x14ac:dyDescent="0.25">
      <c r="D2134" s="143"/>
    </row>
    <row r="2135" spans="4:4" x14ac:dyDescent="0.25">
      <c r="D2135" s="143"/>
    </row>
    <row r="2136" spans="4:4" x14ac:dyDescent="0.25">
      <c r="D2136" s="143"/>
    </row>
    <row r="2137" spans="4:4" x14ac:dyDescent="0.25">
      <c r="D2137" s="143"/>
    </row>
    <row r="2138" spans="4:4" x14ac:dyDescent="0.25">
      <c r="D2138" s="143"/>
    </row>
    <row r="2139" spans="4:4" x14ac:dyDescent="0.25">
      <c r="D2139" s="143"/>
    </row>
    <row r="2140" spans="4:4" x14ac:dyDescent="0.25">
      <c r="D2140" s="143"/>
    </row>
    <row r="2141" spans="4:4" x14ac:dyDescent="0.25">
      <c r="D2141" s="143"/>
    </row>
    <row r="2142" spans="4:4" x14ac:dyDescent="0.25">
      <c r="D2142" s="143"/>
    </row>
    <row r="2143" spans="4:4" x14ac:dyDescent="0.25">
      <c r="D2143" s="143"/>
    </row>
    <row r="2144" spans="4:4" x14ac:dyDescent="0.25">
      <c r="D2144" s="143"/>
    </row>
    <row r="2145" spans="4:4" x14ac:dyDescent="0.25">
      <c r="D2145" s="143"/>
    </row>
    <row r="2146" spans="4:4" x14ac:dyDescent="0.25">
      <c r="D2146" s="143"/>
    </row>
    <row r="2147" spans="4:4" x14ac:dyDescent="0.25">
      <c r="D2147" s="143"/>
    </row>
    <row r="2148" spans="4:4" x14ac:dyDescent="0.25">
      <c r="D2148" s="143"/>
    </row>
    <row r="2149" spans="4:4" x14ac:dyDescent="0.25">
      <c r="D2149" s="143"/>
    </row>
    <row r="2150" spans="4:4" x14ac:dyDescent="0.25">
      <c r="D2150" s="143"/>
    </row>
    <row r="2151" spans="4:4" x14ac:dyDescent="0.25">
      <c r="D2151" s="143"/>
    </row>
    <row r="2152" spans="4:4" x14ac:dyDescent="0.25">
      <c r="D2152" s="143"/>
    </row>
    <row r="2153" spans="4:4" x14ac:dyDescent="0.25">
      <c r="D2153" s="143"/>
    </row>
    <row r="2154" spans="4:4" x14ac:dyDescent="0.25">
      <c r="D2154" s="143"/>
    </row>
    <row r="2155" spans="4:4" x14ac:dyDescent="0.25">
      <c r="D2155" s="143"/>
    </row>
    <row r="2156" spans="4:4" x14ac:dyDescent="0.25">
      <c r="D2156" s="143"/>
    </row>
    <row r="2157" spans="4:4" x14ac:dyDescent="0.25">
      <c r="D2157" s="143"/>
    </row>
    <row r="2158" spans="4:4" x14ac:dyDescent="0.25">
      <c r="D2158" s="143"/>
    </row>
    <row r="2159" spans="4:4" x14ac:dyDescent="0.25">
      <c r="D2159" s="143"/>
    </row>
    <row r="2160" spans="4:4" x14ac:dyDescent="0.25">
      <c r="D2160" s="143"/>
    </row>
    <row r="2161" spans="4:4" x14ac:dyDescent="0.25">
      <c r="D2161" s="143"/>
    </row>
    <row r="2162" spans="4:4" x14ac:dyDescent="0.25">
      <c r="D2162" s="143"/>
    </row>
    <row r="2163" spans="4:4" x14ac:dyDescent="0.25">
      <c r="D2163" s="143"/>
    </row>
    <row r="2164" spans="4:4" x14ac:dyDescent="0.25">
      <c r="D2164" s="143"/>
    </row>
    <row r="2165" spans="4:4" x14ac:dyDescent="0.25">
      <c r="D2165" s="143"/>
    </row>
    <row r="2166" spans="4:4" x14ac:dyDescent="0.25">
      <c r="D2166" s="143"/>
    </row>
    <row r="2167" spans="4:4" x14ac:dyDescent="0.25">
      <c r="D2167" s="143"/>
    </row>
    <row r="2168" spans="4:4" x14ac:dyDescent="0.25">
      <c r="D2168" s="143"/>
    </row>
    <row r="2169" spans="4:4" x14ac:dyDescent="0.25">
      <c r="D2169" s="143"/>
    </row>
    <row r="2170" spans="4:4" x14ac:dyDescent="0.25">
      <c r="D2170" s="143"/>
    </row>
    <row r="2171" spans="4:4" x14ac:dyDescent="0.25">
      <c r="D2171" s="143"/>
    </row>
    <row r="2172" spans="4:4" x14ac:dyDescent="0.25">
      <c r="D2172" s="143"/>
    </row>
    <row r="2173" spans="4:4" x14ac:dyDescent="0.25">
      <c r="D2173" s="143"/>
    </row>
    <row r="2174" spans="4:4" x14ac:dyDescent="0.25">
      <c r="D2174" s="143"/>
    </row>
    <row r="2175" spans="4:4" x14ac:dyDescent="0.25">
      <c r="D2175" s="143"/>
    </row>
    <row r="2176" spans="4:4" x14ac:dyDescent="0.25">
      <c r="D2176" s="143"/>
    </row>
    <row r="2177" spans="4:4" x14ac:dyDescent="0.25">
      <c r="D2177" s="143"/>
    </row>
    <row r="2178" spans="4:4" x14ac:dyDescent="0.25">
      <c r="D2178" s="143"/>
    </row>
    <row r="2179" spans="4:4" x14ac:dyDescent="0.25">
      <c r="D2179" s="143"/>
    </row>
    <row r="2180" spans="4:4" x14ac:dyDescent="0.25">
      <c r="D2180" s="143"/>
    </row>
    <row r="2181" spans="4:4" x14ac:dyDescent="0.25">
      <c r="D2181" s="143"/>
    </row>
    <row r="2182" spans="4:4" x14ac:dyDescent="0.25">
      <c r="D2182" s="143"/>
    </row>
    <row r="2183" spans="4:4" x14ac:dyDescent="0.25">
      <c r="D2183" s="143"/>
    </row>
    <row r="2184" spans="4:4" x14ac:dyDescent="0.25">
      <c r="D2184" s="143"/>
    </row>
    <row r="2185" spans="4:4" x14ac:dyDescent="0.25">
      <c r="D2185" s="143"/>
    </row>
    <row r="2186" spans="4:4" x14ac:dyDescent="0.25">
      <c r="D2186" s="143"/>
    </row>
    <row r="2187" spans="4:4" x14ac:dyDescent="0.25">
      <c r="D2187" s="143"/>
    </row>
    <row r="2188" spans="4:4" x14ac:dyDescent="0.25">
      <c r="D2188" s="143"/>
    </row>
    <row r="2189" spans="4:4" x14ac:dyDescent="0.25">
      <c r="D2189" s="143"/>
    </row>
    <row r="2190" spans="4:4" x14ac:dyDescent="0.25">
      <c r="D2190" s="143"/>
    </row>
    <row r="2191" spans="4:4" x14ac:dyDescent="0.25">
      <c r="D2191" s="143"/>
    </row>
    <row r="2192" spans="4:4" x14ac:dyDescent="0.25">
      <c r="D2192" s="143"/>
    </row>
    <row r="2193" spans="4:4" x14ac:dyDescent="0.25">
      <c r="D2193" s="143"/>
    </row>
    <row r="2194" spans="4:4" x14ac:dyDescent="0.25">
      <c r="D2194" s="143"/>
    </row>
    <row r="2195" spans="4:4" x14ac:dyDescent="0.25">
      <c r="D2195" s="143"/>
    </row>
    <row r="2196" spans="4:4" x14ac:dyDescent="0.25">
      <c r="D2196" s="143"/>
    </row>
    <row r="2197" spans="4:4" x14ac:dyDescent="0.25">
      <c r="D2197" s="143"/>
    </row>
    <row r="2198" spans="4:4" x14ac:dyDescent="0.25">
      <c r="D2198" s="143"/>
    </row>
    <row r="2199" spans="4:4" x14ac:dyDescent="0.25">
      <c r="D2199" s="143"/>
    </row>
    <row r="2200" spans="4:4" x14ac:dyDescent="0.25">
      <c r="D2200" s="143"/>
    </row>
    <row r="2201" spans="4:4" x14ac:dyDescent="0.25">
      <c r="D2201" s="143"/>
    </row>
    <row r="2202" spans="4:4" x14ac:dyDescent="0.25">
      <c r="D2202" s="143"/>
    </row>
    <row r="2203" spans="4:4" x14ac:dyDescent="0.25">
      <c r="D2203" s="143"/>
    </row>
    <row r="2204" spans="4:4" x14ac:dyDescent="0.25">
      <c r="D2204" s="143"/>
    </row>
    <row r="2205" spans="4:4" x14ac:dyDescent="0.25">
      <c r="D2205" s="143"/>
    </row>
    <row r="2206" spans="4:4" x14ac:dyDescent="0.25">
      <c r="D2206" s="143"/>
    </row>
    <row r="2207" spans="4:4" x14ac:dyDescent="0.25">
      <c r="D2207" s="143"/>
    </row>
    <row r="2208" spans="4:4" x14ac:dyDescent="0.25">
      <c r="D2208" s="143"/>
    </row>
    <row r="2209" spans="4:4" x14ac:dyDescent="0.25">
      <c r="D2209" s="143"/>
    </row>
    <row r="2210" spans="4:4" x14ac:dyDescent="0.25">
      <c r="D2210" s="143"/>
    </row>
    <row r="2211" spans="4:4" x14ac:dyDescent="0.25">
      <c r="D2211" s="143"/>
    </row>
    <row r="2212" spans="4:4" x14ac:dyDescent="0.25">
      <c r="D2212" s="143"/>
    </row>
    <row r="2213" spans="4:4" x14ac:dyDescent="0.25">
      <c r="D2213" s="143"/>
    </row>
    <row r="2214" spans="4:4" x14ac:dyDescent="0.25">
      <c r="D2214" s="143"/>
    </row>
    <row r="2215" spans="4:4" x14ac:dyDescent="0.25">
      <c r="D2215" s="143"/>
    </row>
    <row r="2216" spans="4:4" x14ac:dyDescent="0.25">
      <c r="D2216" s="143"/>
    </row>
    <row r="2217" spans="4:4" x14ac:dyDescent="0.25">
      <c r="D2217" s="143"/>
    </row>
    <row r="2218" spans="4:4" x14ac:dyDescent="0.25">
      <c r="D2218" s="143"/>
    </row>
    <row r="2219" spans="4:4" x14ac:dyDescent="0.25">
      <c r="D2219" s="143"/>
    </row>
    <row r="2220" spans="4:4" x14ac:dyDescent="0.25">
      <c r="D2220" s="143"/>
    </row>
    <row r="2221" spans="4:4" x14ac:dyDescent="0.25">
      <c r="D2221" s="143"/>
    </row>
    <row r="2222" spans="4:4" x14ac:dyDescent="0.25">
      <c r="D2222" s="143"/>
    </row>
    <row r="2223" spans="4:4" x14ac:dyDescent="0.25">
      <c r="D2223" s="143"/>
    </row>
    <row r="2224" spans="4:4" x14ac:dyDescent="0.25">
      <c r="D2224" s="143"/>
    </row>
    <row r="2225" spans="4:4" x14ac:dyDescent="0.25">
      <c r="D2225" s="143"/>
    </row>
    <row r="2226" spans="4:4" x14ac:dyDescent="0.25">
      <c r="D2226" s="143"/>
    </row>
    <row r="2227" spans="4:4" x14ac:dyDescent="0.25">
      <c r="D2227" s="143"/>
    </row>
    <row r="2228" spans="4:4" x14ac:dyDescent="0.25">
      <c r="D2228" s="143"/>
    </row>
    <row r="2229" spans="4:4" x14ac:dyDescent="0.25">
      <c r="D2229" s="143"/>
    </row>
    <row r="2230" spans="4:4" x14ac:dyDescent="0.25">
      <c r="D2230" s="143"/>
    </row>
    <row r="2231" spans="4:4" x14ac:dyDescent="0.25">
      <c r="D2231" s="143"/>
    </row>
    <row r="2232" spans="4:4" x14ac:dyDescent="0.25">
      <c r="D2232" s="143"/>
    </row>
    <row r="2233" spans="4:4" x14ac:dyDescent="0.25">
      <c r="D2233" s="143"/>
    </row>
    <row r="2234" spans="4:4" x14ac:dyDescent="0.25">
      <c r="D2234" s="143"/>
    </row>
    <row r="2235" spans="4:4" x14ac:dyDescent="0.25">
      <c r="D2235" s="143"/>
    </row>
    <row r="2236" spans="4:4" x14ac:dyDescent="0.25">
      <c r="D2236" s="143"/>
    </row>
    <row r="2237" spans="4:4" x14ac:dyDescent="0.25">
      <c r="D2237" s="143"/>
    </row>
    <row r="2238" spans="4:4" x14ac:dyDescent="0.25">
      <c r="D2238" s="143"/>
    </row>
    <row r="2239" spans="4:4" x14ac:dyDescent="0.25">
      <c r="D2239" s="143"/>
    </row>
    <row r="2240" spans="4:4" x14ac:dyDescent="0.25">
      <c r="D2240" s="143"/>
    </row>
    <row r="2241" spans="4:4" x14ac:dyDescent="0.25">
      <c r="D2241" s="143"/>
    </row>
    <row r="2242" spans="4:4" x14ac:dyDescent="0.25">
      <c r="D2242" s="143"/>
    </row>
    <row r="2243" spans="4:4" x14ac:dyDescent="0.25">
      <c r="D2243" s="143"/>
    </row>
    <row r="2244" spans="4:4" x14ac:dyDescent="0.25">
      <c r="D2244" s="143"/>
    </row>
    <row r="2245" spans="4:4" x14ac:dyDescent="0.25">
      <c r="D2245" s="143"/>
    </row>
    <row r="2246" spans="4:4" x14ac:dyDescent="0.25">
      <c r="D2246" s="143"/>
    </row>
    <row r="2247" spans="4:4" x14ac:dyDescent="0.25">
      <c r="D2247" s="143"/>
    </row>
    <row r="2248" spans="4:4" x14ac:dyDescent="0.25">
      <c r="D2248" s="143"/>
    </row>
    <row r="2249" spans="4:4" x14ac:dyDescent="0.25">
      <c r="D2249" s="143"/>
    </row>
    <row r="2250" spans="4:4" x14ac:dyDescent="0.25">
      <c r="D2250" s="143"/>
    </row>
    <row r="2251" spans="4:4" x14ac:dyDescent="0.25">
      <c r="D2251" s="143"/>
    </row>
    <row r="2252" spans="4:4" x14ac:dyDescent="0.25">
      <c r="D2252" s="143"/>
    </row>
    <row r="2253" spans="4:4" x14ac:dyDescent="0.25">
      <c r="D2253" s="143"/>
    </row>
    <row r="2254" spans="4:4" x14ac:dyDescent="0.25">
      <c r="D2254" s="143"/>
    </row>
    <row r="2255" spans="4:4" x14ac:dyDescent="0.25">
      <c r="D2255" s="143"/>
    </row>
    <row r="2256" spans="4:4" x14ac:dyDescent="0.25">
      <c r="D2256" s="143"/>
    </row>
    <row r="2257" spans="4:4" x14ac:dyDescent="0.25">
      <c r="D2257" s="143"/>
    </row>
    <row r="2258" spans="4:4" x14ac:dyDescent="0.25">
      <c r="D2258" s="143"/>
    </row>
    <row r="2259" spans="4:4" x14ac:dyDescent="0.25">
      <c r="D2259" s="143"/>
    </row>
    <row r="2260" spans="4:4" x14ac:dyDescent="0.25">
      <c r="D2260" s="143"/>
    </row>
    <row r="2261" spans="4:4" x14ac:dyDescent="0.25">
      <c r="D2261" s="143"/>
    </row>
    <row r="2262" spans="4:4" x14ac:dyDescent="0.25">
      <c r="D2262" s="143"/>
    </row>
    <row r="2263" spans="4:4" x14ac:dyDescent="0.25">
      <c r="D2263" s="143"/>
    </row>
    <row r="2264" spans="4:4" x14ac:dyDescent="0.25">
      <c r="D2264" s="143"/>
    </row>
    <row r="2265" spans="4:4" x14ac:dyDescent="0.25">
      <c r="D2265" s="143"/>
    </row>
    <row r="2266" spans="4:4" x14ac:dyDescent="0.25">
      <c r="D2266" s="143"/>
    </row>
    <row r="2267" spans="4:4" x14ac:dyDescent="0.25">
      <c r="D2267" s="143"/>
    </row>
    <row r="2268" spans="4:4" x14ac:dyDescent="0.25">
      <c r="D2268" s="143"/>
    </row>
    <row r="2269" spans="4:4" x14ac:dyDescent="0.25">
      <c r="D2269" s="143"/>
    </row>
    <row r="2270" spans="4:4" x14ac:dyDescent="0.25">
      <c r="D2270" s="143"/>
    </row>
    <row r="2271" spans="4:4" x14ac:dyDescent="0.25">
      <c r="D2271" s="143"/>
    </row>
    <row r="2272" spans="4:4" x14ac:dyDescent="0.25">
      <c r="D2272" s="143"/>
    </row>
    <row r="2273" spans="4:4" x14ac:dyDescent="0.25">
      <c r="D2273" s="143"/>
    </row>
    <row r="2274" spans="4:4" x14ac:dyDescent="0.25">
      <c r="D2274" s="143"/>
    </row>
    <row r="2275" spans="4:4" x14ac:dyDescent="0.25">
      <c r="D2275" s="143"/>
    </row>
    <row r="2276" spans="4:4" x14ac:dyDescent="0.25">
      <c r="D2276" s="143"/>
    </row>
    <row r="2277" spans="4:4" x14ac:dyDescent="0.25">
      <c r="D2277" s="143"/>
    </row>
    <row r="2278" spans="4:4" x14ac:dyDescent="0.25">
      <c r="D2278" s="143"/>
    </row>
    <row r="2279" spans="4:4" x14ac:dyDescent="0.25">
      <c r="D2279" s="143"/>
    </row>
    <row r="2280" spans="4:4" x14ac:dyDescent="0.25">
      <c r="D2280" s="143"/>
    </row>
    <row r="2281" spans="4:4" x14ac:dyDescent="0.25">
      <c r="D2281" s="143"/>
    </row>
    <row r="2282" spans="4:4" x14ac:dyDescent="0.25">
      <c r="D2282" s="143"/>
    </row>
    <row r="2283" spans="4:4" x14ac:dyDescent="0.25">
      <c r="D2283" s="143"/>
    </row>
    <row r="2284" spans="4:4" x14ac:dyDescent="0.25">
      <c r="D2284" s="143"/>
    </row>
    <row r="2285" spans="4:4" x14ac:dyDescent="0.25">
      <c r="D2285" s="143"/>
    </row>
    <row r="2286" spans="4:4" x14ac:dyDescent="0.25">
      <c r="D2286" s="143"/>
    </row>
    <row r="2287" spans="4:4" x14ac:dyDescent="0.25">
      <c r="D2287" s="143"/>
    </row>
    <row r="2288" spans="4:4" x14ac:dyDescent="0.25">
      <c r="D2288" s="143"/>
    </row>
    <row r="2289" spans="4:4" x14ac:dyDescent="0.25">
      <c r="D2289" s="143"/>
    </row>
    <row r="2290" spans="4:4" x14ac:dyDescent="0.25">
      <c r="D2290" s="143"/>
    </row>
    <row r="2291" spans="4:4" x14ac:dyDescent="0.25">
      <c r="D2291" s="143"/>
    </row>
    <row r="2292" spans="4:4" x14ac:dyDescent="0.25">
      <c r="D2292" s="143"/>
    </row>
    <row r="2293" spans="4:4" x14ac:dyDescent="0.25">
      <c r="D2293" s="143"/>
    </row>
    <row r="2294" spans="4:4" x14ac:dyDescent="0.25">
      <c r="D2294" s="143"/>
    </row>
    <row r="2295" spans="4:4" x14ac:dyDescent="0.25">
      <c r="D2295" s="143"/>
    </row>
    <row r="2296" spans="4:4" x14ac:dyDescent="0.25">
      <c r="D2296" s="143"/>
    </row>
    <row r="2297" spans="4:4" x14ac:dyDescent="0.25">
      <c r="D2297" s="143"/>
    </row>
    <row r="2298" spans="4:4" x14ac:dyDescent="0.25">
      <c r="D2298" s="143"/>
    </row>
    <row r="2299" spans="4:4" x14ac:dyDescent="0.25">
      <c r="D2299" s="143"/>
    </row>
    <row r="2300" spans="4:4" x14ac:dyDescent="0.25">
      <c r="D2300" s="143"/>
    </row>
    <row r="2301" spans="4:4" x14ac:dyDescent="0.25">
      <c r="D2301" s="143"/>
    </row>
    <row r="2302" spans="4:4" x14ac:dyDescent="0.25">
      <c r="D2302" s="143"/>
    </row>
    <row r="2303" spans="4:4" x14ac:dyDescent="0.25">
      <c r="D2303" s="143"/>
    </row>
    <row r="2304" spans="4:4" x14ac:dyDescent="0.25">
      <c r="D2304" s="143"/>
    </row>
    <row r="2305" spans="4:4" x14ac:dyDescent="0.25">
      <c r="D2305" s="143"/>
    </row>
    <row r="2306" spans="4:4" x14ac:dyDescent="0.25">
      <c r="D2306" s="143"/>
    </row>
    <row r="2307" spans="4:4" x14ac:dyDescent="0.25">
      <c r="D2307" s="143"/>
    </row>
    <row r="2308" spans="4:4" x14ac:dyDescent="0.25">
      <c r="D2308" s="143"/>
    </row>
    <row r="2309" spans="4:4" x14ac:dyDescent="0.25">
      <c r="D2309" s="143"/>
    </row>
    <row r="2310" spans="4:4" x14ac:dyDescent="0.25">
      <c r="D2310" s="143"/>
    </row>
    <row r="2311" spans="4:4" x14ac:dyDescent="0.25">
      <c r="D2311" s="143"/>
    </row>
    <row r="2312" spans="4:4" x14ac:dyDescent="0.25">
      <c r="D2312" s="143"/>
    </row>
    <row r="2313" spans="4:4" x14ac:dyDescent="0.25">
      <c r="D2313" s="143"/>
    </row>
    <row r="2314" spans="4:4" x14ac:dyDescent="0.25">
      <c r="D2314" s="143"/>
    </row>
    <row r="2315" spans="4:4" x14ac:dyDescent="0.25">
      <c r="D2315" s="143"/>
    </row>
    <row r="2316" spans="4:4" x14ac:dyDescent="0.25">
      <c r="D2316" s="143"/>
    </row>
    <row r="2317" spans="4:4" x14ac:dyDescent="0.25">
      <c r="D2317" s="143"/>
    </row>
    <row r="2318" spans="4:4" x14ac:dyDescent="0.25">
      <c r="D2318" s="143"/>
    </row>
    <row r="2319" spans="4:4" x14ac:dyDescent="0.25">
      <c r="D2319" s="143"/>
    </row>
    <row r="2320" spans="4:4" x14ac:dyDescent="0.25">
      <c r="D2320" s="143"/>
    </row>
    <row r="2321" spans="4:4" x14ac:dyDescent="0.25">
      <c r="D2321" s="143"/>
    </row>
    <row r="2322" spans="4:4" x14ac:dyDescent="0.25">
      <c r="D2322" s="143"/>
    </row>
    <row r="2323" spans="4:4" x14ac:dyDescent="0.25">
      <c r="D2323" s="143"/>
    </row>
    <row r="2324" spans="4:4" x14ac:dyDescent="0.25">
      <c r="D2324" s="143"/>
    </row>
    <row r="2325" spans="4:4" x14ac:dyDescent="0.25">
      <c r="D2325" s="143"/>
    </row>
    <row r="2326" spans="4:4" x14ac:dyDescent="0.25">
      <c r="D2326" s="143"/>
    </row>
    <row r="2327" spans="4:4" x14ac:dyDescent="0.25">
      <c r="D2327" s="143"/>
    </row>
    <row r="2328" spans="4:4" x14ac:dyDescent="0.25">
      <c r="D2328" s="143"/>
    </row>
    <row r="2329" spans="4:4" x14ac:dyDescent="0.25">
      <c r="D2329" s="143"/>
    </row>
    <row r="2330" spans="4:4" x14ac:dyDescent="0.25">
      <c r="D2330" s="143"/>
    </row>
    <row r="2331" spans="4:4" x14ac:dyDescent="0.25">
      <c r="D2331" s="143"/>
    </row>
    <row r="2332" spans="4:4" x14ac:dyDescent="0.25">
      <c r="D2332" s="143"/>
    </row>
    <row r="2333" spans="4:4" x14ac:dyDescent="0.25">
      <c r="D2333" s="143"/>
    </row>
    <row r="2334" spans="4:4" x14ac:dyDescent="0.25">
      <c r="D2334" s="143"/>
    </row>
    <row r="2335" spans="4:4" x14ac:dyDescent="0.25">
      <c r="D2335" s="143"/>
    </row>
    <row r="2336" spans="4:4" x14ac:dyDescent="0.25">
      <c r="D2336" s="143"/>
    </row>
    <row r="2337" spans="4:4" x14ac:dyDescent="0.25">
      <c r="D2337" s="143"/>
    </row>
    <row r="2338" spans="4:4" x14ac:dyDescent="0.25">
      <c r="D2338" s="143"/>
    </row>
    <row r="2339" spans="4:4" x14ac:dyDescent="0.25">
      <c r="D2339" s="143"/>
    </row>
    <row r="2340" spans="4:4" x14ac:dyDescent="0.25">
      <c r="D2340" s="143"/>
    </row>
    <row r="2341" spans="4:4" x14ac:dyDescent="0.25">
      <c r="D2341" s="143"/>
    </row>
    <row r="2342" spans="4:4" x14ac:dyDescent="0.25">
      <c r="D2342" s="143"/>
    </row>
    <row r="2343" spans="4:4" x14ac:dyDescent="0.25">
      <c r="D2343" s="143"/>
    </row>
    <row r="2344" spans="4:4" x14ac:dyDescent="0.25">
      <c r="D2344" s="143"/>
    </row>
    <row r="2345" spans="4:4" x14ac:dyDescent="0.25">
      <c r="D2345" s="143"/>
    </row>
    <row r="2346" spans="4:4" x14ac:dyDescent="0.25">
      <c r="D2346" s="143"/>
    </row>
    <row r="2347" spans="4:4" x14ac:dyDescent="0.25">
      <c r="D2347" s="143"/>
    </row>
    <row r="2348" spans="4:4" x14ac:dyDescent="0.25">
      <c r="D2348" s="143"/>
    </row>
    <row r="2349" spans="4:4" x14ac:dyDescent="0.25">
      <c r="D2349" s="143"/>
    </row>
    <row r="2350" spans="4:4" x14ac:dyDescent="0.25">
      <c r="D2350" s="143"/>
    </row>
    <row r="2351" spans="4:4" x14ac:dyDescent="0.25">
      <c r="D2351" s="143"/>
    </row>
    <row r="2352" spans="4:4" x14ac:dyDescent="0.25">
      <c r="D2352" s="143"/>
    </row>
    <row r="2353" spans="4:4" x14ac:dyDescent="0.25">
      <c r="D2353" s="143"/>
    </row>
    <row r="2354" spans="4:4" x14ac:dyDescent="0.25">
      <c r="D2354" s="143"/>
    </row>
    <row r="2355" spans="4:4" x14ac:dyDescent="0.25">
      <c r="D2355" s="143"/>
    </row>
    <row r="2356" spans="4:4" x14ac:dyDescent="0.25">
      <c r="D2356" s="143"/>
    </row>
    <row r="2357" spans="4:4" x14ac:dyDescent="0.25">
      <c r="D2357" s="143"/>
    </row>
    <row r="2358" spans="4:4" x14ac:dyDescent="0.25">
      <c r="D2358" s="143"/>
    </row>
    <row r="2359" spans="4:4" x14ac:dyDescent="0.25">
      <c r="D2359" s="143"/>
    </row>
    <row r="2360" spans="4:4" x14ac:dyDescent="0.25">
      <c r="D2360" s="143"/>
    </row>
    <row r="2361" spans="4:4" x14ac:dyDescent="0.25">
      <c r="D2361" s="143"/>
    </row>
    <row r="2362" spans="4:4" x14ac:dyDescent="0.25">
      <c r="D2362" s="143"/>
    </row>
    <row r="2363" spans="4:4" x14ac:dyDescent="0.25">
      <c r="D2363" s="143"/>
    </row>
    <row r="2364" spans="4:4" x14ac:dyDescent="0.25">
      <c r="D2364" s="143"/>
    </row>
    <row r="2365" spans="4:4" x14ac:dyDescent="0.25">
      <c r="D2365" s="143"/>
    </row>
    <row r="2366" spans="4:4" x14ac:dyDescent="0.25">
      <c r="D2366" s="143"/>
    </row>
    <row r="2367" spans="4:4" x14ac:dyDescent="0.25">
      <c r="D2367" s="143"/>
    </row>
    <row r="2368" spans="4:4" x14ac:dyDescent="0.25">
      <c r="D2368" s="143"/>
    </row>
    <row r="2369" spans="4:4" x14ac:dyDescent="0.25">
      <c r="D2369" s="143"/>
    </row>
    <row r="2370" spans="4:4" x14ac:dyDescent="0.25">
      <c r="D2370" s="143"/>
    </row>
    <row r="2371" spans="4:4" x14ac:dyDescent="0.25">
      <c r="D2371" s="143"/>
    </row>
    <row r="2372" spans="4:4" x14ac:dyDescent="0.25">
      <c r="D2372" s="143"/>
    </row>
    <row r="2373" spans="4:4" x14ac:dyDescent="0.25">
      <c r="D2373" s="143"/>
    </row>
    <row r="2374" spans="4:4" x14ac:dyDescent="0.25">
      <c r="D2374" s="143"/>
    </row>
    <row r="2375" spans="4:4" x14ac:dyDescent="0.25">
      <c r="D2375" s="143"/>
    </row>
    <row r="2376" spans="4:4" x14ac:dyDescent="0.25">
      <c r="D2376" s="143"/>
    </row>
    <row r="2377" spans="4:4" x14ac:dyDescent="0.25">
      <c r="D2377" s="143"/>
    </row>
    <row r="2378" spans="4:4" x14ac:dyDescent="0.25">
      <c r="D2378" s="143"/>
    </row>
    <row r="2379" spans="4:4" x14ac:dyDescent="0.25">
      <c r="D2379" s="143"/>
    </row>
    <row r="2380" spans="4:4" x14ac:dyDescent="0.25">
      <c r="D2380" s="143"/>
    </row>
    <row r="2381" spans="4:4" x14ac:dyDescent="0.25">
      <c r="D2381" s="143"/>
    </row>
    <row r="2382" spans="4:4" x14ac:dyDescent="0.25">
      <c r="D2382" s="143"/>
    </row>
    <row r="2383" spans="4:4" x14ac:dyDescent="0.25">
      <c r="D2383" s="143"/>
    </row>
    <row r="2384" spans="4:4" x14ac:dyDescent="0.25">
      <c r="D2384" s="143"/>
    </row>
    <row r="2385" spans="4:4" x14ac:dyDescent="0.25">
      <c r="D2385" s="143"/>
    </row>
    <row r="2386" spans="4:4" x14ac:dyDescent="0.25">
      <c r="D2386" s="143"/>
    </row>
    <row r="2387" spans="4:4" x14ac:dyDescent="0.25">
      <c r="D2387" s="143"/>
    </row>
    <row r="2388" spans="4:4" x14ac:dyDescent="0.25">
      <c r="D2388" s="143"/>
    </row>
    <row r="2389" spans="4:4" x14ac:dyDescent="0.25">
      <c r="D2389" s="143"/>
    </row>
    <row r="2390" spans="4:4" x14ac:dyDescent="0.25">
      <c r="D2390" s="143"/>
    </row>
    <row r="2391" spans="4:4" x14ac:dyDescent="0.25">
      <c r="D2391" s="143"/>
    </row>
    <row r="2392" spans="4:4" x14ac:dyDescent="0.25">
      <c r="D2392" s="143"/>
    </row>
    <row r="2393" spans="4:4" x14ac:dyDescent="0.25">
      <c r="D2393" s="143"/>
    </row>
    <row r="2394" spans="4:4" x14ac:dyDescent="0.25">
      <c r="D2394" s="143"/>
    </row>
    <row r="2395" spans="4:4" x14ac:dyDescent="0.25">
      <c r="D2395" s="143"/>
    </row>
    <row r="2396" spans="4:4" x14ac:dyDescent="0.25">
      <c r="D2396" s="143"/>
    </row>
    <row r="2397" spans="4:4" x14ac:dyDescent="0.25">
      <c r="D2397" s="143"/>
    </row>
    <row r="2398" spans="4:4" x14ac:dyDescent="0.25">
      <c r="D2398" s="143"/>
    </row>
    <row r="2399" spans="4:4" x14ac:dyDescent="0.25">
      <c r="D2399" s="143"/>
    </row>
    <row r="2400" spans="4:4" x14ac:dyDescent="0.25">
      <c r="D2400" s="143"/>
    </row>
    <row r="2401" spans="4:4" x14ac:dyDescent="0.25">
      <c r="D2401" s="143"/>
    </row>
    <row r="2402" spans="4:4" x14ac:dyDescent="0.25">
      <c r="D2402" s="143"/>
    </row>
    <row r="2403" spans="4:4" x14ac:dyDescent="0.25">
      <c r="D2403" s="143"/>
    </row>
    <row r="2404" spans="4:4" x14ac:dyDescent="0.25">
      <c r="D2404" s="143"/>
    </row>
    <row r="2405" spans="4:4" x14ac:dyDescent="0.25">
      <c r="D2405" s="143"/>
    </row>
    <row r="2406" spans="4:4" x14ac:dyDescent="0.25">
      <c r="D2406" s="143"/>
    </row>
    <row r="2407" spans="4:4" x14ac:dyDescent="0.25">
      <c r="D2407" s="143"/>
    </row>
    <row r="2408" spans="4:4" x14ac:dyDescent="0.25">
      <c r="D2408" s="143"/>
    </row>
    <row r="2409" spans="4:4" x14ac:dyDescent="0.25">
      <c r="D2409" s="143"/>
    </row>
    <row r="2410" spans="4:4" x14ac:dyDescent="0.25">
      <c r="D2410" s="143"/>
    </row>
    <row r="2411" spans="4:4" x14ac:dyDescent="0.25">
      <c r="D2411" s="143"/>
    </row>
    <row r="2412" spans="4:4" x14ac:dyDescent="0.25">
      <c r="D2412" s="143"/>
    </row>
    <row r="2413" spans="4:4" x14ac:dyDescent="0.25">
      <c r="D2413" s="143"/>
    </row>
    <row r="2414" spans="4:4" x14ac:dyDescent="0.25">
      <c r="D2414" s="143"/>
    </row>
    <row r="2415" spans="4:4" x14ac:dyDescent="0.25">
      <c r="D2415" s="143"/>
    </row>
    <row r="2416" spans="4:4" x14ac:dyDescent="0.25">
      <c r="D2416" s="143"/>
    </row>
    <row r="2417" spans="4:4" x14ac:dyDescent="0.25">
      <c r="D2417" s="143"/>
    </row>
    <row r="2418" spans="4:4" x14ac:dyDescent="0.25">
      <c r="D2418" s="143"/>
    </row>
    <row r="2419" spans="4:4" x14ac:dyDescent="0.25">
      <c r="D2419" s="143"/>
    </row>
    <row r="2420" spans="4:4" x14ac:dyDescent="0.25">
      <c r="D2420" s="143"/>
    </row>
    <row r="2421" spans="4:4" x14ac:dyDescent="0.25">
      <c r="D2421" s="143"/>
    </row>
    <row r="2422" spans="4:4" x14ac:dyDescent="0.25">
      <c r="D2422" s="143"/>
    </row>
    <row r="2423" spans="4:4" x14ac:dyDescent="0.25">
      <c r="D2423" s="143"/>
    </row>
    <row r="2424" spans="4:4" x14ac:dyDescent="0.25">
      <c r="D2424" s="143"/>
    </row>
    <row r="2425" spans="4:4" x14ac:dyDescent="0.25">
      <c r="D2425" s="143"/>
    </row>
    <row r="2426" spans="4:4" x14ac:dyDescent="0.25">
      <c r="D2426" s="143"/>
    </row>
    <row r="2427" spans="4:4" x14ac:dyDescent="0.25">
      <c r="D2427" s="143"/>
    </row>
    <row r="2428" spans="4:4" x14ac:dyDescent="0.25">
      <c r="D2428" s="143"/>
    </row>
    <row r="2429" spans="4:4" x14ac:dyDescent="0.25">
      <c r="D2429" s="143"/>
    </row>
    <row r="2430" spans="4:4" x14ac:dyDescent="0.25">
      <c r="D2430" s="143"/>
    </row>
    <row r="2431" spans="4:4" x14ac:dyDescent="0.25">
      <c r="D2431" s="143"/>
    </row>
    <row r="2432" spans="4:4" x14ac:dyDescent="0.25">
      <c r="D2432" s="143"/>
    </row>
    <row r="2433" spans="4:4" x14ac:dyDescent="0.25">
      <c r="D2433" s="143"/>
    </row>
    <row r="2434" spans="4:4" x14ac:dyDescent="0.25">
      <c r="D2434" s="143"/>
    </row>
    <row r="2435" spans="4:4" x14ac:dyDescent="0.25">
      <c r="D2435" s="143"/>
    </row>
    <row r="2436" spans="4:4" x14ac:dyDescent="0.25">
      <c r="D2436" s="143"/>
    </row>
    <row r="2437" spans="4:4" x14ac:dyDescent="0.25">
      <c r="D2437" s="143"/>
    </row>
    <row r="2438" spans="4:4" x14ac:dyDescent="0.25">
      <c r="D2438" s="143"/>
    </row>
    <row r="2439" spans="4:4" x14ac:dyDescent="0.25">
      <c r="D2439" s="143"/>
    </row>
    <row r="2440" spans="4:4" x14ac:dyDescent="0.25">
      <c r="D2440" s="143"/>
    </row>
    <row r="2441" spans="4:4" x14ac:dyDescent="0.25">
      <c r="D2441" s="143"/>
    </row>
    <row r="2442" spans="4:4" x14ac:dyDescent="0.25">
      <c r="D2442" s="143"/>
    </row>
    <row r="2443" spans="4:4" x14ac:dyDescent="0.25">
      <c r="D2443" s="143"/>
    </row>
    <row r="2444" spans="4:4" x14ac:dyDescent="0.25">
      <c r="D2444" s="143"/>
    </row>
    <row r="2445" spans="4:4" x14ac:dyDescent="0.25">
      <c r="D2445" s="143"/>
    </row>
    <row r="2446" spans="4:4" x14ac:dyDescent="0.25">
      <c r="D2446" s="143"/>
    </row>
    <row r="2447" spans="4:4" x14ac:dyDescent="0.25">
      <c r="D2447" s="143"/>
    </row>
    <row r="2448" spans="4:4" x14ac:dyDescent="0.25">
      <c r="D2448" s="143"/>
    </row>
    <row r="2449" spans="4:4" x14ac:dyDescent="0.25">
      <c r="D2449" s="143"/>
    </row>
    <row r="2450" spans="4:4" x14ac:dyDescent="0.25">
      <c r="D2450" s="143"/>
    </row>
    <row r="2451" spans="4:4" x14ac:dyDescent="0.25">
      <c r="D2451" s="143"/>
    </row>
    <row r="2452" spans="4:4" x14ac:dyDescent="0.25">
      <c r="D2452" s="143"/>
    </row>
    <row r="2453" spans="4:4" x14ac:dyDescent="0.25">
      <c r="D2453" s="143"/>
    </row>
    <row r="2454" spans="4:4" x14ac:dyDescent="0.25">
      <c r="D2454" s="143"/>
    </row>
    <row r="2455" spans="4:4" x14ac:dyDescent="0.25">
      <c r="D2455" s="143"/>
    </row>
    <row r="2456" spans="4:4" x14ac:dyDescent="0.25">
      <c r="D2456" s="143"/>
    </row>
    <row r="2457" spans="4:4" x14ac:dyDescent="0.25">
      <c r="D2457" s="143"/>
    </row>
    <row r="2458" spans="4:4" x14ac:dyDescent="0.25">
      <c r="D2458" s="143"/>
    </row>
    <row r="2459" spans="4:4" x14ac:dyDescent="0.25">
      <c r="D2459" s="143"/>
    </row>
    <row r="2460" spans="4:4" x14ac:dyDescent="0.25">
      <c r="D2460" s="143"/>
    </row>
    <row r="2461" spans="4:4" x14ac:dyDescent="0.25">
      <c r="D2461" s="143"/>
    </row>
    <row r="2462" spans="4:4" x14ac:dyDescent="0.25">
      <c r="D2462" s="143"/>
    </row>
    <row r="2463" spans="4:4" x14ac:dyDescent="0.25">
      <c r="D2463" s="143"/>
    </row>
    <row r="2464" spans="4:4" x14ac:dyDescent="0.25">
      <c r="D2464" s="143"/>
    </row>
    <row r="2465" spans="4:4" x14ac:dyDescent="0.25">
      <c r="D2465" s="143"/>
    </row>
    <row r="2466" spans="4:4" x14ac:dyDescent="0.25">
      <c r="D2466" s="143"/>
    </row>
    <row r="2467" spans="4:4" x14ac:dyDescent="0.25">
      <c r="D2467" s="143"/>
    </row>
    <row r="2468" spans="4:4" x14ac:dyDescent="0.25">
      <c r="D2468" s="143"/>
    </row>
    <row r="2469" spans="4:4" x14ac:dyDescent="0.25">
      <c r="D2469" s="143"/>
    </row>
    <row r="2470" spans="4:4" x14ac:dyDescent="0.25">
      <c r="D2470" s="143"/>
    </row>
    <row r="2471" spans="4:4" x14ac:dyDescent="0.25">
      <c r="D2471" s="143"/>
    </row>
    <row r="2472" spans="4:4" x14ac:dyDescent="0.25">
      <c r="D2472" s="143"/>
    </row>
    <row r="2473" spans="4:4" x14ac:dyDescent="0.25">
      <c r="D2473" s="143"/>
    </row>
    <row r="2474" spans="4:4" x14ac:dyDescent="0.25">
      <c r="D2474" s="143"/>
    </row>
    <row r="2475" spans="4:4" x14ac:dyDescent="0.25">
      <c r="D2475" s="143"/>
    </row>
    <row r="2476" spans="4:4" x14ac:dyDescent="0.25">
      <c r="D2476" s="143"/>
    </row>
    <row r="2477" spans="4:4" x14ac:dyDescent="0.25">
      <c r="D2477" s="143"/>
    </row>
    <row r="2478" spans="4:4" x14ac:dyDescent="0.25">
      <c r="D2478" s="143"/>
    </row>
    <row r="2479" spans="4:4" x14ac:dyDescent="0.25">
      <c r="D2479" s="143"/>
    </row>
    <row r="2480" spans="4:4" x14ac:dyDescent="0.25">
      <c r="D2480" s="143"/>
    </row>
    <row r="2481" spans="4:4" x14ac:dyDescent="0.25">
      <c r="D2481" s="143"/>
    </row>
    <row r="2482" spans="4:4" x14ac:dyDescent="0.25">
      <c r="D2482" s="143"/>
    </row>
    <row r="2483" spans="4:4" x14ac:dyDescent="0.25">
      <c r="D2483" s="143"/>
    </row>
    <row r="2484" spans="4:4" x14ac:dyDescent="0.25">
      <c r="D2484" s="143"/>
    </row>
    <row r="2485" spans="4:4" x14ac:dyDescent="0.25">
      <c r="D2485" s="143"/>
    </row>
    <row r="2486" spans="4:4" x14ac:dyDescent="0.25">
      <c r="D2486" s="143"/>
    </row>
    <row r="2487" spans="4:4" x14ac:dyDescent="0.25">
      <c r="D2487" s="143"/>
    </row>
    <row r="2488" spans="4:4" x14ac:dyDescent="0.25">
      <c r="D2488" s="143"/>
    </row>
    <row r="2489" spans="4:4" x14ac:dyDescent="0.25">
      <c r="D2489" s="143"/>
    </row>
    <row r="2490" spans="4:4" x14ac:dyDescent="0.25">
      <c r="D2490" s="143"/>
    </row>
    <row r="2491" spans="4:4" x14ac:dyDescent="0.25">
      <c r="D2491" s="143"/>
    </row>
    <row r="2492" spans="4:4" x14ac:dyDescent="0.25">
      <c r="D2492" s="143"/>
    </row>
    <row r="2493" spans="4:4" x14ac:dyDescent="0.25">
      <c r="D2493" s="143"/>
    </row>
    <row r="2494" spans="4:4" x14ac:dyDescent="0.25">
      <c r="D2494" s="143"/>
    </row>
    <row r="2495" spans="4:4" x14ac:dyDescent="0.25">
      <c r="D2495" s="143"/>
    </row>
    <row r="2496" spans="4:4" x14ac:dyDescent="0.25">
      <c r="D2496" s="143"/>
    </row>
    <row r="2497" spans="4:4" x14ac:dyDescent="0.25">
      <c r="D2497" s="143"/>
    </row>
    <row r="2498" spans="4:4" x14ac:dyDescent="0.25">
      <c r="D2498" s="143"/>
    </row>
    <row r="2499" spans="4:4" x14ac:dyDescent="0.25">
      <c r="D2499" s="143"/>
    </row>
    <row r="2500" spans="4:4" x14ac:dyDescent="0.25">
      <c r="D2500" s="143"/>
    </row>
    <row r="2501" spans="4:4" x14ac:dyDescent="0.25">
      <c r="D2501" s="143"/>
    </row>
    <row r="2502" spans="4:4" x14ac:dyDescent="0.25">
      <c r="D2502" s="143"/>
    </row>
    <row r="2503" spans="4:4" x14ac:dyDescent="0.25">
      <c r="D2503" s="143"/>
    </row>
    <row r="2504" spans="4:4" x14ac:dyDescent="0.25">
      <c r="D2504" s="143"/>
    </row>
    <row r="2505" spans="4:4" x14ac:dyDescent="0.25">
      <c r="D2505" s="143"/>
    </row>
    <row r="2506" spans="4:4" x14ac:dyDescent="0.25">
      <c r="D2506" s="143"/>
    </row>
    <row r="2507" spans="4:4" x14ac:dyDescent="0.25">
      <c r="D2507" s="143"/>
    </row>
    <row r="2508" spans="4:4" x14ac:dyDescent="0.25">
      <c r="D2508" s="143"/>
    </row>
    <row r="2509" spans="4:4" x14ac:dyDescent="0.25">
      <c r="D2509" s="143"/>
    </row>
    <row r="2510" spans="4:4" x14ac:dyDescent="0.25">
      <c r="D2510" s="143"/>
    </row>
    <row r="2511" spans="4:4" x14ac:dyDescent="0.25">
      <c r="D2511" s="143"/>
    </row>
    <row r="2512" spans="4:4" x14ac:dyDescent="0.25">
      <c r="D2512" s="143"/>
    </row>
    <row r="2513" spans="4:4" x14ac:dyDescent="0.25">
      <c r="D2513" s="143"/>
    </row>
    <row r="2514" spans="4:4" x14ac:dyDescent="0.25">
      <c r="D2514" s="143"/>
    </row>
    <row r="2515" spans="4:4" x14ac:dyDescent="0.25">
      <c r="D2515" s="143"/>
    </row>
    <row r="2516" spans="4:4" x14ac:dyDescent="0.25">
      <c r="D2516" s="143"/>
    </row>
    <row r="2517" spans="4:4" x14ac:dyDescent="0.25">
      <c r="D2517" s="143"/>
    </row>
    <row r="2518" spans="4:4" x14ac:dyDescent="0.25">
      <c r="D2518" s="143"/>
    </row>
    <row r="2519" spans="4:4" x14ac:dyDescent="0.25">
      <c r="D2519" s="143"/>
    </row>
    <row r="2520" spans="4:4" x14ac:dyDescent="0.25">
      <c r="D2520" s="143"/>
    </row>
    <row r="2521" spans="4:4" x14ac:dyDescent="0.25">
      <c r="D2521" s="143"/>
    </row>
    <row r="2522" spans="4:4" x14ac:dyDescent="0.25">
      <c r="D2522" s="143"/>
    </row>
    <row r="2523" spans="4:4" x14ac:dyDescent="0.25">
      <c r="D2523" s="143"/>
    </row>
    <row r="2524" spans="4:4" x14ac:dyDescent="0.25">
      <c r="D2524" s="143"/>
    </row>
    <row r="2525" spans="4:4" x14ac:dyDescent="0.25">
      <c r="D2525" s="143"/>
    </row>
    <row r="2526" spans="4:4" x14ac:dyDescent="0.25">
      <c r="D2526" s="143"/>
    </row>
    <row r="2527" spans="4:4" x14ac:dyDescent="0.25">
      <c r="D2527" s="143"/>
    </row>
    <row r="2528" spans="4:4" x14ac:dyDescent="0.25">
      <c r="D2528" s="143"/>
    </row>
    <row r="2529" spans="4:4" x14ac:dyDescent="0.25">
      <c r="D2529" s="143"/>
    </row>
    <row r="2530" spans="4:4" x14ac:dyDescent="0.25">
      <c r="D2530" s="143"/>
    </row>
    <row r="2531" spans="4:4" x14ac:dyDescent="0.25">
      <c r="D2531" s="143"/>
    </row>
    <row r="2532" spans="4:4" x14ac:dyDescent="0.25">
      <c r="D2532" s="143"/>
    </row>
    <row r="2533" spans="4:4" x14ac:dyDescent="0.25">
      <c r="D2533" s="143"/>
    </row>
    <row r="2534" spans="4:4" x14ac:dyDescent="0.25">
      <c r="D2534" s="143"/>
    </row>
    <row r="2535" spans="4:4" x14ac:dyDescent="0.25">
      <c r="D2535" s="143"/>
    </row>
    <row r="2536" spans="4:4" x14ac:dyDescent="0.25">
      <c r="D2536" s="143"/>
    </row>
    <row r="2537" spans="4:4" x14ac:dyDescent="0.25">
      <c r="D2537" s="143"/>
    </row>
    <row r="2538" spans="4:4" x14ac:dyDescent="0.25">
      <c r="D2538" s="143"/>
    </row>
    <row r="2539" spans="4:4" x14ac:dyDescent="0.25">
      <c r="D2539" s="143"/>
    </row>
    <row r="2540" spans="4:4" x14ac:dyDescent="0.25">
      <c r="D2540" s="143"/>
    </row>
    <row r="2541" spans="4:4" x14ac:dyDescent="0.25">
      <c r="D2541" s="143"/>
    </row>
    <row r="2542" spans="4:4" x14ac:dyDescent="0.25">
      <c r="D2542" s="143"/>
    </row>
    <row r="2543" spans="4:4" x14ac:dyDescent="0.25">
      <c r="D2543" s="143"/>
    </row>
    <row r="2544" spans="4:4" x14ac:dyDescent="0.25">
      <c r="D2544" s="143"/>
    </row>
    <row r="2545" spans="4:4" x14ac:dyDescent="0.25">
      <c r="D2545" s="143"/>
    </row>
    <row r="2546" spans="4:4" x14ac:dyDescent="0.25">
      <c r="D2546" s="143"/>
    </row>
    <row r="2547" spans="4:4" x14ac:dyDescent="0.25">
      <c r="D2547" s="143"/>
    </row>
    <row r="2548" spans="4:4" x14ac:dyDescent="0.25">
      <c r="D2548" s="143"/>
    </row>
    <row r="2549" spans="4:4" x14ac:dyDescent="0.25">
      <c r="D2549" s="143"/>
    </row>
    <row r="2550" spans="4:4" x14ac:dyDescent="0.25">
      <c r="D2550" s="143"/>
    </row>
    <row r="2551" spans="4:4" x14ac:dyDescent="0.25">
      <c r="D2551" s="143"/>
    </row>
    <row r="2552" spans="4:4" x14ac:dyDescent="0.25">
      <c r="D2552" s="143"/>
    </row>
    <row r="2553" spans="4:4" x14ac:dyDescent="0.25">
      <c r="D2553" s="143"/>
    </row>
    <row r="2554" spans="4:4" x14ac:dyDescent="0.25">
      <c r="D2554" s="143"/>
    </row>
    <row r="2555" spans="4:4" x14ac:dyDescent="0.25">
      <c r="D2555" s="143"/>
    </row>
    <row r="2556" spans="4:4" x14ac:dyDescent="0.25">
      <c r="D2556" s="143"/>
    </row>
    <row r="2557" spans="4:4" x14ac:dyDescent="0.25">
      <c r="D2557" s="143"/>
    </row>
    <row r="2558" spans="4:4" x14ac:dyDescent="0.25">
      <c r="D2558" s="143"/>
    </row>
    <row r="2559" spans="4:4" x14ac:dyDescent="0.25">
      <c r="D2559" s="143"/>
    </row>
    <row r="2560" spans="4:4" x14ac:dyDescent="0.25">
      <c r="D2560" s="143"/>
    </row>
    <row r="2561" spans="4:4" x14ac:dyDescent="0.25">
      <c r="D2561" s="143"/>
    </row>
    <row r="2562" spans="4:4" x14ac:dyDescent="0.25">
      <c r="D2562" s="143"/>
    </row>
    <row r="2563" spans="4:4" x14ac:dyDescent="0.25">
      <c r="D2563" s="143"/>
    </row>
    <row r="2564" spans="4:4" x14ac:dyDescent="0.25">
      <c r="D2564" s="143"/>
    </row>
    <row r="2565" spans="4:4" x14ac:dyDescent="0.25">
      <c r="D2565" s="143"/>
    </row>
    <row r="2566" spans="4:4" x14ac:dyDescent="0.25">
      <c r="D2566" s="143"/>
    </row>
    <row r="2567" spans="4:4" x14ac:dyDescent="0.25">
      <c r="D2567" s="143"/>
    </row>
    <row r="2568" spans="4:4" x14ac:dyDescent="0.25">
      <c r="D2568" s="143"/>
    </row>
    <row r="2569" spans="4:4" x14ac:dyDescent="0.25">
      <c r="D2569" s="143"/>
    </row>
    <row r="2570" spans="4:4" x14ac:dyDescent="0.25">
      <c r="D2570" s="143"/>
    </row>
    <row r="2571" spans="4:4" x14ac:dyDescent="0.25">
      <c r="D2571" s="143"/>
    </row>
    <row r="2572" spans="4:4" x14ac:dyDescent="0.25">
      <c r="D2572" s="143"/>
    </row>
    <row r="2573" spans="4:4" x14ac:dyDescent="0.25">
      <c r="D2573" s="143"/>
    </row>
    <row r="2574" spans="4:4" x14ac:dyDescent="0.25">
      <c r="D2574" s="143"/>
    </row>
    <row r="2575" spans="4:4" x14ac:dyDescent="0.25">
      <c r="D2575" s="143"/>
    </row>
    <row r="2576" spans="4:4" x14ac:dyDescent="0.25">
      <c r="D2576" s="143"/>
    </row>
    <row r="2577" spans="4:4" x14ac:dyDescent="0.25">
      <c r="D2577" s="143"/>
    </row>
    <row r="2578" spans="4:4" x14ac:dyDescent="0.25">
      <c r="D2578" s="143"/>
    </row>
    <row r="2579" spans="4:4" x14ac:dyDescent="0.25">
      <c r="D2579" s="143"/>
    </row>
    <row r="2580" spans="4:4" x14ac:dyDescent="0.25">
      <c r="D2580" s="143"/>
    </row>
    <row r="2581" spans="4:4" x14ac:dyDescent="0.25">
      <c r="D2581" s="143"/>
    </row>
    <row r="2582" spans="4:4" x14ac:dyDescent="0.25">
      <c r="D2582" s="143"/>
    </row>
    <row r="2583" spans="4:4" x14ac:dyDescent="0.25">
      <c r="D2583" s="143"/>
    </row>
    <row r="2584" spans="4:4" x14ac:dyDescent="0.25">
      <c r="D2584" s="143"/>
    </row>
    <row r="2585" spans="4:4" x14ac:dyDescent="0.25">
      <c r="D2585" s="143"/>
    </row>
    <row r="2586" spans="4:4" x14ac:dyDescent="0.25">
      <c r="D2586" s="143"/>
    </row>
    <row r="2587" spans="4:4" x14ac:dyDescent="0.25">
      <c r="D2587" s="143"/>
    </row>
    <row r="2588" spans="4:4" x14ac:dyDescent="0.25">
      <c r="D2588" s="143"/>
    </row>
    <row r="2589" spans="4:4" x14ac:dyDescent="0.25">
      <c r="D2589" s="143"/>
    </row>
    <row r="2590" spans="4:4" x14ac:dyDescent="0.25">
      <c r="D2590" s="143"/>
    </row>
    <row r="2591" spans="4:4" x14ac:dyDescent="0.25">
      <c r="D2591" s="143"/>
    </row>
    <row r="2592" spans="4:4" x14ac:dyDescent="0.25">
      <c r="D2592" s="143"/>
    </row>
    <row r="2593" spans="4:4" x14ac:dyDescent="0.25">
      <c r="D2593" s="143"/>
    </row>
    <row r="2594" spans="4:4" x14ac:dyDescent="0.25">
      <c r="D2594" s="143"/>
    </row>
    <row r="2595" spans="4:4" x14ac:dyDescent="0.25">
      <c r="D2595" s="143"/>
    </row>
    <row r="2596" spans="4:4" x14ac:dyDescent="0.25">
      <c r="D2596" s="143"/>
    </row>
    <row r="2597" spans="4:4" x14ac:dyDescent="0.25">
      <c r="D2597" s="143"/>
    </row>
    <row r="2598" spans="4:4" x14ac:dyDescent="0.25">
      <c r="D2598" s="143"/>
    </row>
    <row r="2599" spans="4:4" x14ac:dyDescent="0.25">
      <c r="D2599" s="143"/>
    </row>
    <row r="2600" spans="4:4" x14ac:dyDescent="0.25">
      <c r="D2600" s="143"/>
    </row>
    <row r="2601" spans="4:4" x14ac:dyDescent="0.25">
      <c r="D2601" s="143"/>
    </row>
    <row r="2602" spans="4:4" x14ac:dyDescent="0.25">
      <c r="D2602" s="143"/>
    </row>
    <row r="2603" spans="4:4" x14ac:dyDescent="0.25">
      <c r="D2603" s="143"/>
    </row>
    <row r="2604" spans="4:4" x14ac:dyDescent="0.25">
      <c r="D2604" s="143"/>
    </row>
    <row r="2605" spans="4:4" x14ac:dyDescent="0.25">
      <c r="D2605" s="143"/>
    </row>
    <row r="2606" spans="4:4" x14ac:dyDescent="0.25">
      <c r="D2606" s="143"/>
    </row>
    <row r="2607" spans="4:4" x14ac:dyDescent="0.25">
      <c r="D2607" s="143"/>
    </row>
    <row r="2608" spans="4:4" x14ac:dyDescent="0.25">
      <c r="D2608" s="143"/>
    </row>
    <row r="2609" spans="4:4" x14ac:dyDescent="0.25">
      <c r="D2609" s="143"/>
    </row>
    <row r="2610" spans="4:4" x14ac:dyDescent="0.25">
      <c r="D2610" s="143"/>
    </row>
    <row r="2611" spans="4:4" x14ac:dyDescent="0.25">
      <c r="D2611" s="143"/>
    </row>
    <row r="2612" spans="4:4" x14ac:dyDescent="0.25">
      <c r="D2612" s="143"/>
    </row>
    <row r="2613" spans="4:4" x14ac:dyDescent="0.25">
      <c r="D2613" s="143"/>
    </row>
    <row r="2614" spans="4:4" x14ac:dyDescent="0.25">
      <c r="D2614" s="143"/>
    </row>
    <row r="2615" spans="4:4" x14ac:dyDescent="0.25">
      <c r="D2615" s="143"/>
    </row>
    <row r="2616" spans="4:4" x14ac:dyDescent="0.25">
      <c r="D2616" s="143"/>
    </row>
    <row r="2617" spans="4:4" x14ac:dyDescent="0.25">
      <c r="D2617" s="143"/>
    </row>
    <row r="2618" spans="4:4" x14ac:dyDescent="0.25">
      <c r="D2618" s="143"/>
    </row>
    <row r="2619" spans="4:4" x14ac:dyDescent="0.25">
      <c r="D2619" s="143"/>
    </row>
    <row r="2620" spans="4:4" x14ac:dyDescent="0.25">
      <c r="D2620" s="143"/>
    </row>
    <row r="2621" spans="4:4" x14ac:dyDescent="0.25">
      <c r="D2621" s="143"/>
    </row>
    <row r="2622" spans="4:4" x14ac:dyDescent="0.25">
      <c r="D2622" s="143"/>
    </row>
    <row r="2623" spans="4:4" x14ac:dyDescent="0.25">
      <c r="D2623" s="143"/>
    </row>
    <row r="2624" spans="4:4" x14ac:dyDescent="0.25">
      <c r="D2624" s="143"/>
    </row>
    <row r="2625" spans="4:4" x14ac:dyDescent="0.25">
      <c r="D2625" s="143"/>
    </row>
    <row r="2626" spans="4:4" x14ac:dyDescent="0.25">
      <c r="D2626" s="143"/>
    </row>
    <row r="2627" spans="4:4" x14ac:dyDescent="0.25">
      <c r="D2627" s="143"/>
    </row>
    <row r="2628" spans="4:4" x14ac:dyDescent="0.25">
      <c r="D2628" s="143"/>
    </row>
    <row r="2629" spans="4:4" x14ac:dyDescent="0.25">
      <c r="D2629" s="143"/>
    </row>
    <row r="2630" spans="4:4" x14ac:dyDescent="0.25">
      <c r="D2630" s="143"/>
    </row>
    <row r="2631" spans="4:4" x14ac:dyDescent="0.25">
      <c r="D2631" s="143"/>
    </row>
    <row r="2632" spans="4:4" x14ac:dyDescent="0.25">
      <c r="D2632" s="143"/>
    </row>
    <row r="2633" spans="4:4" x14ac:dyDescent="0.25">
      <c r="D2633" s="143"/>
    </row>
    <row r="2634" spans="4:4" x14ac:dyDescent="0.25">
      <c r="D2634" s="143"/>
    </row>
    <row r="2635" spans="4:4" x14ac:dyDescent="0.25">
      <c r="D2635" s="143"/>
    </row>
    <row r="2636" spans="4:4" x14ac:dyDescent="0.25">
      <c r="D2636" s="143"/>
    </row>
    <row r="2637" spans="4:4" x14ac:dyDescent="0.25">
      <c r="D2637" s="143"/>
    </row>
    <row r="2638" spans="4:4" x14ac:dyDescent="0.25">
      <c r="D2638" s="143"/>
    </row>
    <row r="2639" spans="4:4" x14ac:dyDescent="0.25">
      <c r="D2639" s="143"/>
    </row>
    <row r="2640" spans="4:4" x14ac:dyDescent="0.25">
      <c r="D2640" s="143"/>
    </row>
    <row r="2641" spans="4:4" x14ac:dyDescent="0.25">
      <c r="D2641" s="143"/>
    </row>
    <row r="2642" spans="4:4" x14ac:dyDescent="0.25">
      <c r="D2642" s="143"/>
    </row>
    <row r="2643" spans="4:4" x14ac:dyDescent="0.25">
      <c r="D2643" s="143"/>
    </row>
    <row r="2644" spans="4:4" x14ac:dyDescent="0.25">
      <c r="D2644" s="143"/>
    </row>
    <row r="2645" spans="4:4" x14ac:dyDescent="0.25">
      <c r="D2645" s="143"/>
    </row>
    <row r="2646" spans="4:4" x14ac:dyDescent="0.25">
      <c r="D2646" s="143"/>
    </row>
    <row r="2647" spans="4:4" x14ac:dyDescent="0.25">
      <c r="D2647" s="143"/>
    </row>
    <row r="2648" spans="4:4" x14ac:dyDescent="0.25">
      <c r="D2648" s="143"/>
    </row>
    <row r="2649" spans="4:4" x14ac:dyDescent="0.25">
      <c r="D2649" s="143"/>
    </row>
    <row r="2650" spans="4:4" x14ac:dyDescent="0.25">
      <c r="D2650" s="143"/>
    </row>
    <row r="2651" spans="4:4" x14ac:dyDescent="0.25">
      <c r="D2651" s="143"/>
    </row>
    <row r="2652" spans="4:4" x14ac:dyDescent="0.25">
      <c r="D2652" s="143"/>
    </row>
    <row r="2653" spans="4:4" x14ac:dyDescent="0.25">
      <c r="D2653" s="143"/>
    </row>
    <row r="2654" spans="4:4" x14ac:dyDescent="0.25">
      <c r="D2654" s="143"/>
    </row>
    <row r="2655" spans="4:4" x14ac:dyDescent="0.25">
      <c r="D2655" s="143"/>
    </row>
    <row r="2656" spans="4:4" x14ac:dyDescent="0.25">
      <c r="D2656" s="143"/>
    </row>
    <row r="2657" spans="4:4" x14ac:dyDescent="0.25">
      <c r="D2657" s="143"/>
    </row>
    <row r="2658" spans="4:4" x14ac:dyDescent="0.25">
      <c r="D2658" s="143"/>
    </row>
    <row r="2659" spans="4:4" x14ac:dyDescent="0.25">
      <c r="D2659" s="143"/>
    </row>
    <row r="2660" spans="4:4" x14ac:dyDescent="0.25">
      <c r="D2660" s="143"/>
    </row>
    <row r="2661" spans="4:4" x14ac:dyDescent="0.25">
      <c r="D2661" s="143"/>
    </row>
    <row r="2662" spans="4:4" x14ac:dyDescent="0.25">
      <c r="D2662" s="143"/>
    </row>
    <row r="2663" spans="4:4" x14ac:dyDescent="0.25">
      <c r="D2663" s="143"/>
    </row>
    <row r="2664" spans="4:4" x14ac:dyDescent="0.25">
      <c r="D2664" s="143"/>
    </row>
    <row r="2665" spans="4:4" x14ac:dyDescent="0.25">
      <c r="D2665" s="143"/>
    </row>
    <row r="2666" spans="4:4" x14ac:dyDescent="0.25">
      <c r="D2666" s="143"/>
    </row>
    <row r="2667" spans="4:4" x14ac:dyDescent="0.25">
      <c r="D2667" s="143"/>
    </row>
    <row r="2668" spans="4:4" x14ac:dyDescent="0.25">
      <c r="D2668" s="143"/>
    </row>
    <row r="2669" spans="4:4" x14ac:dyDescent="0.25">
      <c r="D2669" s="143"/>
    </row>
    <row r="2670" spans="4:4" x14ac:dyDescent="0.25">
      <c r="D2670" s="143"/>
    </row>
    <row r="2671" spans="4:4" x14ac:dyDescent="0.25">
      <c r="D2671" s="143"/>
    </row>
    <row r="2672" spans="4:4" x14ac:dyDescent="0.25">
      <c r="D2672" s="143"/>
    </row>
    <row r="2673" spans="4:4" x14ac:dyDescent="0.25">
      <c r="D2673" s="143"/>
    </row>
    <row r="2674" spans="4:4" x14ac:dyDescent="0.25">
      <c r="D2674" s="143"/>
    </row>
    <row r="2675" spans="4:4" x14ac:dyDescent="0.25">
      <c r="D2675" s="143"/>
    </row>
    <row r="2676" spans="4:4" x14ac:dyDescent="0.25">
      <c r="D2676" s="143"/>
    </row>
    <row r="2677" spans="4:4" x14ac:dyDescent="0.25">
      <c r="D2677" s="143"/>
    </row>
    <row r="2678" spans="4:4" x14ac:dyDescent="0.25">
      <c r="D2678" s="143"/>
    </row>
    <row r="2679" spans="4:4" x14ac:dyDescent="0.25">
      <c r="D2679" s="143"/>
    </row>
    <row r="2680" spans="4:4" x14ac:dyDescent="0.25">
      <c r="D2680" s="143"/>
    </row>
    <row r="2681" spans="4:4" x14ac:dyDescent="0.25">
      <c r="D2681" s="143"/>
    </row>
    <row r="2682" spans="4:4" x14ac:dyDescent="0.25">
      <c r="D2682" s="143"/>
    </row>
    <row r="2683" spans="4:4" x14ac:dyDescent="0.25">
      <c r="D2683" s="143"/>
    </row>
    <row r="2684" spans="4:4" x14ac:dyDescent="0.25">
      <c r="D2684" s="143"/>
    </row>
    <row r="2685" spans="4:4" x14ac:dyDescent="0.25">
      <c r="D2685" s="143"/>
    </row>
    <row r="2686" spans="4:4" x14ac:dyDescent="0.25">
      <c r="D2686" s="143"/>
    </row>
    <row r="2687" spans="4:4" x14ac:dyDescent="0.25">
      <c r="D2687" s="143"/>
    </row>
    <row r="2688" spans="4:4" x14ac:dyDescent="0.25">
      <c r="D2688" s="143"/>
    </row>
    <row r="2689" spans="4:4" x14ac:dyDescent="0.25">
      <c r="D2689" s="143"/>
    </row>
    <row r="2690" spans="4:4" x14ac:dyDescent="0.25">
      <c r="D2690" s="143"/>
    </row>
    <row r="2691" spans="4:4" x14ac:dyDescent="0.25">
      <c r="D2691" s="143"/>
    </row>
    <row r="2692" spans="4:4" x14ac:dyDescent="0.25">
      <c r="D2692" s="143"/>
    </row>
    <row r="2693" spans="4:4" x14ac:dyDescent="0.25">
      <c r="D2693" s="143"/>
    </row>
    <row r="2694" spans="4:4" x14ac:dyDescent="0.25">
      <c r="D2694" s="143"/>
    </row>
    <row r="2695" spans="4:4" x14ac:dyDescent="0.25">
      <c r="D2695" s="143"/>
    </row>
    <row r="2696" spans="4:4" x14ac:dyDescent="0.25">
      <c r="D2696" s="143"/>
    </row>
    <row r="2697" spans="4:4" x14ac:dyDescent="0.25">
      <c r="D2697" s="143"/>
    </row>
    <row r="2698" spans="4:4" x14ac:dyDescent="0.25">
      <c r="D2698" s="143"/>
    </row>
    <row r="2699" spans="4:4" x14ac:dyDescent="0.25">
      <c r="D2699" s="143"/>
    </row>
    <row r="2700" spans="4:4" x14ac:dyDescent="0.25">
      <c r="D2700" s="143"/>
    </row>
    <row r="2701" spans="4:4" x14ac:dyDescent="0.25">
      <c r="D2701" s="143"/>
    </row>
    <row r="2702" spans="4:4" x14ac:dyDescent="0.25">
      <c r="D2702" s="143"/>
    </row>
    <row r="2703" spans="4:4" x14ac:dyDescent="0.25">
      <c r="D2703" s="143"/>
    </row>
    <row r="2704" spans="4:4" x14ac:dyDescent="0.25">
      <c r="D2704" s="143"/>
    </row>
    <row r="2705" spans="4:4" x14ac:dyDescent="0.25">
      <c r="D2705" s="143"/>
    </row>
    <row r="2706" spans="4:4" x14ac:dyDescent="0.25">
      <c r="D2706" s="143"/>
    </row>
    <row r="2707" spans="4:4" x14ac:dyDescent="0.25">
      <c r="D2707" s="143"/>
    </row>
    <row r="2708" spans="4:4" x14ac:dyDescent="0.25">
      <c r="D2708" s="143"/>
    </row>
    <row r="2709" spans="4:4" x14ac:dyDescent="0.25">
      <c r="D2709" s="143"/>
    </row>
    <row r="2710" spans="4:4" x14ac:dyDescent="0.25">
      <c r="D2710" s="143"/>
    </row>
    <row r="2711" spans="4:4" x14ac:dyDescent="0.25">
      <c r="D2711" s="143"/>
    </row>
    <row r="2712" spans="4:4" x14ac:dyDescent="0.25">
      <c r="D2712" s="143"/>
    </row>
    <row r="2713" spans="4:4" x14ac:dyDescent="0.25">
      <c r="D2713" s="143"/>
    </row>
    <row r="2714" spans="4:4" x14ac:dyDescent="0.25">
      <c r="D2714" s="143"/>
    </row>
    <row r="2715" spans="4:4" x14ac:dyDescent="0.25">
      <c r="D2715" s="143"/>
    </row>
    <row r="2716" spans="4:4" x14ac:dyDescent="0.25">
      <c r="D2716" s="143"/>
    </row>
    <row r="2717" spans="4:4" x14ac:dyDescent="0.25">
      <c r="D2717" s="143"/>
    </row>
    <row r="2718" spans="4:4" x14ac:dyDescent="0.25">
      <c r="D2718" s="143"/>
    </row>
    <row r="2719" spans="4:4" x14ac:dyDescent="0.25">
      <c r="D2719" s="143"/>
    </row>
    <row r="2720" spans="4:4" x14ac:dyDescent="0.25">
      <c r="D2720" s="143"/>
    </row>
    <row r="2721" spans="4:4" x14ac:dyDescent="0.25">
      <c r="D2721" s="143"/>
    </row>
    <row r="2722" spans="4:4" x14ac:dyDescent="0.25">
      <c r="D2722" s="143"/>
    </row>
    <row r="2723" spans="4:4" x14ac:dyDescent="0.25">
      <c r="D2723" s="143"/>
    </row>
    <row r="2724" spans="4:4" x14ac:dyDescent="0.25">
      <c r="D2724" s="143"/>
    </row>
    <row r="2725" spans="4:4" x14ac:dyDescent="0.25">
      <c r="D2725" s="143"/>
    </row>
    <row r="2726" spans="4:4" x14ac:dyDescent="0.25">
      <c r="D2726" s="143"/>
    </row>
    <row r="2727" spans="4:4" x14ac:dyDescent="0.25">
      <c r="D2727" s="143"/>
    </row>
    <row r="2728" spans="4:4" x14ac:dyDescent="0.25">
      <c r="D2728" s="143"/>
    </row>
    <row r="2729" spans="4:4" x14ac:dyDescent="0.25">
      <c r="D2729" s="143"/>
    </row>
    <row r="2730" spans="4:4" x14ac:dyDescent="0.25">
      <c r="D2730" s="143"/>
    </row>
    <row r="2731" spans="4:4" x14ac:dyDescent="0.25">
      <c r="D2731" s="143"/>
    </row>
    <row r="2732" spans="4:4" x14ac:dyDescent="0.25">
      <c r="D2732" s="143"/>
    </row>
    <row r="2733" spans="4:4" x14ac:dyDescent="0.25">
      <c r="D2733" s="143"/>
    </row>
    <row r="2734" spans="4:4" x14ac:dyDescent="0.25">
      <c r="D2734" s="143"/>
    </row>
    <row r="2735" spans="4:4" x14ac:dyDescent="0.25">
      <c r="D2735" s="143"/>
    </row>
    <row r="2736" spans="4:4" x14ac:dyDescent="0.25">
      <c r="D2736" s="143"/>
    </row>
    <row r="2737" spans="4:4" x14ac:dyDescent="0.25">
      <c r="D2737" s="143"/>
    </row>
    <row r="2738" spans="4:4" x14ac:dyDescent="0.25">
      <c r="D2738" s="143"/>
    </row>
    <row r="2739" spans="4:4" x14ac:dyDescent="0.25">
      <c r="D2739" s="143"/>
    </row>
    <row r="2740" spans="4:4" x14ac:dyDescent="0.25">
      <c r="D2740" s="143"/>
    </row>
    <row r="2741" spans="4:4" x14ac:dyDescent="0.25">
      <c r="D2741" s="143"/>
    </row>
    <row r="2742" spans="4:4" x14ac:dyDescent="0.25">
      <c r="D2742" s="143"/>
    </row>
    <row r="2743" spans="4:4" x14ac:dyDescent="0.25">
      <c r="D2743" s="143"/>
    </row>
    <row r="2744" spans="4:4" x14ac:dyDescent="0.25">
      <c r="D2744" s="143"/>
    </row>
    <row r="2745" spans="4:4" x14ac:dyDescent="0.25">
      <c r="D2745" s="143"/>
    </row>
    <row r="2746" spans="4:4" x14ac:dyDescent="0.25">
      <c r="D2746" s="143"/>
    </row>
    <row r="2747" spans="4:4" x14ac:dyDescent="0.25">
      <c r="D2747" s="143"/>
    </row>
    <row r="2748" spans="4:4" x14ac:dyDescent="0.25">
      <c r="D2748" s="143"/>
    </row>
    <row r="2749" spans="4:4" x14ac:dyDescent="0.25">
      <c r="D2749" s="143"/>
    </row>
    <row r="2750" spans="4:4" x14ac:dyDescent="0.25">
      <c r="D2750" s="143"/>
    </row>
    <row r="2751" spans="4:4" x14ac:dyDescent="0.25">
      <c r="D2751" s="143"/>
    </row>
    <row r="2752" spans="4:4" x14ac:dyDescent="0.25">
      <c r="D2752" s="143"/>
    </row>
    <row r="2753" spans="4:4" x14ac:dyDescent="0.25">
      <c r="D2753" s="143"/>
    </row>
    <row r="2754" spans="4:4" x14ac:dyDescent="0.25">
      <c r="D2754" s="143"/>
    </row>
    <row r="2755" spans="4:4" x14ac:dyDescent="0.25">
      <c r="D2755" s="143"/>
    </row>
    <row r="2756" spans="4:4" x14ac:dyDescent="0.25">
      <c r="D2756" s="143"/>
    </row>
    <row r="2757" spans="4:4" x14ac:dyDescent="0.25">
      <c r="D2757" s="143"/>
    </row>
    <row r="2758" spans="4:4" x14ac:dyDescent="0.25">
      <c r="D2758" s="143"/>
    </row>
    <row r="2759" spans="4:4" x14ac:dyDescent="0.25">
      <c r="D2759" s="143"/>
    </row>
    <row r="2760" spans="4:4" x14ac:dyDescent="0.25">
      <c r="D2760" s="143"/>
    </row>
    <row r="2761" spans="4:4" x14ac:dyDescent="0.25">
      <c r="D2761" s="143"/>
    </row>
    <row r="2762" spans="4:4" x14ac:dyDescent="0.25">
      <c r="D2762" s="143"/>
    </row>
    <row r="2763" spans="4:4" x14ac:dyDescent="0.25">
      <c r="D2763" s="143"/>
    </row>
    <row r="2764" spans="4:4" x14ac:dyDescent="0.25">
      <c r="D2764" s="143"/>
    </row>
    <row r="2765" spans="4:4" x14ac:dyDescent="0.25">
      <c r="D2765" s="143"/>
    </row>
    <row r="2766" spans="4:4" x14ac:dyDescent="0.25">
      <c r="D2766" s="143"/>
    </row>
    <row r="2767" spans="4:4" x14ac:dyDescent="0.25">
      <c r="D2767" s="143"/>
    </row>
    <row r="2768" spans="4:4" x14ac:dyDescent="0.25">
      <c r="D2768" s="143"/>
    </row>
    <row r="2769" spans="4:4" x14ac:dyDescent="0.25">
      <c r="D2769" s="143"/>
    </row>
    <row r="2770" spans="4:4" x14ac:dyDescent="0.25">
      <c r="D2770" s="143"/>
    </row>
    <row r="2771" spans="4:4" x14ac:dyDescent="0.25">
      <c r="D2771" s="143"/>
    </row>
    <row r="2772" spans="4:4" x14ac:dyDescent="0.25">
      <c r="D2772" s="143"/>
    </row>
    <row r="2773" spans="4:4" x14ac:dyDescent="0.25">
      <c r="D2773" s="143"/>
    </row>
    <row r="2774" spans="4:4" x14ac:dyDescent="0.25">
      <c r="D2774" s="143"/>
    </row>
    <row r="2775" spans="4:4" x14ac:dyDescent="0.25">
      <c r="D2775" s="143"/>
    </row>
    <row r="2776" spans="4:4" x14ac:dyDescent="0.25">
      <c r="D2776" s="143"/>
    </row>
    <row r="2777" spans="4:4" x14ac:dyDescent="0.25">
      <c r="D2777" s="143"/>
    </row>
    <row r="2778" spans="4:4" x14ac:dyDescent="0.25">
      <c r="D2778" s="143"/>
    </row>
    <row r="2779" spans="4:4" x14ac:dyDescent="0.25">
      <c r="D2779" s="143"/>
    </row>
    <row r="2780" spans="4:4" x14ac:dyDescent="0.25">
      <c r="D2780" s="143"/>
    </row>
    <row r="2781" spans="4:4" x14ac:dyDescent="0.25">
      <c r="D2781" s="143"/>
    </row>
    <row r="2782" spans="4:4" x14ac:dyDescent="0.25">
      <c r="D2782" s="143"/>
    </row>
    <row r="2783" spans="4:4" x14ac:dyDescent="0.25">
      <c r="D2783" s="143"/>
    </row>
    <row r="2784" spans="4:4" x14ac:dyDescent="0.25">
      <c r="D2784" s="143"/>
    </row>
    <row r="2785" spans="4:4" x14ac:dyDescent="0.25">
      <c r="D2785" s="143"/>
    </row>
    <row r="2786" spans="4:4" x14ac:dyDescent="0.25">
      <c r="D2786" s="143"/>
    </row>
    <row r="2787" spans="4:4" x14ac:dyDescent="0.25">
      <c r="D2787" s="143"/>
    </row>
    <row r="2788" spans="4:4" x14ac:dyDescent="0.25">
      <c r="D2788" s="143"/>
    </row>
    <row r="2789" spans="4:4" x14ac:dyDescent="0.25">
      <c r="D2789" s="143"/>
    </row>
    <row r="2790" spans="4:4" x14ac:dyDescent="0.25">
      <c r="D2790" s="143"/>
    </row>
    <row r="2791" spans="4:4" x14ac:dyDescent="0.25">
      <c r="D2791" s="143"/>
    </row>
    <row r="2792" spans="4:4" x14ac:dyDescent="0.25">
      <c r="D2792" s="143"/>
    </row>
    <row r="2793" spans="4:4" x14ac:dyDescent="0.25">
      <c r="D2793" s="143"/>
    </row>
    <row r="2794" spans="4:4" x14ac:dyDescent="0.25">
      <c r="D2794" s="143"/>
    </row>
    <row r="2795" spans="4:4" x14ac:dyDescent="0.25">
      <c r="D2795" s="143"/>
    </row>
    <row r="2796" spans="4:4" x14ac:dyDescent="0.25">
      <c r="D2796" s="143"/>
    </row>
    <row r="2797" spans="4:4" x14ac:dyDescent="0.25">
      <c r="D2797" s="143"/>
    </row>
    <row r="2798" spans="4:4" x14ac:dyDescent="0.25">
      <c r="D2798" s="143"/>
    </row>
    <row r="2799" spans="4:4" x14ac:dyDescent="0.25">
      <c r="D2799" s="143"/>
    </row>
    <row r="2800" spans="4:4" x14ac:dyDescent="0.25">
      <c r="D2800" s="143"/>
    </row>
    <row r="2801" spans="4:4" x14ac:dyDescent="0.25">
      <c r="D2801" s="143"/>
    </row>
    <row r="2802" spans="4:4" x14ac:dyDescent="0.25">
      <c r="D2802" s="143"/>
    </row>
    <row r="2803" spans="4:4" x14ac:dyDescent="0.25">
      <c r="D2803" s="143"/>
    </row>
    <row r="2804" spans="4:4" x14ac:dyDescent="0.25">
      <c r="D2804" s="143"/>
    </row>
    <row r="2805" spans="4:4" x14ac:dyDescent="0.25">
      <c r="D2805" s="143"/>
    </row>
    <row r="2806" spans="4:4" x14ac:dyDescent="0.25">
      <c r="D2806" s="143"/>
    </row>
    <row r="2807" spans="4:4" x14ac:dyDescent="0.25">
      <c r="D2807" s="143"/>
    </row>
    <row r="2808" spans="4:4" x14ac:dyDescent="0.25">
      <c r="D2808" s="143"/>
    </row>
    <row r="2809" spans="4:4" x14ac:dyDescent="0.25">
      <c r="D2809" s="143"/>
    </row>
    <row r="2810" spans="4:4" x14ac:dyDescent="0.25">
      <c r="D2810" s="143"/>
    </row>
    <row r="2811" spans="4:4" x14ac:dyDescent="0.25">
      <c r="D2811" s="143"/>
    </row>
    <row r="2812" spans="4:4" x14ac:dyDescent="0.25">
      <c r="D2812" s="143"/>
    </row>
    <row r="2813" spans="4:4" x14ac:dyDescent="0.25">
      <c r="D2813" s="143"/>
    </row>
    <row r="2814" spans="4:4" x14ac:dyDescent="0.25">
      <c r="D2814" s="143"/>
    </row>
    <row r="2815" spans="4:4" x14ac:dyDescent="0.25">
      <c r="D2815" s="143"/>
    </row>
    <row r="2816" spans="4:4" x14ac:dyDescent="0.25">
      <c r="D2816" s="143"/>
    </row>
    <row r="2817" spans="4:4" x14ac:dyDescent="0.25">
      <c r="D2817" s="143"/>
    </row>
    <row r="2818" spans="4:4" x14ac:dyDescent="0.25">
      <c r="D2818" s="143"/>
    </row>
    <row r="2819" spans="4:4" x14ac:dyDescent="0.25">
      <c r="D2819" s="143"/>
    </row>
    <row r="2820" spans="4:4" x14ac:dyDescent="0.25">
      <c r="D2820" s="143"/>
    </row>
    <row r="2821" spans="4:4" x14ac:dyDescent="0.25">
      <c r="D2821" s="143"/>
    </row>
    <row r="2822" spans="4:4" x14ac:dyDescent="0.25">
      <c r="D2822" s="143"/>
    </row>
    <row r="2823" spans="4:4" x14ac:dyDescent="0.25">
      <c r="D2823" s="143"/>
    </row>
    <row r="2824" spans="4:4" x14ac:dyDescent="0.25">
      <c r="D2824" s="143"/>
    </row>
    <row r="2825" spans="4:4" x14ac:dyDescent="0.25">
      <c r="D2825" s="143"/>
    </row>
    <row r="2826" spans="4:4" x14ac:dyDescent="0.25">
      <c r="D2826" s="143"/>
    </row>
    <row r="2827" spans="4:4" x14ac:dyDescent="0.25">
      <c r="D2827" s="143"/>
    </row>
    <row r="2828" spans="4:4" x14ac:dyDescent="0.25">
      <c r="D2828" s="143"/>
    </row>
    <row r="2829" spans="4:4" x14ac:dyDescent="0.25">
      <c r="D2829" s="143"/>
    </row>
    <row r="2830" spans="4:4" x14ac:dyDescent="0.25">
      <c r="D2830" s="143"/>
    </row>
    <row r="2831" spans="4:4" x14ac:dyDescent="0.25">
      <c r="D2831" s="143"/>
    </row>
    <row r="2832" spans="4:4" x14ac:dyDescent="0.25">
      <c r="D2832" s="143"/>
    </row>
    <row r="2833" spans="4:4" x14ac:dyDescent="0.25">
      <c r="D2833" s="143"/>
    </row>
    <row r="2834" spans="4:4" x14ac:dyDescent="0.25">
      <c r="D2834" s="143"/>
    </row>
    <row r="2835" spans="4:4" x14ac:dyDescent="0.25">
      <c r="D2835" s="143"/>
    </row>
    <row r="2836" spans="4:4" x14ac:dyDescent="0.25">
      <c r="D2836" s="143"/>
    </row>
    <row r="2837" spans="4:4" x14ac:dyDescent="0.25">
      <c r="D2837" s="143"/>
    </row>
    <row r="2838" spans="4:4" x14ac:dyDescent="0.25">
      <c r="D2838" s="143"/>
    </row>
    <row r="2839" spans="4:4" x14ac:dyDescent="0.25">
      <c r="D2839" s="143"/>
    </row>
    <row r="2840" spans="4:4" x14ac:dyDescent="0.25">
      <c r="D2840" s="143"/>
    </row>
    <row r="2841" spans="4:4" x14ac:dyDescent="0.25">
      <c r="D2841" s="143"/>
    </row>
    <row r="2842" spans="4:4" x14ac:dyDescent="0.25">
      <c r="D2842" s="143"/>
    </row>
    <row r="2843" spans="4:4" x14ac:dyDescent="0.25">
      <c r="D2843" s="143"/>
    </row>
    <row r="2844" spans="4:4" x14ac:dyDescent="0.25">
      <c r="D2844" s="143"/>
    </row>
    <row r="2845" spans="4:4" x14ac:dyDescent="0.25">
      <c r="D2845" s="143"/>
    </row>
    <row r="2846" spans="4:4" x14ac:dyDescent="0.25">
      <c r="D2846" s="143"/>
    </row>
    <row r="2847" spans="4:4" x14ac:dyDescent="0.25">
      <c r="D2847" s="143"/>
    </row>
    <row r="2848" spans="4:4" x14ac:dyDescent="0.25">
      <c r="D2848" s="143"/>
    </row>
    <row r="2849" spans="4:4" x14ac:dyDescent="0.25">
      <c r="D2849" s="143"/>
    </row>
    <row r="2850" spans="4:4" x14ac:dyDescent="0.25">
      <c r="D2850" s="143"/>
    </row>
    <row r="2851" spans="4:4" x14ac:dyDescent="0.25">
      <c r="D2851" s="143"/>
    </row>
    <row r="2852" spans="4:4" x14ac:dyDescent="0.25">
      <c r="D2852" s="143"/>
    </row>
    <row r="2853" spans="4:4" x14ac:dyDescent="0.25">
      <c r="D2853" s="143"/>
    </row>
    <row r="2854" spans="4:4" x14ac:dyDescent="0.25">
      <c r="D2854" s="143"/>
    </row>
    <row r="2855" spans="4:4" x14ac:dyDescent="0.25">
      <c r="D2855" s="143"/>
    </row>
    <row r="2856" spans="4:4" x14ac:dyDescent="0.25">
      <c r="D2856" s="143"/>
    </row>
    <row r="2857" spans="4:4" x14ac:dyDescent="0.25">
      <c r="D2857" s="143"/>
    </row>
    <row r="2858" spans="4:4" x14ac:dyDescent="0.25">
      <c r="D2858" s="143"/>
    </row>
    <row r="2859" spans="4:4" x14ac:dyDescent="0.25">
      <c r="D2859" s="143"/>
    </row>
    <row r="2860" spans="4:4" x14ac:dyDescent="0.25">
      <c r="D2860" s="143"/>
    </row>
    <row r="2861" spans="4:4" x14ac:dyDescent="0.25">
      <c r="D2861" s="143"/>
    </row>
    <row r="2862" spans="4:4" x14ac:dyDescent="0.25">
      <c r="D2862" s="143"/>
    </row>
    <row r="2863" spans="4:4" x14ac:dyDescent="0.25">
      <c r="D2863" s="143"/>
    </row>
    <row r="2864" spans="4:4" x14ac:dyDescent="0.25">
      <c r="D2864" s="143"/>
    </row>
    <row r="2865" spans="4:4" x14ac:dyDescent="0.25">
      <c r="D2865" s="143"/>
    </row>
    <row r="2866" spans="4:4" x14ac:dyDescent="0.25">
      <c r="D2866" s="143"/>
    </row>
    <row r="2867" spans="4:4" x14ac:dyDescent="0.25">
      <c r="D2867" s="143"/>
    </row>
    <row r="2868" spans="4:4" x14ac:dyDescent="0.25">
      <c r="D2868" s="143"/>
    </row>
    <row r="2869" spans="4:4" x14ac:dyDescent="0.25">
      <c r="D2869" s="143"/>
    </row>
    <row r="2870" spans="4:4" x14ac:dyDescent="0.25">
      <c r="D2870" s="143"/>
    </row>
    <row r="2871" spans="4:4" x14ac:dyDescent="0.25">
      <c r="D2871" s="143"/>
    </row>
    <row r="2872" spans="4:4" x14ac:dyDescent="0.25">
      <c r="D2872" s="143"/>
    </row>
    <row r="2873" spans="4:4" x14ac:dyDescent="0.25">
      <c r="D2873" s="143"/>
    </row>
    <row r="2874" spans="4:4" x14ac:dyDescent="0.25">
      <c r="D2874" s="143"/>
    </row>
    <row r="2875" spans="4:4" x14ac:dyDescent="0.25">
      <c r="D2875" s="143"/>
    </row>
    <row r="2876" spans="4:4" x14ac:dyDescent="0.25">
      <c r="D2876" s="143"/>
    </row>
    <row r="2877" spans="4:4" x14ac:dyDescent="0.25">
      <c r="D2877" s="143"/>
    </row>
    <row r="2878" spans="4:4" x14ac:dyDescent="0.25">
      <c r="D2878" s="143"/>
    </row>
    <row r="2879" spans="4:4" x14ac:dyDescent="0.25">
      <c r="D2879" s="143"/>
    </row>
    <row r="2880" spans="4:4" x14ac:dyDescent="0.25">
      <c r="D2880" s="143"/>
    </row>
    <row r="2881" spans="4:4" x14ac:dyDescent="0.25">
      <c r="D2881" s="143"/>
    </row>
    <row r="2882" spans="4:4" x14ac:dyDescent="0.25">
      <c r="D2882" s="143"/>
    </row>
    <row r="2883" spans="4:4" x14ac:dyDescent="0.25">
      <c r="D2883" s="143"/>
    </row>
    <row r="2884" spans="4:4" x14ac:dyDescent="0.25">
      <c r="D2884" s="143"/>
    </row>
    <row r="2885" spans="4:4" x14ac:dyDescent="0.25">
      <c r="D2885" s="143"/>
    </row>
    <row r="2886" spans="4:4" x14ac:dyDescent="0.25">
      <c r="D2886" s="143"/>
    </row>
    <row r="2887" spans="4:4" x14ac:dyDescent="0.25">
      <c r="D2887" s="143"/>
    </row>
    <row r="2888" spans="4:4" x14ac:dyDescent="0.25">
      <c r="D2888" s="143"/>
    </row>
    <row r="2889" spans="4:4" x14ac:dyDescent="0.25">
      <c r="D2889" s="143"/>
    </row>
    <row r="2890" spans="4:4" x14ac:dyDescent="0.25">
      <c r="D2890" s="143"/>
    </row>
    <row r="2891" spans="4:4" x14ac:dyDescent="0.25">
      <c r="D2891" s="143"/>
    </row>
    <row r="2892" spans="4:4" x14ac:dyDescent="0.25">
      <c r="D2892" s="143"/>
    </row>
    <row r="2893" spans="4:4" x14ac:dyDescent="0.25">
      <c r="D2893" s="143"/>
    </row>
    <row r="2894" spans="4:4" x14ac:dyDescent="0.25">
      <c r="D2894" s="143"/>
    </row>
    <row r="2895" spans="4:4" x14ac:dyDescent="0.25">
      <c r="D2895" s="143"/>
    </row>
    <row r="2896" spans="4:4" x14ac:dyDescent="0.25">
      <c r="D2896" s="143"/>
    </row>
    <row r="2897" spans="4:4" x14ac:dyDescent="0.25">
      <c r="D2897" s="143"/>
    </row>
    <row r="2898" spans="4:4" x14ac:dyDescent="0.25">
      <c r="D2898" s="143"/>
    </row>
    <row r="2899" spans="4:4" x14ac:dyDescent="0.25">
      <c r="D2899" s="143"/>
    </row>
    <row r="2900" spans="4:4" x14ac:dyDescent="0.25">
      <c r="D2900" s="143"/>
    </row>
    <row r="2901" spans="4:4" x14ac:dyDescent="0.25">
      <c r="D2901" s="143"/>
    </row>
    <row r="2902" spans="4:4" x14ac:dyDescent="0.25">
      <c r="D2902" s="143"/>
    </row>
    <row r="2903" spans="4:4" x14ac:dyDescent="0.25">
      <c r="D2903" s="143"/>
    </row>
    <row r="2904" spans="4:4" x14ac:dyDescent="0.25">
      <c r="D2904" s="143"/>
    </row>
    <row r="2905" spans="4:4" x14ac:dyDescent="0.25">
      <c r="D2905" s="143"/>
    </row>
    <row r="2906" spans="4:4" x14ac:dyDescent="0.25">
      <c r="D2906" s="143"/>
    </row>
    <row r="2907" spans="4:4" x14ac:dyDescent="0.25">
      <c r="D2907" s="143"/>
    </row>
    <row r="2908" spans="4:4" x14ac:dyDescent="0.25">
      <c r="D2908" s="143"/>
    </row>
    <row r="2909" spans="4:4" x14ac:dyDescent="0.25">
      <c r="D2909" s="143"/>
    </row>
    <row r="2910" spans="4:4" x14ac:dyDescent="0.25">
      <c r="D2910" s="143"/>
    </row>
    <row r="2911" spans="4:4" x14ac:dyDescent="0.25">
      <c r="D2911" s="143"/>
    </row>
    <row r="2912" spans="4:4" x14ac:dyDescent="0.25">
      <c r="D2912" s="143"/>
    </row>
    <row r="2913" spans="4:4" x14ac:dyDescent="0.25">
      <c r="D2913" s="143"/>
    </row>
    <row r="2914" spans="4:4" x14ac:dyDescent="0.25">
      <c r="D2914" s="143"/>
    </row>
    <row r="2915" spans="4:4" x14ac:dyDescent="0.25">
      <c r="D2915" s="143"/>
    </row>
    <row r="2916" spans="4:4" x14ac:dyDescent="0.25">
      <c r="D2916" s="143"/>
    </row>
    <row r="2917" spans="4:4" x14ac:dyDescent="0.25">
      <c r="D2917" s="143"/>
    </row>
    <row r="2918" spans="4:4" x14ac:dyDescent="0.25">
      <c r="D2918" s="143"/>
    </row>
    <row r="2919" spans="4:4" x14ac:dyDescent="0.25">
      <c r="D2919" s="143"/>
    </row>
    <row r="2920" spans="4:4" x14ac:dyDescent="0.25">
      <c r="D2920" s="143"/>
    </row>
    <row r="2921" spans="4:4" x14ac:dyDescent="0.25">
      <c r="D2921" s="143"/>
    </row>
    <row r="2922" spans="4:4" x14ac:dyDescent="0.25">
      <c r="D2922" s="143"/>
    </row>
    <row r="2923" spans="4:4" x14ac:dyDescent="0.25">
      <c r="D2923" s="143"/>
    </row>
    <row r="2924" spans="4:4" x14ac:dyDescent="0.25">
      <c r="D2924" s="143"/>
    </row>
    <row r="2925" spans="4:4" x14ac:dyDescent="0.25">
      <c r="D2925" s="143"/>
    </row>
    <row r="2926" spans="4:4" x14ac:dyDescent="0.25">
      <c r="D2926" s="143"/>
    </row>
    <row r="2927" spans="4:4" x14ac:dyDescent="0.25">
      <c r="D2927" s="143"/>
    </row>
    <row r="2928" spans="4:4" x14ac:dyDescent="0.25">
      <c r="D2928" s="143"/>
    </row>
    <row r="2929" spans="4:4" x14ac:dyDescent="0.25">
      <c r="D2929" s="143"/>
    </row>
    <row r="2930" spans="4:4" x14ac:dyDescent="0.25">
      <c r="D2930" s="143"/>
    </row>
    <row r="2931" spans="4:4" x14ac:dyDescent="0.25">
      <c r="D2931" s="143"/>
    </row>
    <row r="2932" spans="4:4" x14ac:dyDescent="0.25">
      <c r="D2932" s="143"/>
    </row>
    <row r="2933" spans="4:4" x14ac:dyDescent="0.25">
      <c r="D2933" s="143"/>
    </row>
    <row r="2934" spans="4:4" x14ac:dyDescent="0.25">
      <c r="D2934" s="143"/>
    </row>
    <row r="2935" spans="4:4" x14ac:dyDescent="0.25">
      <c r="D2935" s="143"/>
    </row>
    <row r="2936" spans="4:4" x14ac:dyDescent="0.25">
      <c r="D2936" s="143"/>
    </row>
    <row r="2937" spans="4:4" x14ac:dyDescent="0.25">
      <c r="D2937" s="143"/>
    </row>
    <row r="2938" spans="4:4" x14ac:dyDescent="0.25">
      <c r="D2938" s="143"/>
    </row>
    <row r="2939" spans="4:4" x14ac:dyDescent="0.25">
      <c r="D2939" s="143"/>
    </row>
    <row r="2940" spans="4:4" x14ac:dyDescent="0.25">
      <c r="D2940" s="143"/>
    </row>
    <row r="2941" spans="4:4" x14ac:dyDescent="0.25">
      <c r="D2941" s="143"/>
    </row>
    <row r="2942" spans="4:4" x14ac:dyDescent="0.25">
      <c r="D2942" s="143"/>
    </row>
    <row r="2943" spans="4:4" x14ac:dyDescent="0.25">
      <c r="D2943" s="143"/>
    </row>
    <row r="2944" spans="4:4" x14ac:dyDescent="0.25">
      <c r="D2944" s="143"/>
    </row>
    <row r="2945" spans="4:4" x14ac:dyDescent="0.25">
      <c r="D2945" s="143"/>
    </row>
    <row r="2946" spans="4:4" x14ac:dyDescent="0.25">
      <c r="D2946" s="143"/>
    </row>
    <row r="2947" spans="4:4" x14ac:dyDescent="0.25">
      <c r="D2947" s="143"/>
    </row>
    <row r="2948" spans="4:4" x14ac:dyDescent="0.25">
      <c r="D2948" s="143"/>
    </row>
    <row r="2949" spans="4:4" x14ac:dyDescent="0.25">
      <c r="D2949" s="143"/>
    </row>
    <row r="2950" spans="4:4" x14ac:dyDescent="0.25">
      <c r="D2950" s="143"/>
    </row>
    <row r="2951" spans="4:4" x14ac:dyDescent="0.25">
      <c r="D2951" s="143"/>
    </row>
    <row r="2952" spans="4:4" x14ac:dyDescent="0.25">
      <c r="D2952" s="143"/>
    </row>
    <row r="2953" spans="4:4" x14ac:dyDescent="0.25">
      <c r="D2953" s="143"/>
    </row>
    <row r="2954" spans="4:4" x14ac:dyDescent="0.25">
      <c r="D2954" s="143"/>
    </row>
    <row r="2955" spans="4:4" x14ac:dyDescent="0.25">
      <c r="D2955" s="143"/>
    </row>
    <row r="2956" spans="4:4" x14ac:dyDescent="0.25">
      <c r="D2956" s="143"/>
    </row>
    <row r="2957" spans="4:4" x14ac:dyDescent="0.25">
      <c r="D2957" s="143"/>
    </row>
    <row r="2958" spans="4:4" x14ac:dyDescent="0.25">
      <c r="D2958" s="143"/>
    </row>
    <row r="2959" spans="4:4" x14ac:dyDescent="0.25">
      <c r="D2959" s="143"/>
    </row>
    <row r="2960" spans="4:4" x14ac:dyDescent="0.25">
      <c r="D2960" s="143"/>
    </row>
    <row r="2961" spans="4:4" x14ac:dyDescent="0.25">
      <c r="D2961" s="143"/>
    </row>
    <row r="2962" spans="4:4" x14ac:dyDescent="0.25">
      <c r="D2962" s="143"/>
    </row>
    <row r="2963" spans="4:4" x14ac:dyDescent="0.25">
      <c r="D2963" s="143"/>
    </row>
    <row r="2964" spans="4:4" x14ac:dyDescent="0.25">
      <c r="D2964" s="143"/>
    </row>
    <row r="2965" spans="4:4" x14ac:dyDescent="0.25">
      <c r="D2965" s="143"/>
    </row>
    <row r="2966" spans="4:4" x14ac:dyDescent="0.25">
      <c r="D2966" s="143"/>
    </row>
    <row r="2967" spans="4:4" x14ac:dyDescent="0.25">
      <c r="D2967" s="143"/>
    </row>
    <row r="2968" spans="4:4" x14ac:dyDescent="0.25">
      <c r="D2968" s="143"/>
    </row>
    <row r="2969" spans="4:4" x14ac:dyDescent="0.25">
      <c r="D2969" s="143"/>
    </row>
    <row r="2970" spans="4:4" x14ac:dyDescent="0.25">
      <c r="D2970" s="143"/>
    </row>
    <row r="2971" spans="4:4" x14ac:dyDescent="0.25">
      <c r="D2971" s="143"/>
    </row>
    <row r="2972" spans="4:4" x14ac:dyDescent="0.25">
      <c r="D2972" s="143"/>
    </row>
    <row r="2973" spans="4:4" x14ac:dyDescent="0.25">
      <c r="D2973" s="143"/>
    </row>
    <row r="2974" spans="4:4" x14ac:dyDescent="0.25">
      <c r="D2974" s="143"/>
    </row>
    <row r="2975" spans="4:4" x14ac:dyDescent="0.25">
      <c r="D2975" s="143"/>
    </row>
    <row r="2976" spans="4:4" x14ac:dyDescent="0.25">
      <c r="D2976" s="143"/>
    </row>
    <row r="2977" spans="4:4" x14ac:dyDescent="0.25">
      <c r="D2977" s="143"/>
    </row>
    <row r="2978" spans="4:4" x14ac:dyDescent="0.25">
      <c r="D2978" s="143"/>
    </row>
    <row r="2979" spans="4:4" x14ac:dyDescent="0.25">
      <c r="D2979" s="143"/>
    </row>
    <row r="2980" spans="4:4" x14ac:dyDescent="0.25">
      <c r="D2980" s="143"/>
    </row>
    <row r="2981" spans="4:4" x14ac:dyDescent="0.25">
      <c r="D2981" s="143"/>
    </row>
    <row r="2982" spans="4:4" x14ac:dyDescent="0.25">
      <c r="D2982" s="143"/>
    </row>
    <row r="2983" spans="4:4" x14ac:dyDescent="0.25">
      <c r="D2983" s="143"/>
    </row>
    <row r="2984" spans="4:4" x14ac:dyDescent="0.25">
      <c r="D2984" s="143"/>
    </row>
    <row r="2985" spans="4:4" x14ac:dyDescent="0.25">
      <c r="D2985" s="143"/>
    </row>
    <row r="2986" spans="4:4" x14ac:dyDescent="0.25">
      <c r="D2986" s="143"/>
    </row>
    <row r="2987" spans="4:4" x14ac:dyDescent="0.25">
      <c r="D2987" s="143"/>
    </row>
    <row r="2988" spans="4:4" x14ac:dyDescent="0.25">
      <c r="D2988" s="143"/>
    </row>
    <row r="2989" spans="4:4" x14ac:dyDescent="0.25">
      <c r="D2989" s="143"/>
    </row>
    <row r="2990" spans="4:4" x14ac:dyDescent="0.25">
      <c r="D2990" s="143"/>
    </row>
    <row r="2991" spans="4:4" x14ac:dyDescent="0.25">
      <c r="D2991" s="143"/>
    </row>
    <row r="2992" spans="4:4" x14ac:dyDescent="0.25">
      <c r="D2992" s="143"/>
    </row>
    <row r="2993" spans="4:4" x14ac:dyDescent="0.25">
      <c r="D2993" s="143"/>
    </row>
    <row r="2994" spans="4:4" x14ac:dyDescent="0.25">
      <c r="D2994" s="143"/>
    </row>
    <row r="2995" spans="4:4" x14ac:dyDescent="0.25">
      <c r="D2995" s="143"/>
    </row>
    <row r="2996" spans="4:4" x14ac:dyDescent="0.25">
      <c r="D2996" s="143"/>
    </row>
    <row r="2997" spans="4:4" x14ac:dyDescent="0.25">
      <c r="D2997" s="143"/>
    </row>
    <row r="2998" spans="4:4" x14ac:dyDescent="0.25">
      <c r="D2998" s="143"/>
    </row>
    <row r="2999" spans="4:4" x14ac:dyDescent="0.25">
      <c r="D2999" s="143"/>
    </row>
    <row r="3000" spans="4:4" x14ac:dyDescent="0.25">
      <c r="D3000" s="143"/>
    </row>
    <row r="3001" spans="4:4" x14ac:dyDescent="0.25">
      <c r="D3001" s="143"/>
    </row>
    <row r="3002" spans="4:4" x14ac:dyDescent="0.25">
      <c r="D3002" s="143"/>
    </row>
    <row r="3003" spans="4:4" x14ac:dyDescent="0.25">
      <c r="D3003" s="143"/>
    </row>
    <row r="3004" spans="4:4" x14ac:dyDescent="0.25">
      <c r="D3004" s="143"/>
    </row>
    <row r="3005" spans="4:4" x14ac:dyDescent="0.25">
      <c r="D3005" s="143"/>
    </row>
    <row r="3006" spans="4:4" x14ac:dyDescent="0.25">
      <c r="D3006" s="143"/>
    </row>
    <row r="3007" spans="4:4" x14ac:dyDescent="0.25">
      <c r="D3007" s="143"/>
    </row>
    <row r="3008" spans="4:4" x14ac:dyDescent="0.25">
      <c r="D3008" s="143"/>
    </row>
    <row r="3009" spans="4:4" x14ac:dyDescent="0.25">
      <c r="D3009" s="143"/>
    </row>
    <row r="3010" spans="4:4" x14ac:dyDescent="0.25">
      <c r="D3010" s="143"/>
    </row>
    <row r="3011" spans="4:4" x14ac:dyDescent="0.25">
      <c r="D3011" s="143"/>
    </row>
    <row r="3012" spans="4:4" x14ac:dyDescent="0.25">
      <c r="D3012" s="143"/>
    </row>
    <row r="3013" spans="4:4" x14ac:dyDescent="0.25">
      <c r="D3013" s="143"/>
    </row>
    <row r="3014" spans="4:4" x14ac:dyDescent="0.25">
      <c r="D3014" s="143"/>
    </row>
    <row r="3015" spans="4:4" x14ac:dyDescent="0.25">
      <c r="D3015" s="143"/>
    </row>
    <row r="3016" spans="4:4" x14ac:dyDescent="0.25">
      <c r="D3016" s="143"/>
    </row>
    <row r="3017" spans="4:4" x14ac:dyDescent="0.25">
      <c r="D3017" s="143"/>
    </row>
    <row r="3018" spans="4:4" x14ac:dyDescent="0.25">
      <c r="D3018" s="143"/>
    </row>
    <row r="3019" spans="4:4" x14ac:dyDescent="0.25">
      <c r="D3019" s="143"/>
    </row>
    <row r="3020" spans="4:4" x14ac:dyDescent="0.25">
      <c r="D3020" s="143"/>
    </row>
    <row r="3021" spans="4:4" x14ac:dyDescent="0.25">
      <c r="D3021" s="143"/>
    </row>
    <row r="3022" spans="4:4" x14ac:dyDescent="0.25">
      <c r="D3022" s="143"/>
    </row>
    <row r="3023" spans="4:4" x14ac:dyDescent="0.25">
      <c r="D3023" s="143"/>
    </row>
    <row r="3024" spans="4:4" x14ac:dyDescent="0.25">
      <c r="D3024" s="143"/>
    </row>
    <row r="3025" spans="4:4" x14ac:dyDescent="0.25">
      <c r="D3025" s="143"/>
    </row>
    <row r="3026" spans="4:4" x14ac:dyDescent="0.25">
      <c r="D3026" s="143"/>
    </row>
    <row r="3027" spans="4:4" x14ac:dyDescent="0.25">
      <c r="D3027" s="143"/>
    </row>
    <row r="3028" spans="4:4" x14ac:dyDescent="0.25">
      <c r="D3028" s="143"/>
    </row>
    <row r="3029" spans="4:4" x14ac:dyDescent="0.25">
      <c r="D3029" s="143"/>
    </row>
    <row r="3030" spans="4:4" x14ac:dyDescent="0.25">
      <c r="D3030" s="143"/>
    </row>
    <row r="3031" spans="4:4" x14ac:dyDescent="0.25">
      <c r="D3031" s="143"/>
    </row>
    <row r="3032" spans="4:4" x14ac:dyDescent="0.25">
      <c r="D3032" s="143"/>
    </row>
    <row r="3033" spans="4:4" x14ac:dyDescent="0.25">
      <c r="D3033" s="143"/>
    </row>
    <row r="3034" spans="4:4" x14ac:dyDescent="0.25">
      <c r="D3034" s="143"/>
    </row>
    <row r="3035" spans="4:4" x14ac:dyDescent="0.25">
      <c r="D3035" s="143"/>
    </row>
    <row r="3036" spans="4:4" x14ac:dyDescent="0.25">
      <c r="D3036" s="143"/>
    </row>
    <row r="3037" spans="4:4" x14ac:dyDescent="0.25">
      <c r="D3037" s="143"/>
    </row>
    <row r="3038" spans="4:4" x14ac:dyDescent="0.25">
      <c r="D3038" s="143"/>
    </row>
    <row r="3039" spans="4:4" x14ac:dyDescent="0.25">
      <c r="D3039" s="143"/>
    </row>
    <row r="3040" spans="4:4" x14ac:dyDescent="0.25">
      <c r="D3040" s="143"/>
    </row>
    <row r="3041" spans="4:4" x14ac:dyDescent="0.25">
      <c r="D3041" s="143"/>
    </row>
    <row r="3042" spans="4:4" x14ac:dyDescent="0.25">
      <c r="D3042" s="143"/>
    </row>
    <row r="3043" spans="4:4" x14ac:dyDescent="0.25">
      <c r="D3043" s="143"/>
    </row>
    <row r="3044" spans="4:4" x14ac:dyDescent="0.25">
      <c r="D3044" s="143"/>
    </row>
    <row r="3045" spans="4:4" x14ac:dyDescent="0.25">
      <c r="D3045" s="143"/>
    </row>
    <row r="3046" spans="4:4" x14ac:dyDescent="0.25">
      <c r="D3046" s="143"/>
    </row>
    <row r="3047" spans="4:4" x14ac:dyDescent="0.25">
      <c r="D3047" s="143"/>
    </row>
    <row r="3048" spans="4:4" x14ac:dyDescent="0.25">
      <c r="D3048" s="143"/>
    </row>
    <row r="3049" spans="4:4" x14ac:dyDescent="0.25">
      <c r="D3049" s="143"/>
    </row>
    <row r="3050" spans="4:4" x14ac:dyDescent="0.25">
      <c r="D3050" s="143"/>
    </row>
    <row r="3051" spans="4:4" x14ac:dyDescent="0.25">
      <c r="D3051" s="143"/>
    </row>
    <row r="3052" spans="4:4" x14ac:dyDescent="0.25">
      <c r="D3052" s="143"/>
    </row>
    <row r="3053" spans="4:4" x14ac:dyDescent="0.25">
      <c r="D3053" s="143"/>
    </row>
    <row r="3054" spans="4:4" x14ac:dyDescent="0.25">
      <c r="D3054" s="143"/>
    </row>
    <row r="3055" spans="4:4" x14ac:dyDescent="0.25">
      <c r="D3055" s="143"/>
    </row>
    <row r="3056" spans="4:4" x14ac:dyDescent="0.25">
      <c r="D3056" s="143"/>
    </row>
    <row r="3057" spans="4:4" x14ac:dyDescent="0.25">
      <c r="D3057" s="143"/>
    </row>
    <row r="3058" spans="4:4" x14ac:dyDescent="0.25">
      <c r="D3058" s="143"/>
    </row>
    <row r="3059" spans="4:4" x14ac:dyDescent="0.25">
      <c r="D3059" s="143"/>
    </row>
    <row r="3060" spans="4:4" x14ac:dyDescent="0.25">
      <c r="D3060" s="143"/>
    </row>
    <row r="3061" spans="4:4" x14ac:dyDescent="0.25">
      <c r="D3061" s="143"/>
    </row>
    <row r="3062" spans="4:4" x14ac:dyDescent="0.25">
      <c r="D3062" s="143"/>
    </row>
    <row r="3063" spans="4:4" x14ac:dyDescent="0.25">
      <c r="D3063" s="143"/>
    </row>
    <row r="3064" spans="4:4" x14ac:dyDescent="0.25">
      <c r="D3064" s="143"/>
    </row>
    <row r="3065" spans="4:4" x14ac:dyDescent="0.25">
      <c r="D3065" s="143"/>
    </row>
    <row r="3066" spans="4:4" x14ac:dyDescent="0.25">
      <c r="D3066" s="143"/>
    </row>
    <row r="3067" spans="4:4" x14ac:dyDescent="0.25">
      <c r="D3067" s="143"/>
    </row>
    <row r="3068" spans="4:4" x14ac:dyDescent="0.25">
      <c r="D3068" s="143"/>
    </row>
    <row r="3069" spans="4:4" x14ac:dyDescent="0.25">
      <c r="D3069" s="143"/>
    </row>
    <row r="3070" spans="4:4" x14ac:dyDescent="0.25">
      <c r="D3070" s="143"/>
    </row>
    <row r="3071" spans="4:4" x14ac:dyDescent="0.25">
      <c r="D3071" s="143"/>
    </row>
    <row r="3072" spans="4:4" x14ac:dyDescent="0.25">
      <c r="D3072" s="143"/>
    </row>
    <row r="3073" spans="4:4" x14ac:dyDescent="0.25">
      <c r="D3073" s="143"/>
    </row>
    <row r="3074" spans="4:4" x14ac:dyDescent="0.25">
      <c r="D3074" s="143"/>
    </row>
    <row r="3075" spans="4:4" x14ac:dyDescent="0.25">
      <c r="D3075" s="143"/>
    </row>
    <row r="3076" spans="4:4" x14ac:dyDescent="0.25">
      <c r="D3076" s="143"/>
    </row>
    <row r="3077" spans="4:4" x14ac:dyDescent="0.25">
      <c r="D3077" s="143"/>
    </row>
    <row r="3078" spans="4:4" x14ac:dyDescent="0.25">
      <c r="D3078" s="143"/>
    </row>
    <row r="3079" spans="4:4" x14ac:dyDescent="0.25">
      <c r="D3079" s="143"/>
    </row>
    <row r="3080" spans="4:4" x14ac:dyDescent="0.25">
      <c r="D3080" s="143"/>
    </row>
    <row r="3081" spans="4:4" x14ac:dyDescent="0.25">
      <c r="D3081" s="143"/>
    </row>
    <row r="3082" spans="4:4" x14ac:dyDescent="0.25">
      <c r="D3082" s="143"/>
    </row>
    <row r="3083" spans="4:4" x14ac:dyDescent="0.25">
      <c r="D3083" s="143"/>
    </row>
    <row r="3084" spans="4:4" x14ac:dyDescent="0.25">
      <c r="D3084" s="143"/>
    </row>
    <row r="3085" spans="4:4" x14ac:dyDescent="0.25">
      <c r="D3085" s="143"/>
    </row>
    <row r="3086" spans="4:4" x14ac:dyDescent="0.25">
      <c r="D3086" s="143"/>
    </row>
    <row r="3087" spans="4:4" x14ac:dyDescent="0.25">
      <c r="D3087" s="143"/>
    </row>
    <row r="3088" spans="4:4" x14ac:dyDescent="0.25">
      <c r="D3088" s="143"/>
    </row>
    <row r="3089" spans="4:4" x14ac:dyDescent="0.25">
      <c r="D3089" s="143"/>
    </row>
    <row r="3090" spans="4:4" x14ac:dyDescent="0.25">
      <c r="D3090" s="143"/>
    </row>
    <row r="3091" spans="4:4" x14ac:dyDescent="0.25">
      <c r="D3091" s="143"/>
    </row>
    <row r="3092" spans="4:4" x14ac:dyDescent="0.25">
      <c r="D3092" s="143"/>
    </row>
    <row r="3093" spans="4:4" x14ac:dyDescent="0.25">
      <c r="D3093" s="143"/>
    </row>
    <row r="3094" spans="4:4" x14ac:dyDescent="0.25">
      <c r="D3094" s="143"/>
    </row>
    <row r="3095" spans="4:4" x14ac:dyDescent="0.25">
      <c r="D3095" s="143"/>
    </row>
    <row r="3096" spans="4:4" x14ac:dyDescent="0.25">
      <c r="D3096" s="143"/>
    </row>
    <row r="3097" spans="4:4" x14ac:dyDescent="0.25">
      <c r="D3097" s="143"/>
    </row>
    <row r="3098" spans="4:4" x14ac:dyDescent="0.25">
      <c r="D3098" s="143"/>
    </row>
    <row r="3099" spans="4:4" x14ac:dyDescent="0.25">
      <c r="D3099" s="143"/>
    </row>
    <row r="3100" spans="4:4" x14ac:dyDescent="0.25">
      <c r="D3100" s="143"/>
    </row>
    <row r="3101" spans="4:4" x14ac:dyDescent="0.25">
      <c r="D3101" s="143"/>
    </row>
    <row r="3102" spans="4:4" x14ac:dyDescent="0.25">
      <c r="D3102" s="143"/>
    </row>
    <row r="3103" spans="4:4" x14ac:dyDescent="0.25">
      <c r="D3103" s="143"/>
    </row>
    <row r="3104" spans="4:4" x14ac:dyDescent="0.25">
      <c r="D3104" s="143"/>
    </row>
    <row r="3105" spans="4:4" x14ac:dyDescent="0.25">
      <c r="D3105" s="143"/>
    </row>
    <row r="3106" spans="4:4" x14ac:dyDescent="0.25">
      <c r="D3106" s="143"/>
    </row>
    <row r="3107" spans="4:4" x14ac:dyDescent="0.25">
      <c r="D3107" s="143"/>
    </row>
    <row r="3108" spans="4:4" x14ac:dyDescent="0.25">
      <c r="D3108" s="143"/>
    </row>
    <row r="3109" spans="4:4" x14ac:dyDescent="0.25">
      <c r="D3109" s="143"/>
    </row>
    <row r="3110" spans="4:4" x14ac:dyDescent="0.25">
      <c r="D3110" s="143"/>
    </row>
    <row r="3111" spans="4:4" x14ac:dyDescent="0.25">
      <c r="D3111" s="143"/>
    </row>
    <row r="3112" spans="4:4" x14ac:dyDescent="0.25">
      <c r="D3112" s="143"/>
    </row>
    <row r="3113" spans="4:4" x14ac:dyDescent="0.25">
      <c r="D3113" s="143"/>
    </row>
    <row r="3114" spans="4:4" x14ac:dyDescent="0.25">
      <c r="D3114" s="143"/>
    </row>
    <row r="3115" spans="4:4" x14ac:dyDescent="0.25">
      <c r="D3115" s="143"/>
    </row>
    <row r="3116" spans="4:4" x14ac:dyDescent="0.25">
      <c r="D3116" s="143"/>
    </row>
    <row r="3117" spans="4:4" x14ac:dyDescent="0.25">
      <c r="D3117" s="143"/>
    </row>
    <row r="3118" spans="4:4" x14ac:dyDescent="0.25">
      <c r="D3118" s="143"/>
    </row>
    <row r="3119" spans="4:4" x14ac:dyDescent="0.25">
      <c r="D3119" s="143"/>
    </row>
    <row r="3120" spans="4:4" x14ac:dyDescent="0.25">
      <c r="D3120" s="143"/>
    </row>
    <row r="3121" spans="4:4" x14ac:dyDescent="0.25">
      <c r="D3121" s="143"/>
    </row>
    <row r="3122" spans="4:4" x14ac:dyDescent="0.25">
      <c r="D3122" s="143"/>
    </row>
    <row r="3123" spans="4:4" x14ac:dyDescent="0.25">
      <c r="D3123" s="143"/>
    </row>
    <row r="3124" spans="4:4" x14ac:dyDescent="0.25">
      <c r="D3124" s="143"/>
    </row>
    <row r="3125" spans="4:4" x14ac:dyDescent="0.25">
      <c r="D3125" s="143"/>
    </row>
    <row r="3126" spans="4:4" x14ac:dyDescent="0.25">
      <c r="D3126" s="143"/>
    </row>
    <row r="3127" spans="4:4" x14ac:dyDescent="0.25">
      <c r="D3127" s="143"/>
    </row>
    <row r="3128" spans="4:4" x14ac:dyDescent="0.25">
      <c r="D3128" s="143"/>
    </row>
    <row r="3129" spans="4:4" x14ac:dyDescent="0.25">
      <c r="D3129" s="143"/>
    </row>
    <row r="3130" spans="4:4" x14ac:dyDescent="0.25">
      <c r="D3130" s="143"/>
    </row>
    <row r="3131" spans="4:4" x14ac:dyDescent="0.25">
      <c r="D3131" s="143"/>
    </row>
    <row r="3132" spans="4:4" x14ac:dyDescent="0.25">
      <c r="D3132" s="143"/>
    </row>
    <row r="3133" spans="4:4" x14ac:dyDescent="0.25">
      <c r="D3133" s="143"/>
    </row>
    <row r="3134" spans="4:4" x14ac:dyDescent="0.25">
      <c r="D3134" s="143"/>
    </row>
    <row r="3135" spans="4:4" x14ac:dyDescent="0.25">
      <c r="D3135" s="143"/>
    </row>
    <row r="3136" spans="4:4" x14ac:dyDescent="0.25">
      <c r="D3136" s="143"/>
    </row>
    <row r="3137" spans="4:4" x14ac:dyDescent="0.25">
      <c r="D3137" s="143"/>
    </row>
    <row r="3138" spans="4:4" x14ac:dyDescent="0.25">
      <c r="D3138" s="143"/>
    </row>
    <row r="3139" spans="4:4" x14ac:dyDescent="0.25">
      <c r="D3139" s="143"/>
    </row>
    <row r="3140" spans="4:4" x14ac:dyDescent="0.25">
      <c r="D3140" s="143"/>
    </row>
    <row r="3141" spans="4:4" x14ac:dyDescent="0.25">
      <c r="D3141" s="143"/>
    </row>
    <row r="3142" spans="4:4" x14ac:dyDescent="0.25">
      <c r="D3142" s="143"/>
    </row>
    <row r="3143" spans="4:4" x14ac:dyDescent="0.25">
      <c r="D3143" s="143"/>
    </row>
    <row r="3144" spans="4:4" x14ac:dyDescent="0.25">
      <c r="D3144" s="143"/>
    </row>
    <row r="3145" spans="4:4" x14ac:dyDescent="0.25">
      <c r="D3145" s="143"/>
    </row>
    <row r="3146" spans="4:4" x14ac:dyDescent="0.25">
      <c r="D3146" s="143"/>
    </row>
    <row r="3147" spans="4:4" x14ac:dyDescent="0.25">
      <c r="D3147" s="143"/>
    </row>
    <row r="3148" spans="4:4" x14ac:dyDescent="0.25">
      <c r="D3148" s="143"/>
    </row>
    <row r="3149" spans="4:4" x14ac:dyDescent="0.25">
      <c r="D3149" s="143"/>
    </row>
    <row r="3150" spans="4:4" x14ac:dyDescent="0.25">
      <c r="D3150" s="143"/>
    </row>
    <row r="3151" spans="4:4" x14ac:dyDescent="0.25">
      <c r="D3151" s="143"/>
    </row>
    <row r="3152" spans="4:4" x14ac:dyDescent="0.25">
      <c r="D3152" s="143"/>
    </row>
    <row r="3153" spans="4:4" x14ac:dyDescent="0.25">
      <c r="D3153" s="143"/>
    </row>
    <row r="3154" spans="4:4" x14ac:dyDescent="0.25">
      <c r="D3154" s="143"/>
    </row>
    <row r="3155" spans="4:4" x14ac:dyDescent="0.25">
      <c r="D3155" s="143"/>
    </row>
    <row r="3156" spans="4:4" x14ac:dyDescent="0.25">
      <c r="D3156" s="143"/>
    </row>
    <row r="3157" spans="4:4" x14ac:dyDescent="0.25">
      <c r="D3157" s="143"/>
    </row>
    <row r="3158" spans="4:4" x14ac:dyDescent="0.25">
      <c r="D3158" s="143"/>
    </row>
    <row r="3159" spans="4:4" x14ac:dyDescent="0.25">
      <c r="D3159" s="143"/>
    </row>
    <row r="3160" spans="4:4" x14ac:dyDescent="0.25">
      <c r="D3160" s="143"/>
    </row>
    <row r="3161" spans="4:4" x14ac:dyDescent="0.25">
      <c r="D3161" s="143"/>
    </row>
    <row r="3162" spans="4:4" x14ac:dyDescent="0.25">
      <c r="D3162" s="143"/>
    </row>
    <row r="3163" spans="4:4" x14ac:dyDescent="0.25">
      <c r="D3163" s="143"/>
    </row>
    <row r="3164" spans="4:4" x14ac:dyDescent="0.25">
      <c r="D3164" s="143"/>
    </row>
    <row r="3165" spans="4:4" x14ac:dyDescent="0.25">
      <c r="D3165" s="143"/>
    </row>
    <row r="3166" spans="4:4" x14ac:dyDescent="0.25">
      <c r="D3166" s="143"/>
    </row>
    <row r="3167" spans="4:4" x14ac:dyDescent="0.25">
      <c r="D3167" s="143"/>
    </row>
    <row r="3168" spans="4:4" x14ac:dyDescent="0.25">
      <c r="D3168" s="143"/>
    </row>
    <row r="3169" spans="4:4" x14ac:dyDescent="0.25">
      <c r="D3169" s="143"/>
    </row>
    <row r="3170" spans="4:4" x14ac:dyDescent="0.25">
      <c r="D3170" s="143"/>
    </row>
    <row r="3171" spans="4:4" x14ac:dyDescent="0.25">
      <c r="D3171" s="143"/>
    </row>
    <row r="3172" spans="4:4" x14ac:dyDescent="0.25">
      <c r="D3172" s="143"/>
    </row>
    <row r="3173" spans="4:4" x14ac:dyDescent="0.25">
      <c r="D3173" s="143"/>
    </row>
    <row r="3174" spans="4:4" x14ac:dyDescent="0.25">
      <c r="D3174" s="143"/>
    </row>
    <row r="3175" spans="4:4" x14ac:dyDescent="0.25">
      <c r="D3175" s="143"/>
    </row>
    <row r="3176" spans="4:4" x14ac:dyDescent="0.25">
      <c r="D3176" s="143"/>
    </row>
    <row r="3177" spans="4:4" x14ac:dyDescent="0.25">
      <c r="D3177" s="143"/>
    </row>
    <row r="3178" spans="4:4" x14ac:dyDescent="0.25">
      <c r="D3178" s="143"/>
    </row>
    <row r="3179" spans="4:4" x14ac:dyDescent="0.25">
      <c r="D3179" s="143"/>
    </row>
    <row r="3180" spans="4:4" x14ac:dyDescent="0.25">
      <c r="D3180" s="143"/>
    </row>
    <row r="3181" spans="4:4" x14ac:dyDescent="0.25">
      <c r="D3181" s="143"/>
    </row>
    <row r="3182" spans="4:4" x14ac:dyDescent="0.25">
      <c r="D3182" s="143"/>
    </row>
    <row r="3183" spans="4:4" x14ac:dyDescent="0.25">
      <c r="D3183" s="143"/>
    </row>
    <row r="3184" spans="4:4" x14ac:dyDescent="0.25">
      <c r="D3184" s="143"/>
    </row>
    <row r="3185" spans="4:4" x14ac:dyDescent="0.25">
      <c r="D3185" s="143"/>
    </row>
    <row r="3186" spans="4:4" x14ac:dyDescent="0.25">
      <c r="D3186" s="143"/>
    </row>
    <row r="3187" spans="4:4" x14ac:dyDescent="0.25">
      <c r="D3187" s="143"/>
    </row>
    <row r="3188" spans="4:4" x14ac:dyDescent="0.25">
      <c r="D3188" s="143"/>
    </row>
    <row r="3189" spans="4:4" x14ac:dyDescent="0.25">
      <c r="D3189" s="143"/>
    </row>
    <row r="3190" spans="4:4" x14ac:dyDescent="0.25">
      <c r="D3190" s="143"/>
    </row>
    <row r="3191" spans="4:4" x14ac:dyDescent="0.25">
      <c r="D3191" s="143"/>
    </row>
    <row r="3192" spans="4:4" x14ac:dyDescent="0.25">
      <c r="D3192" s="143"/>
    </row>
    <row r="3193" spans="4:4" x14ac:dyDescent="0.25">
      <c r="D3193" s="143"/>
    </row>
    <row r="3194" spans="4:4" x14ac:dyDescent="0.25">
      <c r="D3194" s="143"/>
    </row>
    <row r="3195" spans="4:4" x14ac:dyDescent="0.25">
      <c r="D3195" s="143"/>
    </row>
    <row r="3196" spans="4:4" x14ac:dyDescent="0.25">
      <c r="D3196" s="143"/>
    </row>
    <row r="3197" spans="4:4" x14ac:dyDescent="0.25">
      <c r="D3197" s="143"/>
    </row>
    <row r="3198" spans="4:4" x14ac:dyDescent="0.25">
      <c r="D3198" s="143"/>
    </row>
    <row r="3199" spans="4:4" x14ac:dyDescent="0.25">
      <c r="D3199" s="143"/>
    </row>
    <row r="3200" spans="4:4" x14ac:dyDescent="0.25">
      <c r="D3200" s="143"/>
    </row>
    <row r="3201" spans="4:4" x14ac:dyDescent="0.25">
      <c r="D3201" s="143"/>
    </row>
    <row r="3202" spans="4:4" x14ac:dyDescent="0.25">
      <c r="D3202" s="143"/>
    </row>
    <row r="3203" spans="4:4" x14ac:dyDescent="0.25">
      <c r="D3203" s="143"/>
    </row>
    <row r="3204" spans="4:4" x14ac:dyDescent="0.25">
      <c r="D3204" s="143"/>
    </row>
    <row r="3205" spans="4:4" x14ac:dyDescent="0.25">
      <c r="D3205" s="143"/>
    </row>
    <row r="3206" spans="4:4" x14ac:dyDescent="0.25">
      <c r="D3206" s="143"/>
    </row>
    <row r="3207" spans="4:4" x14ac:dyDescent="0.25">
      <c r="D3207" s="143"/>
    </row>
    <row r="3208" spans="4:4" x14ac:dyDescent="0.25">
      <c r="D3208" s="143"/>
    </row>
    <row r="3209" spans="4:4" x14ac:dyDescent="0.25">
      <c r="D3209" s="143"/>
    </row>
    <row r="3210" spans="4:4" x14ac:dyDescent="0.25">
      <c r="D3210" s="143"/>
    </row>
    <row r="3211" spans="4:4" x14ac:dyDescent="0.25">
      <c r="D3211" s="143"/>
    </row>
    <row r="3212" spans="4:4" x14ac:dyDescent="0.25">
      <c r="D3212" s="143"/>
    </row>
    <row r="3213" spans="4:4" x14ac:dyDescent="0.25">
      <c r="D3213" s="143"/>
    </row>
    <row r="3214" spans="4:4" x14ac:dyDescent="0.25">
      <c r="D3214" s="143"/>
    </row>
    <row r="3215" spans="4:4" x14ac:dyDescent="0.25">
      <c r="D3215" s="143"/>
    </row>
    <row r="3216" spans="4:4" x14ac:dyDescent="0.25">
      <c r="D3216" s="143"/>
    </row>
    <row r="3217" spans="4:4" x14ac:dyDescent="0.25">
      <c r="D3217" s="143"/>
    </row>
    <row r="3218" spans="4:4" x14ac:dyDescent="0.25">
      <c r="D3218" s="143"/>
    </row>
    <row r="3219" spans="4:4" x14ac:dyDescent="0.25">
      <c r="D3219" s="143"/>
    </row>
    <row r="3220" spans="4:4" x14ac:dyDescent="0.25">
      <c r="D3220" s="143"/>
    </row>
    <row r="3221" spans="4:4" x14ac:dyDescent="0.25">
      <c r="D3221" s="143"/>
    </row>
    <row r="3222" spans="4:4" x14ac:dyDescent="0.25">
      <c r="D3222" s="143"/>
    </row>
    <row r="3223" spans="4:4" x14ac:dyDescent="0.25">
      <c r="D3223" s="143"/>
    </row>
    <row r="3224" spans="4:4" x14ac:dyDescent="0.25">
      <c r="D3224" s="143"/>
    </row>
    <row r="3225" spans="4:4" x14ac:dyDescent="0.25">
      <c r="D3225" s="143"/>
    </row>
    <row r="3226" spans="4:4" x14ac:dyDescent="0.25">
      <c r="D3226" s="143"/>
    </row>
    <row r="3227" spans="4:4" x14ac:dyDescent="0.25">
      <c r="D3227" s="143"/>
    </row>
    <row r="3228" spans="4:4" x14ac:dyDescent="0.25">
      <c r="D3228" s="143"/>
    </row>
    <row r="3229" spans="4:4" x14ac:dyDescent="0.25">
      <c r="D3229" s="143"/>
    </row>
    <row r="3230" spans="4:4" x14ac:dyDescent="0.25">
      <c r="D3230" s="143"/>
    </row>
    <row r="3231" spans="4:4" x14ac:dyDescent="0.25">
      <c r="D3231" s="143"/>
    </row>
    <row r="3232" spans="4:4" x14ac:dyDescent="0.25">
      <c r="D3232" s="143"/>
    </row>
    <row r="3233" spans="4:4" x14ac:dyDescent="0.25">
      <c r="D3233" s="143"/>
    </row>
    <row r="3234" spans="4:4" x14ac:dyDescent="0.25">
      <c r="D3234" s="143"/>
    </row>
    <row r="3235" spans="4:4" x14ac:dyDescent="0.25">
      <c r="D3235" s="143"/>
    </row>
    <row r="3236" spans="4:4" x14ac:dyDescent="0.25">
      <c r="D3236" s="143"/>
    </row>
    <row r="3237" spans="4:4" x14ac:dyDescent="0.25">
      <c r="D3237" s="143"/>
    </row>
    <row r="3238" spans="4:4" x14ac:dyDescent="0.25">
      <c r="D3238" s="143"/>
    </row>
    <row r="3239" spans="4:4" x14ac:dyDescent="0.25">
      <c r="D3239" s="143"/>
    </row>
    <row r="3240" spans="4:4" x14ac:dyDescent="0.25">
      <c r="D3240" s="143"/>
    </row>
    <row r="3241" spans="4:4" x14ac:dyDescent="0.25">
      <c r="D3241" s="143"/>
    </row>
    <row r="3242" spans="4:4" x14ac:dyDescent="0.25">
      <c r="D3242" s="143"/>
    </row>
    <row r="3243" spans="4:4" x14ac:dyDescent="0.25">
      <c r="D3243" s="143"/>
    </row>
    <row r="3244" spans="4:4" x14ac:dyDescent="0.25">
      <c r="D3244" s="143"/>
    </row>
    <row r="3245" spans="4:4" x14ac:dyDescent="0.25">
      <c r="D3245" s="143"/>
    </row>
    <row r="3246" spans="4:4" x14ac:dyDescent="0.25">
      <c r="D3246" s="143"/>
    </row>
    <row r="3247" spans="4:4" x14ac:dyDescent="0.25">
      <c r="D3247" s="143"/>
    </row>
    <row r="3248" spans="4:4" x14ac:dyDescent="0.25">
      <c r="D3248" s="143"/>
    </row>
    <row r="3249" spans="4:4" x14ac:dyDescent="0.25">
      <c r="D3249" s="143"/>
    </row>
    <row r="3250" spans="4:4" x14ac:dyDescent="0.25">
      <c r="D3250" s="143"/>
    </row>
    <row r="3251" spans="4:4" x14ac:dyDescent="0.25">
      <c r="D3251" s="143"/>
    </row>
    <row r="3252" spans="4:4" x14ac:dyDescent="0.25">
      <c r="D3252" s="143"/>
    </row>
    <row r="3253" spans="4:4" x14ac:dyDescent="0.25">
      <c r="D3253" s="143"/>
    </row>
    <row r="3254" spans="4:4" x14ac:dyDescent="0.25">
      <c r="D3254" s="143"/>
    </row>
    <row r="3255" spans="4:4" x14ac:dyDescent="0.25">
      <c r="D3255" s="143"/>
    </row>
    <row r="3256" spans="4:4" x14ac:dyDescent="0.25">
      <c r="D3256" s="143"/>
    </row>
    <row r="3257" spans="4:4" x14ac:dyDescent="0.25">
      <c r="D3257" s="143"/>
    </row>
    <row r="3258" spans="4:4" x14ac:dyDescent="0.25">
      <c r="D3258" s="143"/>
    </row>
    <row r="3259" spans="4:4" x14ac:dyDescent="0.25">
      <c r="D3259" s="143"/>
    </row>
    <row r="3260" spans="4:4" x14ac:dyDescent="0.25">
      <c r="D3260" s="143"/>
    </row>
    <row r="3261" spans="4:4" x14ac:dyDescent="0.25">
      <c r="D3261" s="143"/>
    </row>
    <row r="3262" spans="4:4" x14ac:dyDescent="0.25">
      <c r="D3262" s="143"/>
    </row>
    <row r="3263" spans="4:4" x14ac:dyDescent="0.25">
      <c r="D3263" s="143"/>
    </row>
    <row r="3264" spans="4:4" x14ac:dyDescent="0.25">
      <c r="D3264" s="143"/>
    </row>
    <row r="3265" spans="4:4" x14ac:dyDescent="0.25">
      <c r="D3265" s="143"/>
    </row>
    <row r="3266" spans="4:4" x14ac:dyDescent="0.25">
      <c r="D3266" s="143"/>
    </row>
    <row r="3267" spans="4:4" x14ac:dyDescent="0.25">
      <c r="D3267" s="143"/>
    </row>
    <row r="3268" spans="4:4" x14ac:dyDescent="0.25">
      <c r="D3268" s="143"/>
    </row>
    <row r="3269" spans="4:4" x14ac:dyDescent="0.25">
      <c r="D3269" s="143"/>
    </row>
    <row r="3270" spans="4:4" x14ac:dyDescent="0.25">
      <c r="D3270" s="143"/>
    </row>
    <row r="3271" spans="4:4" x14ac:dyDescent="0.25">
      <c r="D3271" s="143"/>
    </row>
    <row r="3272" spans="4:4" x14ac:dyDescent="0.25">
      <c r="D3272" s="143"/>
    </row>
    <row r="3273" spans="4:4" x14ac:dyDescent="0.25">
      <c r="D3273" s="143"/>
    </row>
    <row r="3274" spans="4:4" x14ac:dyDescent="0.25">
      <c r="D3274" s="143"/>
    </row>
    <row r="3275" spans="4:4" x14ac:dyDescent="0.25">
      <c r="D3275" s="143"/>
    </row>
    <row r="3276" spans="4:4" x14ac:dyDescent="0.25">
      <c r="D3276" s="143"/>
    </row>
    <row r="3277" spans="4:4" x14ac:dyDescent="0.25">
      <c r="D3277" s="143"/>
    </row>
    <row r="3278" spans="4:4" x14ac:dyDescent="0.25">
      <c r="D3278" s="143"/>
    </row>
    <row r="3279" spans="4:4" x14ac:dyDescent="0.25">
      <c r="D3279" s="143"/>
    </row>
    <row r="3280" spans="4:4" x14ac:dyDescent="0.25">
      <c r="D3280" s="143"/>
    </row>
    <row r="3281" spans="4:4" x14ac:dyDescent="0.25">
      <c r="D3281" s="143"/>
    </row>
    <row r="3282" spans="4:4" x14ac:dyDescent="0.25">
      <c r="D3282" s="143"/>
    </row>
    <row r="3283" spans="4:4" x14ac:dyDescent="0.25">
      <c r="D3283" s="143"/>
    </row>
    <row r="3284" spans="4:4" x14ac:dyDescent="0.25">
      <c r="D3284" s="143"/>
    </row>
    <row r="3285" spans="4:4" x14ac:dyDescent="0.25">
      <c r="D3285" s="143"/>
    </row>
    <row r="3286" spans="4:4" x14ac:dyDescent="0.25">
      <c r="D3286" s="143"/>
    </row>
    <row r="3287" spans="4:4" x14ac:dyDescent="0.25">
      <c r="D3287" s="143"/>
    </row>
    <row r="3288" spans="4:4" x14ac:dyDescent="0.25">
      <c r="D3288" s="143"/>
    </row>
    <row r="3289" spans="4:4" x14ac:dyDescent="0.25">
      <c r="D3289" s="143"/>
    </row>
    <row r="3290" spans="4:4" x14ac:dyDescent="0.25">
      <c r="D3290" s="143"/>
    </row>
    <row r="3291" spans="4:4" x14ac:dyDescent="0.25">
      <c r="D3291" s="143"/>
    </row>
    <row r="3292" spans="4:4" x14ac:dyDescent="0.25">
      <c r="D3292" s="143"/>
    </row>
    <row r="3293" spans="4:4" x14ac:dyDescent="0.25">
      <c r="D3293" s="143"/>
    </row>
    <row r="3294" spans="4:4" x14ac:dyDescent="0.25">
      <c r="D3294" s="143"/>
    </row>
    <row r="3295" spans="4:4" x14ac:dyDescent="0.25">
      <c r="D3295" s="143"/>
    </row>
    <row r="3296" spans="4:4" x14ac:dyDescent="0.25">
      <c r="D3296" s="143"/>
    </row>
    <row r="3297" spans="4:4" x14ac:dyDescent="0.25">
      <c r="D3297" s="143"/>
    </row>
    <row r="3298" spans="4:4" x14ac:dyDescent="0.25">
      <c r="D3298" s="143"/>
    </row>
    <row r="3299" spans="4:4" x14ac:dyDescent="0.25">
      <c r="D3299" s="143"/>
    </row>
    <row r="3300" spans="4:4" x14ac:dyDescent="0.25">
      <c r="D3300" s="143"/>
    </row>
    <row r="3301" spans="4:4" x14ac:dyDescent="0.25">
      <c r="D3301" s="143"/>
    </row>
    <row r="3302" spans="4:4" x14ac:dyDescent="0.25">
      <c r="D3302" s="143"/>
    </row>
    <row r="3303" spans="4:4" x14ac:dyDescent="0.25">
      <c r="D3303" s="143"/>
    </row>
    <row r="3304" spans="4:4" x14ac:dyDescent="0.25">
      <c r="D3304" s="143"/>
    </row>
    <row r="3305" spans="4:4" x14ac:dyDescent="0.25">
      <c r="D3305" s="143"/>
    </row>
    <row r="3306" spans="4:4" x14ac:dyDescent="0.25">
      <c r="D3306" s="143"/>
    </row>
    <row r="3307" spans="4:4" x14ac:dyDescent="0.25">
      <c r="D3307" s="143"/>
    </row>
    <row r="3308" spans="4:4" x14ac:dyDescent="0.25">
      <c r="D3308" s="143"/>
    </row>
    <row r="3309" spans="4:4" x14ac:dyDescent="0.25">
      <c r="D3309" s="143"/>
    </row>
    <row r="3310" spans="4:4" x14ac:dyDescent="0.25">
      <c r="D3310" s="143"/>
    </row>
    <row r="3311" spans="4:4" x14ac:dyDescent="0.25">
      <c r="D3311" s="143"/>
    </row>
    <row r="3312" spans="4:4" x14ac:dyDescent="0.25">
      <c r="D3312" s="143"/>
    </row>
    <row r="3313" spans="4:4" x14ac:dyDescent="0.25">
      <c r="D3313" s="143"/>
    </row>
    <row r="3314" spans="4:4" x14ac:dyDescent="0.25">
      <c r="D3314" s="143"/>
    </row>
    <row r="3315" spans="4:4" x14ac:dyDescent="0.25">
      <c r="D3315" s="143"/>
    </row>
    <row r="3316" spans="4:4" x14ac:dyDescent="0.25">
      <c r="D3316" s="143"/>
    </row>
    <row r="3317" spans="4:4" x14ac:dyDescent="0.25">
      <c r="D3317" s="143"/>
    </row>
    <row r="3318" spans="4:4" x14ac:dyDescent="0.25">
      <c r="D3318" s="143"/>
    </row>
    <row r="3319" spans="4:4" x14ac:dyDescent="0.25">
      <c r="D3319" s="143"/>
    </row>
    <row r="3320" spans="4:4" x14ac:dyDescent="0.25">
      <c r="D3320" s="143"/>
    </row>
    <row r="3321" spans="4:4" x14ac:dyDescent="0.25">
      <c r="D3321" s="143"/>
    </row>
    <row r="3322" spans="4:4" x14ac:dyDescent="0.25">
      <c r="D3322" s="143"/>
    </row>
    <row r="3323" spans="4:4" x14ac:dyDescent="0.25">
      <c r="D3323" s="143"/>
    </row>
    <row r="3324" spans="4:4" x14ac:dyDescent="0.25">
      <c r="D3324" s="143"/>
    </row>
    <row r="3325" spans="4:4" x14ac:dyDescent="0.25">
      <c r="D3325" s="143"/>
    </row>
    <row r="3326" spans="4:4" x14ac:dyDescent="0.25">
      <c r="D3326" s="143"/>
    </row>
    <row r="3327" spans="4:4" x14ac:dyDescent="0.25">
      <c r="D3327" s="143"/>
    </row>
    <row r="3328" spans="4:4" x14ac:dyDescent="0.25">
      <c r="D3328" s="143"/>
    </row>
    <row r="3329" spans="4:4" x14ac:dyDescent="0.25">
      <c r="D3329" s="143"/>
    </row>
    <row r="3330" spans="4:4" x14ac:dyDescent="0.25">
      <c r="D3330" s="143"/>
    </row>
    <row r="3331" spans="4:4" x14ac:dyDescent="0.25">
      <c r="D3331" s="143"/>
    </row>
    <row r="3332" spans="4:4" x14ac:dyDescent="0.25">
      <c r="D3332" s="143"/>
    </row>
    <row r="3333" spans="4:4" x14ac:dyDescent="0.25">
      <c r="D3333" s="143"/>
    </row>
    <row r="3334" spans="4:4" x14ac:dyDescent="0.25">
      <c r="D3334" s="143"/>
    </row>
    <row r="3335" spans="4:4" x14ac:dyDescent="0.25">
      <c r="D3335" s="143"/>
    </row>
    <row r="3336" spans="4:4" x14ac:dyDescent="0.25">
      <c r="D3336" s="143"/>
    </row>
    <row r="3337" spans="4:4" x14ac:dyDescent="0.25">
      <c r="D3337" s="143"/>
    </row>
    <row r="3338" spans="4:4" x14ac:dyDescent="0.25">
      <c r="D3338" s="143"/>
    </row>
    <row r="3339" spans="4:4" x14ac:dyDescent="0.25">
      <c r="D3339" s="143"/>
    </row>
    <row r="3340" spans="4:4" x14ac:dyDescent="0.25">
      <c r="D3340" s="143"/>
    </row>
    <row r="3341" spans="4:4" x14ac:dyDescent="0.25">
      <c r="D3341" s="143"/>
    </row>
    <row r="3342" spans="4:4" x14ac:dyDescent="0.25">
      <c r="D3342" s="143"/>
    </row>
    <row r="3343" spans="4:4" x14ac:dyDescent="0.25">
      <c r="D3343" s="143"/>
    </row>
    <row r="3344" spans="4:4" x14ac:dyDescent="0.25">
      <c r="D3344" s="143"/>
    </row>
    <row r="3345" spans="4:4" x14ac:dyDescent="0.25">
      <c r="D3345" s="143"/>
    </row>
    <row r="3346" spans="4:4" x14ac:dyDescent="0.25">
      <c r="D3346" s="143"/>
    </row>
    <row r="3347" spans="4:4" x14ac:dyDescent="0.25">
      <c r="D3347" s="143"/>
    </row>
    <row r="3348" spans="4:4" x14ac:dyDescent="0.25">
      <c r="D3348" s="143"/>
    </row>
    <row r="3349" spans="4:4" x14ac:dyDescent="0.25">
      <c r="D3349" s="143"/>
    </row>
    <row r="3350" spans="4:4" x14ac:dyDescent="0.25">
      <c r="D3350" s="143"/>
    </row>
    <row r="3351" spans="4:4" x14ac:dyDescent="0.25">
      <c r="D3351" s="143"/>
    </row>
    <row r="3352" spans="4:4" x14ac:dyDescent="0.25">
      <c r="D3352" s="143"/>
    </row>
    <row r="3353" spans="4:4" x14ac:dyDescent="0.25">
      <c r="D3353" s="143"/>
    </row>
    <row r="3354" spans="4:4" x14ac:dyDescent="0.25">
      <c r="D3354" s="143"/>
    </row>
    <row r="3355" spans="4:4" x14ac:dyDescent="0.25">
      <c r="D3355" s="143"/>
    </row>
    <row r="3356" spans="4:4" x14ac:dyDescent="0.25">
      <c r="D3356" s="143"/>
    </row>
    <row r="3357" spans="4:4" x14ac:dyDescent="0.25">
      <c r="D3357" s="143"/>
    </row>
    <row r="3358" spans="4:4" x14ac:dyDescent="0.25">
      <c r="D3358" s="143"/>
    </row>
    <row r="3359" spans="4:4" x14ac:dyDescent="0.25">
      <c r="D3359" s="143"/>
    </row>
    <row r="3360" spans="4:4" x14ac:dyDescent="0.25">
      <c r="D3360" s="143"/>
    </row>
    <row r="3361" spans="4:4" x14ac:dyDescent="0.25">
      <c r="D3361" s="143"/>
    </row>
    <row r="3362" spans="4:4" x14ac:dyDescent="0.25">
      <c r="D3362" s="143"/>
    </row>
    <row r="3363" spans="4:4" x14ac:dyDescent="0.25">
      <c r="D3363" s="143"/>
    </row>
    <row r="3364" spans="4:4" x14ac:dyDescent="0.25">
      <c r="D3364" s="143"/>
    </row>
    <row r="3365" spans="4:4" x14ac:dyDescent="0.25">
      <c r="D3365" s="143"/>
    </row>
    <row r="3366" spans="4:4" x14ac:dyDescent="0.25">
      <c r="D3366" s="143"/>
    </row>
    <row r="3367" spans="4:4" x14ac:dyDescent="0.25">
      <c r="D3367" s="143"/>
    </row>
    <row r="3368" spans="4:4" x14ac:dyDescent="0.25">
      <c r="D3368" s="143"/>
    </row>
    <row r="3369" spans="4:4" x14ac:dyDescent="0.25">
      <c r="D3369" s="143"/>
    </row>
    <row r="3370" spans="4:4" x14ac:dyDescent="0.25">
      <c r="D3370" s="143"/>
    </row>
    <row r="3371" spans="4:4" x14ac:dyDescent="0.25">
      <c r="D3371" s="143"/>
    </row>
    <row r="3372" spans="4:4" x14ac:dyDescent="0.25">
      <c r="D3372" s="143"/>
    </row>
    <row r="3373" spans="4:4" x14ac:dyDescent="0.25">
      <c r="D3373" s="143"/>
    </row>
    <row r="3374" spans="4:4" x14ac:dyDescent="0.25">
      <c r="D3374" s="143"/>
    </row>
    <row r="3375" spans="4:4" x14ac:dyDescent="0.25">
      <c r="D3375" s="143"/>
    </row>
    <row r="3376" spans="4:4" x14ac:dyDescent="0.25">
      <c r="D3376" s="143"/>
    </row>
    <row r="3377" spans="4:4" x14ac:dyDescent="0.25">
      <c r="D3377" s="143"/>
    </row>
    <row r="3378" spans="4:4" x14ac:dyDescent="0.25">
      <c r="D3378" s="143"/>
    </row>
    <row r="3379" spans="4:4" x14ac:dyDescent="0.25">
      <c r="D3379" s="143"/>
    </row>
    <row r="3380" spans="4:4" x14ac:dyDescent="0.25">
      <c r="D3380" s="143"/>
    </row>
    <row r="3381" spans="4:4" x14ac:dyDescent="0.25">
      <c r="D3381" s="143"/>
    </row>
    <row r="3382" spans="4:4" x14ac:dyDescent="0.25">
      <c r="D3382" s="143"/>
    </row>
    <row r="3383" spans="4:4" x14ac:dyDescent="0.25">
      <c r="D3383" s="143"/>
    </row>
    <row r="3384" spans="4:4" x14ac:dyDescent="0.25">
      <c r="D3384" s="143"/>
    </row>
    <row r="3385" spans="4:4" x14ac:dyDescent="0.25">
      <c r="D3385" s="143"/>
    </row>
    <row r="3386" spans="4:4" x14ac:dyDescent="0.25">
      <c r="D3386" s="143"/>
    </row>
    <row r="3387" spans="4:4" x14ac:dyDescent="0.25">
      <c r="D3387" s="143"/>
    </row>
    <row r="3388" spans="4:4" x14ac:dyDescent="0.25">
      <c r="D3388" s="143"/>
    </row>
    <row r="3389" spans="4:4" x14ac:dyDescent="0.25">
      <c r="D3389" s="143"/>
    </row>
    <row r="3390" spans="4:4" x14ac:dyDescent="0.25">
      <c r="D3390" s="143"/>
    </row>
    <row r="3391" spans="4:4" x14ac:dyDescent="0.25">
      <c r="D3391" s="143"/>
    </row>
    <row r="3392" spans="4:4" x14ac:dyDescent="0.25">
      <c r="D3392" s="143"/>
    </row>
    <row r="3393" spans="4:4" x14ac:dyDescent="0.25">
      <c r="D3393" s="143"/>
    </row>
    <row r="3394" spans="4:4" x14ac:dyDescent="0.25">
      <c r="D3394" s="143"/>
    </row>
    <row r="3395" spans="4:4" x14ac:dyDescent="0.25">
      <c r="D3395" s="143"/>
    </row>
    <row r="3396" spans="4:4" x14ac:dyDescent="0.25">
      <c r="D3396" s="143"/>
    </row>
    <row r="3397" spans="4:4" x14ac:dyDescent="0.25">
      <c r="D3397" s="143"/>
    </row>
    <row r="3398" spans="4:4" x14ac:dyDescent="0.25">
      <c r="D3398" s="143"/>
    </row>
    <row r="3399" spans="4:4" x14ac:dyDescent="0.25">
      <c r="D3399" s="143"/>
    </row>
    <row r="3400" spans="4:4" x14ac:dyDescent="0.25">
      <c r="D3400" s="143"/>
    </row>
    <row r="3401" spans="4:4" x14ac:dyDescent="0.25">
      <c r="D3401" s="143"/>
    </row>
    <row r="3402" spans="4:4" x14ac:dyDescent="0.25">
      <c r="D3402" s="143"/>
    </row>
    <row r="3403" spans="4:4" x14ac:dyDescent="0.25">
      <c r="D3403" s="143"/>
    </row>
    <row r="3404" spans="4:4" x14ac:dyDescent="0.25">
      <c r="D3404" s="143"/>
    </row>
    <row r="3405" spans="4:4" x14ac:dyDescent="0.25">
      <c r="D3405" s="143"/>
    </row>
    <row r="3406" spans="4:4" x14ac:dyDescent="0.25">
      <c r="D3406" s="143"/>
    </row>
    <row r="3407" spans="4:4" x14ac:dyDescent="0.25">
      <c r="D3407" s="143"/>
    </row>
    <row r="3408" spans="4:4" x14ac:dyDescent="0.25">
      <c r="D3408" s="143"/>
    </row>
    <row r="3409" spans="4:4" x14ac:dyDescent="0.25">
      <c r="D3409" s="143"/>
    </row>
    <row r="3410" spans="4:4" x14ac:dyDescent="0.25">
      <c r="D3410" s="143"/>
    </row>
    <row r="3411" spans="4:4" x14ac:dyDescent="0.25">
      <c r="D3411" s="143"/>
    </row>
    <row r="3412" spans="4:4" x14ac:dyDescent="0.25">
      <c r="D3412" s="143"/>
    </row>
    <row r="3413" spans="4:4" x14ac:dyDescent="0.25">
      <c r="D3413" s="143"/>
    </row>
    <row r="3414" spans="4:4" x14ac:dyDescent="0.25">
      <c r="D3414" s="143"/>
    </row>
    <row r="3415" spans="4:4" x14ac:dyDescent="0.25">
      <c r="D3415" s="143"/>
    </row>
    <row r="3416" spans="4:4" x14ac:dyDescent="0.25">
      <c r="D3416" s="143"/>
    </row>
    <row r="3417" spans="4:4" x14ac:dyDescent="0.25">
      <c r="D3417" s="143"/>
    </row>
    <row r="3418" spans="4:4" x14ac:dyDescent="0.25">
      <c r="D3418" s="143"/>
    </row>
    <row r="3419" spans="4:4" x14ac:dyDescent="0.25">
      <c r="D3419" s="143"/>
    </row>
    <row r="3420" spans="4:4" x14ac:dyDescent="0.25">
      <c r="D3420" s="143"/>
    </row>
    <row r="3421" spans="4:4" x14ac:dyDescent="0.25">
      <c r="D3421" s="143"/>
    </row>
    <row r="3422" spans="4:4" x14ac:dyDescent="0.25">
      <c r="D3422" s="143"/>
    </row>
    <row r="3423" spans="4:4" x14ac:dyDescent="0.25">
      <c r="D3423" s="143"/>
    </row>
    <row r="3424" spans="4:4" x14ac:dyDescent="0.25">
      <c r="D3424" s="143"/>
    </row>
    <row r="3425" spans="4:4" x14ac:dyDescent="0.25">
      <c r="D3425" s="143"/>
    </row>
    <row r="3426" spans="4:4" x14ac:dyDescent="0.25">
      <c r="D3426" s="143"/>
    </row>
    <row r="3427" spans="4:4" x14ac:dyDescent="0.25">
      <c r="D3427" s="143"/>
    </row>
    <row r="3428" spans="4:4" x14ac:dyDescent="0.25">
      <c r="D3428" s="143"/>
    </row>
    <row r="3429" spans="4:4" x14ac:dyDescent="0.25">
      <c r="D3429" s="143"/>
    </row>
    <row r="3430" spans="4:4" x14ac:dyDescent="0.25">
      <c r="D3430" s="143"/>
    </row>
    <row r="3431" spans="4:4" x14ac:dyDescent="0.25">
      <c r="D3431" s="143"/>
    </row>
    <row r="3432" spans="4:4" x14ac:dyDescent="0.25">
      <c r="D3432" s="143"/>
    </row>
    <row r="3433" spans="4:4" x14ac:dyDescent="0.25">
      <c r="D3433" s="143"/>
    </row>
    <row r="3434" spans="4:4" x14ac:dyDescent="0.25">
      <c r="D3434" s="143"/>
    </row>
    <row r="3435" spans="4:4" x14ac:dyDescent="0.25">
      <c r="D3435" s="143"/>
    </row>
    <row r="3436" spans="4:4" x14ac:dyDescent="0.25">
      <c r="D3436" s="143"/>
    </row>
    <row r="3437" spans="4:4" x14ac:dyDescent="0.25">
      <c r="D3437" s="143"/>
    </row>
    <row r="3438" spans="4:4" x14ac:dyDescent="0.25">
      <c r="D3438" s="143"/>
    </row>
    <row r="3439" spans="4:4" x14ac:dyDescent="0.25">
      <c r="D3439" s="143"/>
    </row>
    <row r="3440" spans="4:4" x14ac:dyDescent="0.25">
      <c r="D3440" s="143"/>
    </row>
    <row r="3441" spans="4:4" x14ac:dyDescent="0.25">
      <c r="D3441" s="143"/>
    </row>
    <row r="3442" spans="4:4" x14ac:dyDescent="0.25">
      <c r="D3442" s="143"/>
    </row>
    <row r="3443" spans="4:4" x14ac:dyDescent="0.25">
      <c r="D3443" s="143"/>
    </row>
    <row r="3444" spans="4:4" x14ac:dyDescent="0.25">
      <c r="D3444" s="143"/>
    </row>
    <row r="3445" spans="4:4" x14ac:dyDescent="0.25">
      <c r="D3445" s="143"/>
    </row>
    <row r="3446" spans="4:4" x14ac:dyDescent="0.25">
      <c r="D3446" s="143"/>
    </row>
    <row r="3447" spans="4:4" x14ac:dyDescent="0.25">
      <c r="D3447" s="143"/>
    </row>
    <row r="3448" spans="4:4" x14ac:dyDescent="0.25">
      <c r="D3448" s="143"/>
    </row>
    <row r="3449" spans="4:4" x14ac:dyDescent="0.25">
      <c r="D3449" s="143"/>
    </row>
    <row r="3450" spans="4:4" x14ac:dyDescent="0.25">
      <c r="D3450" s="143"/>
    </row>
    <row r="3451" spans="4:4" x14ac:dyDescent="0.25">
      <c r="D3451" s="143"/>
    </row>
    <row r="3452" spans="4:4" x14ac:dyDescent="0.25">
      <c r="D3452" s="143"/>
    </row>
    <row r="3453" spans="4:4" x14ac:dyDescent="0.25">
      <c r="D3453" s="143"/>
    </row>
    <row r="3454" spans="4:4" x14ac:dyDescent="0.25">
      <c r="D3454" s="143"/>
    </row>
    <row r="3455" spans="4:4" x14ac:dyDescent="0.25">
      <c r="D3455" s="143"/>
    </row>
    <row r="3456" spans="4:4" x14ac:dyDescent="0.25">
      <c r="D3456" s="143"/>
    </row>
    <row r="3457" spans="4:4" x14ac:dyDescent="0.25">
      <c r="D3457" s="143"/>
    </row>
    <row r="3458" spans="4:4" x14ac:dyDescent="0.25">
      <c r="D3458" s="143"/>
    </row>
    <row r="3459" spans="4:4" x14ac:dyDescent="0.25">
      <c r="D3459" s="143"/>
    </row>
    <row r="3460" spans="4:4" x14ac:dyDescent="0.25">
      <c r="D3460" s="143"/>
    </row>
    <row r="3461" spans="4:4" x14ac:dyDescent="0.25">
      <c r="D3461" s="143"/>
    </row>
    <row r="3462" spans="4:4" x14ac:dyDescent="0.25">
      <c r="D3462" s="143"/>
    </row>
    <row r="3463" spans="4:4" x14ac:dyDescent="0.25">
      <c r="D3463" s="143"/>
    </row>
    <row r="3464" spans="4:4" x14ac:dyDescent="0.25">
      <c r="D3464" s="143"/>
    </row>
    <row r="3465" spans="4:4" x14ac:dyDescent="0.25">
      <c r="D3465" s="143"/>
    </row>
    <row r="3466" spans="4:4" x14ac:dyDescent="0.25">
      <c r="D3466" s="143"/>
    </row>
    <row r="3467" spans="4:4" x14ac:dyDescent="0.25">
      <c r="D3467" s="143"/>
    </row>
    <row r="3468" spans="4:4" x14ac:dyDescent="0.25">
      <c r="D3468" s="143"/>
    </row>
    <row r="3469" spans="4:4" x14ac:dyDescent="0.25">
      <c r="D3469" s="143"/>
    </row>
    <row r="3470" spans="4:4" x14ac:dyDescent="0.25">
      <c r="D3470" s="143"/>
    </row>
    <row r="3471" spans="4:4" x14ac:dyDescent="0.25">
      <c r="D3471" s="143"/>
    </row>
    <row r="3472" spans="4:4" x14ac:dyDescent="0.25">
      <c r="D3472" s="143"/>
    </row>
    <row r="3473" spans="4:4" x14ac:dyDescent="0.25">
      <c r="D3473" s="143"/>
    </row>
    <row r="3474" spans="4:4" x14ac:dyDescent="0.25">
      <c r="D3474" s="143"/>
    </row>
    <row r="3475" spans="4:4" x14ac:dyDescent="0.25">
      <c r="D3475" s="143"/>
    </row>
    <row r="3476" spans="4:4" x14ac:dyDescent="0.25">
      <c r="D3476" s="143"/>
    </row>
    <row r="3477" spans="4:4" x14ac:dyDescent="0.25">
      <c r="D3477" s="143"/>
    </row>
    <row r="3478" spans="4:4" x14ac:dyDescent="0.25">
      <c r="D3478" s="143"/>
    </row>
    <row r="3479" spans="4:4" x14ac:dyDescent="0.25">
      <c r="D3479" s="143"/>
    </row>
    <row r="3480" spans="4:4" x14ac:dyDescent="0.25">
      <c r="D3480" s="143"/>
    </row>
    <row r="3481" spans="4:4" x14ac:dyDescent="0.25">
      <c r="D3481" s="143"/>
    </row>
    <row r="3482" spans="4:4" x14ac:dyDescent="0.25">
      <c r="D3482" s="143"/>
    </row>
    <row r="3483" spans="4:4" x14ac:dyDescent="0.25">
      <c r="D3483" s="143"/>
    </row>
    <row r="3484" spans="4:4" x14ac:dyDescent="0.25">
      <c r="D3484" s="143"/>
    </row>
    <row r="3485" spans="4:4" x14ac:dyDescent="0.25">
      <c r="D3485" s="143"/>
    </row>
    <row r="3486" spans="4:4" x14ac:dyDescent="0.25">
      <c r="D3486" s="143"/>
    </row>
    <row r="3487" spans="4:4" x14ac:dyDescent="0.25">
      <c r="D3487" s="143"/>
    </row>
    <row r="3488" spans="4:4" x14ac:dyDescent="0.25">
      <c r="D3488" s="143"/>
    </row>
    <row r="3489" spans="4:4" x14ac:dyDescent="0.25">
      <c r="D3489" s="143"/>
    </row>
    <row r="3490" spans="4:4" x14ac:dyDescent="0.25">
      <c r="D3490" s="143"/>
    </row>
    <row r="3491" spans="4:4" x14ac:dyDescent="0.25">
      <c r="D3491" s="143"/>
    </row>
    <row r="3492" spans="4:4" x14ac:dyDescent="0.25">
      <c r="D3492" s="143"/>
    </row>
    <row r="3493" spans="4:4" x14ac:dyDescent="0.25">
      <c r="D3493" s="143"/>
    </row>
    <row r="3494" spans="4:4" x14ac:dyDescent="0.25">
      <c r="D3494" s="143"/>
    </row>
    <row r="3495" spans="4:4" x14ac:dyDescent="0.25">
      <c r="D3495" s="143"/>
    </row>
    <row r="3496" spans="4:4" x14ac:dyDescent="0.25">
      <c r="D3496" s="143"/>
    </row>
    <row r="3497" spans="4:4" x14ac:dyDescent="0.25">
      <c r="D3497" s="143"/>
    </row>
    <row r="3498" spans="4:4" x14ac:dyDescent="0.25">
      <c r="D3498" s="143"/>
    </row>
    <row r="3499" spans="4:4" x14ac:dyDescent="0.25">
      <c r="D3499" s="143"/>
    </row>
    <row r="3500" spans="4:4" x14ac:dyDescent="0.25">
      <c r="D3500" s="143"/>
    </row>
    <row r="3501" spans="4:4" x14ac:dyDescent="0.25">
      <c r="D3501" s="143"/>
    </row>
    <row r="3502" spans="4:4" x14ac:dyDescent="0.25">
      <c r="D3502" s="143"/>
    </row>
    <row r="3503" spans="4:4" x14ac:dyDescent="0.25">
      <c r="D3503" s="143"/>
    </row>
    <row r="3504" spans="4:4" x14ac:dyDescent="0.25">
      <c r="D3504" s="143"/>
    </row>
    <row r="3505" spans="4:4" x14ac:dyDescent="0.25">
      <c r="D3505" s="143"/>
    </row>
    <row r="3506" spans="4:4" x14ac:dyDescent="0.25">
      <c r="D3506" s="143"/>
    </row>
    <row r="3507" spans="4:4" x14ac:dyDescent="0.25">
      <c r="D3507" s="143"/>
    </row>
    <row r="3508" spans="4:4" x14ac:dyDescent="0.25">
      <c r="D3508" s="143"/>
    </row>
    <row r="3509" spans="4:4" x14ac:dyDescent="0.25">
      <c r="D3509" s="143"/>
    </row>
    <row r="3510" spans="4:4" x14ac:dyDescent="0.25">
      <c r="D3510" s="143"/>
    </row>
    <row r="3511" spans="4:4" x14ac:dyDescent="0.25">
      <c r="D3511" s="143"/>
    </row>
    <row r="3512" spans="4:4" x14ac:dyDescent="0.25">
      <c r="D3512" s="143"/>
    </row>
    <row r="3513" spans="4:4" x14ac:dyDescent="0.25">
      <c r="D3513" s="143"/>
    </row>
    <row r="3514" spans="4:4" x14ac:dyDescent="0.25">
      <c r="D3514" s="143"/>
    </row>
    <row r="3515" spans="4:4" x14ac:dyDescent="0.25">
      <c r="D3515" s="143"/>
    </row>
    <row r="3516" spans="4:4" x14ac:dyDescent="0.25">
      <c r="D3516" s="143"/>
    </row>
    <row r="3517" spans="4:4" x14ac:dyDescent="0.25">
      <c r="D3517" s="143"/>
    </row>
    <row r="3518" spans="4:4" x14ac:dyDescent="0.25">
      <c r="D3518" s="143"/>
    </row>
    <row r="3519" spans="4:4" x14ac:dyDescent="0.25">
      <c r="D3519" s="143"/>
    </row>
    <row r="3520" spans="4:4" x14ac:dyDescent="0.25">
      <c r="D3520" s="143"/>
    </row>
    <row r="3521" spans="4:4" x14ac:dyDescent="0.25">
      <c r="D3521" s="143"/>
    </row>
    <row r="3522" spans="4:4" x14ac:dyDescent="0.25">
      <c r="D3522" s="143"/>
    </row>
    <row r="3523" spans="4:4" x14ac:dyDescent="0.25">
      <c r="D3523" s="143"/>
    </row>
    <row r="3524" spans="4:4" x14ac:dyDescent="0.25">
      <c r="D3524" s="143"/>
    </row>
    <row r="3525" spans="4:4" x14ac:dyDescent="0.25">
      <c r="D3525" s="143"/>
    </row>
    <row r="3526" spans="4:4" x14ac:dyDescent="0.25">
      <c r="D3526" s="143"/>
    </row>
    <row r="3527" spans="4:4" x14ac:dyDescent="0.25">
      <c r="D3527" s="143"/>
    </row>
    <row r="3528" spans="4:4" x14ac:dyDescent="0.25">
      <c r="D3528" s="143"/>
    </row>
    <row r="3529" spans="4:4" x14ac:dyDescent="0.25">
      <c r="D3529" s="143"/>
    </row>
    <row r="3530" spans="4:4" x14ac:dyDescent="0.25">
      <c r="D3530" s="143"/>
    </row>
    <row r="3531" spans="4:4" x14ac:dyDescent="0.25">
      <c r="D3531" s="143"/>
    </row>
    <row r="3532" spans="4:4" x14ac:dyDescent="0.25">
      <c r="D3532" s="143"/>
    </row>
    <row r="3533" spans="4:4" x14ac:dyDescent="0.25">
      <c r="D3533" s="143"/>
    </row>
    <row r="3534" spans="4:4" x14ac:dyDescent="0.25">
      <c r="D3534" s="143"/>
    </row>
    <row r="3535" spans="4:4" x14ac:dyDescent="0.25">
      <c r="D3535" s="143"/>
    </row>
    <row r="3536" spans="4:4" x14ac:dyDescent="0.25">
      <c r="D3536" s="143"/>
    </row>
    <row r="3537" spans="4:4" x14ac:dyDescent="0.25">
      <c r="D3537" s="143"/>
    </row>
    <row r="3538" spans="4:4" x14ac:dyDescent="0.25">
      <c r="D3538" s="143"/>
    </row>
    <row r="3539" spans="4:4" x14ac:dyDescent="0.25">
      <c r="D3539" s="143"/>
    </row>
    <row r="3540" spans="4:4" x14ac:dyDescent="0.25">
      <c r="D3540" s="143"/>
    </row>
    <row r="3541" spans="4:4" x14ac:dyDescent="0.25">
      <c r="D3541" s="143"/>
    </row>
    <row r="3542" spans="4:4" x14ac:dyDescent="0.25">
      <c r="D3542" s="143"/>
    </row>
    <row r="3543" spans="4:4" x14ac:dyDescent="0.25">
      <c r="D3543" s="143"/>
    </row>
    <row r="3544" spans="4:4" x14ac:dyDescent="0.25">
      <c r="D3544" s="143"/>
    </row>
    <row r="3545" spans="4:4" x14ac:dyDescent="0.25">
      <c r="D3545" s="143"/>
    </row>
    <row r="3546" spans="4:4" x14ac:dyDescent="0.25">
      <c r="D3546" s="143"/>
    </row>
    <row r="3547" spans="4:4" x14ac:dyDescent="0.25">
      <c r="D3547" s="143"/>
    </row>
    <row r="3548" spans="4:4" x14ac:dyDescent="0.25">
      <c r="D3548" s="143"/>
    </row>
    <row r="3549" spans="4:4" x14ac:dyDescent="0.25">
      <c r="D3549" s="143"/>
    </row>
    <row r="3550" spans="4:4" x14ac:dyDescent="0.25">
      <c r="D3550" s="143"/>
    </row>
    <row r="3551" spans="4:4" x14ac:dyDescent="0.25">
      <c r="D3551" s="143"/>
    </row>
    <row r="3552" spans="4:4" x14ac:dyDescent="0.25">
      <c r="D3552" s="143"/>
    </row>
    <row r="3553" spans="4:4" x14ac:dyDescent="0.25">
      <c r="D3553" s="143"/>
    </row>
    <row r="3554" spans="4:4" x14ac:dyDescent="0.25">
      <c r="D3554" s="143"/>
    </row>
    <row r="3555" spans="4:4" x14ac:dyDescent="0.25">
      <c r="D3555" s="143"/>
    </row>
    <row r="3556" spans="4:4" x14ac:dyDescent="0.25">
      <c r="D3556" s="143"/>
    </row>
    <row r="3557" spans="4:4" x14ac:dyDescent="0.25">
      <c r="D3557" s="143"/>
    </row>
    <row r="3558" spans="4:4" x14ac:dyDescent="0.25">
      <c r="D3558" s="143"/>
    </row>
    <row r="3559" spans="4:4" x14ac:dyDescent="0.25">
      <c r="D3559" s="143"/>
    </row>
    <row r="3560" spans="4:4" x14ac:dyDescent="0.25">
      <c r="D3560" s="143"/>
    </row>
    <row r="3561" spans="4:4" x14ac:dyDescent="0.25">
      <c r="D3561" s="143"/>
    </row>
    <row r="3562" spans="4:4" x14ac:dyDescent="0.25">
      <c r="D3562" s="143"/>
    </row>
    <row r="3563" spans="4:4" x14ac:dyDescent="0.25">
      <c r="D3563" s="143"/>
    </row>
    <row r="3564" spans="4:4" x14ac:dyDescent="0.25">
      <c r="D3564" s="143"/>
    </row>
    <row r="3565" spans="4:4" x14ac:dyDescent="0.25">
      <c r="D3565" s="143"/>
    </row>
    <row r="3566" spans="4:4" x14ac:dyDescent="0.25">
      <c r="D3566" s="143"/>
    </row>
    <row r="3567" spans="4:4" x14ac:dyDescent="0.25">
      <c r="D3567" s="143"/>
    </row>
    <row r="3568" spans="4:4" x14ac:dyDescent="0.25">
      <c r="D3568" s="143"/>
    </row>
    <row r="3569" spans="4:4" x14ac:dyDescent="0.25">
      <c r="D3569" s="143"/>
    </row>
    <row r="3570" spans="4:4" x14ac:dyDescent="0.25">
      <c r="D3570" s="143"/>
    </row>
    <row r="3571" spans="4:4" x14ac:dyDescent="0.25">
      <c r="D3571" s="143"/>
    </row>
    <row r="3572" spans="4:4" x14ac:dyDescent="0.25">
      <c r="D3572" s="143"/>
    </row>
    <row r="3573" spans="4:4" x14ac:dyDescent="0.25">
      <c r="D3573" s="143"/>
    </row>
    <row r="3574" spans="4:4" x14ac:dyDescent="0.25">
      <c r="D3574" s="143"/>
    </row>
    <row r="3575" spans="4:4" x14ac:dyDescent="0.25">
      <c r="D3575" s="143"/>
    </row>
    <row r="3576" spans="4:4" x14ac:dyDescent="0.25">
      <c r="D3576" s="143"/>
    </row>
    <row r="3577" spans="4:4" x14ac:dyDescent="0.25">
      <c r="D3577" s="143"/>
    </row>
    <row r="3578" spans="4:4" x14ac:dyDescent="0.25">
      <c r="D3578" s="143"/>
    </row>
    <row r="3579" spans="4:4" x14ac:dyDescent="0.25">
      <c r="D3579" s="143"/>
    </row>
    <row r="3580" spans="4:4" x14ac:dyDescent="0.25">
      <c r="D3580" s="143"/>
    </row>
    <row r="3581" spans="4:4" x14ac:dyDescent="0.25">
      <c r="D3581" s="143"/>
    </row>
    <row r="3582" spans="4:4" x14ac:dyDescent="0.25">
      <c r="D3582" s="143"/>
    </row>
    <row r="3583" spans="4:4" x14ac:dyDescent="0.25">
      <c r="D3583" s="143"/>
    </row>
    <row r="3584" spans="4:4" x14ac:dyDescent="0.25">
      <c r="D3584" s="143"/>
    </row>
    <row r="3585" spans="4:4" x14ac:dyDescent="0.25">
      <c r="D3585" s="143"/>
    </row>
    <row r="3586" spans="4:4" x14ac:dyDescent="0.25">
      <c r="D3586" s="143"/>
    </row>
    <row r="3587" spans="4:4" x14ac:dyDescent="0.25">
      <c r="D3587" s="143"/>
    </row>
    <row r="3588" spans="4:4" x14ac:dyDescent="0.25">
      <c r="D3588" s="143"/>
    </row>
    <row r="3589" spans="4:4" x14ac:dyDescent="0.25">
      <c r="D3589" s="143"/>
    </row>
    <row r="3590" spans="4:4" x14ac:dyDescent="0.25">
      <c r="D3590" s="143"/>
    </row>
    <row r="3591" spans="4:4" x14ac:dyDescent="0.25">
      <c r="D3591" s="143"/>
    </row>
    <row r="3592" spans="4:4" x14ac:dyDescent="0.25">
      <c r="D3592" s="143"/>
    </row>
    <row r="3593" spans="4:4" x14ac:dyDescent="0.25">
      <c r="D3593" s="143"/>
    </row>
    <row r="3594" spans="4:4" x14ac:dyDescent="0.25">
      <c r="D3594" s="143"/>
    </row>
    <row r="3595" spans="4:4" x14ac:dyDescent="0.25">
      <c r="D3595" s="143"/>
    </row>
    <row r="3596" spans="4:4" x14ac:dyDescent="0.25">
      <c r="D3596" s="143"/>
    </row>
    <row r="3597" spans="4:4" x14ac:dyDescent="0.25">
      <c r="D3597" s="143"/>
    </row>
    <row r="3598" spans="4:4" x14ac:dyDescent="0.25">
      <c r="D3598" s="143"/>
    </row>
    <row r="3599" spans="4:4" x14ac:dyDescent="0.25">
      <c r="D3599" s="143"/>
    </row>
    <row r="3600" spans="4:4" x14ac:dyDescent="0.25">
      <c r="D3600" s="143"/>
    </row>
    <row r="3601" spans="4:4" x14ac:dyDescent="0.25">
      <c r="D3601" s="143"/>
    </row>
    <row r="3602" spans="4:4" x14ac:dyDescent="0.25">
      <c r="D3602" s="143"/>
    </row>
    <row r="3603" spans="4:4" x14ac:dyDescent="0.25">
      <c r="D3603" s="143"/>
    </row>
    <row r="3604" spans="4:4" x14ac:dyDescent="0.25">
      <c r="D3604" s="143"/>
    </row>
    <row r="3605" spans="4:4" x14ac:dyDescent="0.25">
      <c r="D3605" s="143"/>
    </row>
    <row r="3606" spans="4:4" x14ac:dyDescent="0.25">
      <c r="D3606" s="143"/>
    </row>
    <row r="3607" spans="4:4" x14ac:dyDescent="0.25">
      <c r="D3607" s="143"/>
    </row>
    <row r="3608" spans="4:4" x14ac:dyDescent="0.25">
      <c r="D3608" s="143"/>
    </row>
    <row r="3609" spans="4:4" x14ac:dyDescent="0.25">
      <c r="D3609" s="143"/>
    </row>
    <row r="3610" spans="4:4" x14ac:dyDescent="0.25">
      <c r="D3610" s="143"/>
    </row>
    <row r="3611" spans="4:4" x14ac:dyDescent="0.25">
      <c r="D3611" s="143"/>
    </row>
    <row r="3612" spans="4:4" x14ac:dyDescent="0.25">
      <c r="D3612" s="143"/>
    </row>
    <row r="3613" spans="4:4" x14ac:dyDescent="0.25">
      <c r="D3613" s="143"/>
    </row>
    <row r="3614" spans="4:4" x14ac:dyDescent="0.25">
      <c r="D3614" s="143"/>
    </row>
    <row r="3615" spans="4:4" x14ac:dyDescent="0.25">
      <c r="D3615" s="143"/>
    </row>
    <row r="3616" spans="4:4" x14ac:dyDescent="0.25">
      <c r="D3616" s="143"/>
    </row>
    <row r="3617" spans="4:4" x14ac:dyDescent="0.25">
      <c r="D3617" s="143"/>
    </row>
    <row r="3618" spans="4:4" x14ac:dyDescent="0.25">
      <c r="D3618" s="143"/>
    </row>
    <row r="3619" spans="4:4" x14ac:dyDescent="0.25">
      <c r="D3619" s="143"/>
    </row>
    <row r="3620" spans="4:4" x14ac:dyDescent="0.25">
      <c r="D3620" s="143"/>
    </row>
    <row r="3621" spans="4:4" x14ac:dyDescent="0.25">
      <c r="D3621" s="143"/>
    </row>
    <row r="3622" spans="4:4" x14ac:dyDescent="0.25">
      <c r="D3622" s="143"/>
    </row>
    <row r="3623" spans="4:4" x14ac:dyDescent="0.25">
      <c r="D3623" s="143"/>
    </row>
    <row r="3624" spans="4:4" x14ac:dyDescent="0.25">
      <c r="D3624" s="143"/>
    </row>
    <row r="3625" spans="4:4" x14ac:dyDescent="0.25">
      <c r="D3625" s="143"/>
    </row>
    <row r="3626" spans="4:4" x14ac:dyDescent="0.25">
      <c r="D3626" s="143"/>
    </row>
    <row r="3627" spans="4:4" x14ac:dyDescent="0.25">
      <c r="D3627" s="143"/>
    </row>
    <row r="3628" spans="4:4" x14ac:dyDescent="0.25">
      <c r="D3628" s="143"/>
    </row>
    <row r="3629" spans="4:4" x14ac:dyDescent="0.25">
      <c r="D3629" s="143"/>
    </row>
    <row r="3630" spans="4:4" x14ac:dyDescent="0.25">
      <c r="D3630" s="143"/>
    </row>
    <row r="3631" spans="4:4" x14ac:dyDescent="0.25">
      <c r="D3631" s="143"/>
    </row>
    <row r="3632" spans="4:4" x14ac:dyDescent="0.25">
      <c r="D3632" s="143"/>
    </row>
    <row r="3633" spans="4:4" x14ac:dyDescent="0.25">
      <c r="D3633" s="143"/>
    </row>
    <row r="3634" spans="4:4" x14ac:dyDescent="0.25">
      <c r="D3634" s="143"/>
    </row>
    <row r="3635" spans="4:4" x14ac:dyDescent="0.25">
      <c r="D3635" s="143"/>
    </row>
    <row r="3636" spans="4:4" x14ac:dyDescent="0.25">
      <c r="D3636" s="143"/>
    </row>
    <row r="3637" spans="4:4" x14ac:dyDescent="0.25">
      <c r="D3637" s="143"/>
    </row>
    <row r="3638" spans="4:4" x14ac:dyDescent="0.25">
      <c r="D3638" s="143"/>
    </row>
    <row r="3639" spans="4:4" x14ac:dyDescent="0.25">
      <c r="D3639" s="143"/>
    </row>
    <row r="3640" spans="4:4" x14ac:dyDescent="0.25">
      <c r="D3640" s="143"/>
    </row>
    <row r="3641" spans="4:4" x14ac:dyDescent="0.25">
      <c r="D3641" s="143"/>
    </row>
    <row r="3642" spans="4:4" x14ac:dyDescent="0.25">
      <c r="D3642" s="143"/>
    </row>
    <row r="3643" spans="4:4" x14ac:dyDescent="0.25">
      <c r="D3643" s="143"/>
    </row>
    <row r="3644" spans="4:4" x14ac:dyDescent="0.25">
      <c r="D3644" s="143"/>
    </row>
    <row r="3645" spans="4:4" x14ac:dyDescent="0.25">
      <c r="D3645" s="143"/>
    </row>
    <row r="3646" spans="4:4" x14ac:dyDescent="0.25">
      <c r="D3646" s="143"/>
    </row>
    <row r="3647" spans="4:4" x14ac:dyDescent="0.25">
      <c r="D3647" s="143"/>
    </row>
    <row r="3648" spans="4:4" x14ac:dyDescent="0.25">
      <c r="D3648" s="143"/>
    </row>
    <row r="3649" spans="4:4" x14ac:dyDescent="0.25">
      <c r="D3649" s="143"/>
    </row>
    <row r="3650" spans="4:4" x14ac:dyDescent="0.25">
      <c r="D3650" s="143"/>
    </row>
    <row r="3651" spans="4:4" x14ac:dyDescent="0.25">
      <c r="D3651" s="143"/>
    </row>
    <row r="3652" spans="4:4" x14ac:dyDescent="0.25">
      <c r="D3652" s="143"/>
    </row>
    <row r="3653" spans="4:4" x14ac:dyDescent="0.25">
      <c r="D3653" s="143"/>
    </row>
    <row r="3654" spans="4:4" x14ac:dyDescent="0.25">
      <c r="D3654" s="143"/>
    </row>
    <row r="3655" spans="4:4" x14ac:dyDescent="0.25">
      <c r="D3655" s="143"/>
    </row>
    <row r="3656" spans="4:4" x14ac:dyDescent="0.25">
      <c r="D3656" s="143"/>
    </row>
    <row r="3657" spans="4:4" x14ac:dyDescent="0.25">
      <c r="D3657" s="143"/>
    </row>
    <row r="3658" spans="4:4" x14ac:dyDescent="0.25">
      <c r="D3658" s="143"/>
    </row>
    <row r="3659" spans="4:4" x14ac:dyDescent="0.25">
      <c r="D3659" s="143"/>
    </row>
    <row r="3660" spans="4:4" x14ac:dyDescent="0.25">
      <c r="D3660" s="143"/>
    </row>
    <row r="3661" spans="4:4" x14ac:dyDescent="0.25">
      <c r="D3661" s="143"/>
    </row>
    <row r="3662" spans="4:4" x14ac:dyDescent="0.25">
      <c r="D3662" s="143"/>
    </row>
    <row r="3663" spans="4:4" x14ac:dyDescent="0.25">
      <c r="D3663" s="143"/>
    </row>
    <row r="3664" spans="4:4" x14ac:dyDescent="0.25">
      <c r="D3664" s="143"/>
    </row>
    <row r="3665" spans="4:4" x14ac:dyDescent="0.25">
      <c r="D3665" s="143"/>
    </row>
    <row r="3666" spans="4:4" x14ac:dyDescent="0.25">
      <c r="D3666" s="143"/>
    </row>
    <row r="3667" spans="4:4" x14ac:dyDescent="0.25">
      <c r="D3667" s="143"/>
    </row>
    <row r="3668" spans="4:4" x14ac:dyDescent="0.25">
      <c r="D3668" s="143"/>
    </row>
    <row r="3669" spans="4:4" x14ac:dyDescent="0.25">
      <c r="D3669" s="143"/>
    </row>
    <row r="3670" spans="4:4" x14ac:dyDescent="0.25">
      <c r="D3670" s="143"/>
    </row>
    <row r="3671" spans="4:4" x14ac:dyDescent="0.25">
      <c r="D3671" s="143"/>
    </row>
    <row r="3672" spans="4:4" x14ac:dyDescent="0.25">
      <c r="D3672" s="143"/>
    </row>
    <row r="3673" spans="4:4" x14ac:dyDescent="0.25">
      <c r="D3673" s="143"/>
    </row>
    <row r="3674" spans="4:4" x14ac:dyDescent="0.25">
      <c r="D3674" s="143"/>
    </row>
    <row r="3675" spans="4:4" x14ac:dyDescent="0.25">
      <c r="D3675" s="143"/>
    </row>
    <row r="3676" spans="4:4" x14ac:dyDescent="0.25">
      <c r="D3676" s="143"/>
    </row>
    <row r="3677" spans="4:4" x14ac:dyDescent="0.25">
      <c r="D3677" s="143"/>
    </row>
    <row r="3678" spans="4:4" x14ac:dyDescent="0.25">
      <c r="D3678" s="143"/>
    </row>
    <row r="3679" spans="4:4" x14ac:dyDescent="0.25">
      <c r="D3679" s="143"/>
    </row>
    <row r="3680" spans="4:4" x14ac:dyDescent="0.25">
      <c r="D3680" s="143"/>
    </row>
    <row r="3681" spans="4:4" x14ac:dyDescent="0.25">
      <c r="D3681" s="143"/>
    </row>
    <row r="3682" spans="4:4" x14ac:dyDescent="0.25">
      <c r="D3682" s="143"/>
    </row>
    <row r="3683" spans="4:4" x14ac:dyDescent="0.25">
      <c r="D3683" s="143"/>
    </row>
    <row r="3684" spans="4:4" x14ac:dyDescent="0.25">
      <c r="D3684" s="143"/>
    </row>
    <row r="3685" spans="4:4" x14ac:dyDescent="0.25">
      <c r="D3685" s="143"/>
    </row>
    <row r="3686" spans="4:4" x14ac:dyDescent="0.25">
      <c r="D3686" s="143"/>
    </row>
    <row r="3687" spans="4:4" x14ac:dyDescent="0.25">
      <c r="D3687" s="143"/>
    </row>
    <row r="3688" spans="4:4" x14ac:dyDescent="0.25">
      <c r="D3688" s="143"/>
    </row>
    <row r="3689" spans="4:4" x14ac:dyDescent="0.25">
      <c r="D3689" s="143"/>
    </row>
    <row r="3690" spans="4:4" x14ac:dyDescent="0.25">
      <c r="D3690" s="143"/>
    </row>
    <row r="3691" spans="4:4" x14ac:dyDescent="0.25">
      <c r="D3691" s="143"/>
    </row>
    <row r="3692" spans="4:4" x14ac:dyDescent="0.25">
      <c r="D3692" s="143"/>
    </row>
    <row r="3693" spans="4:4" x14ac:dyDescent="0.25">
      <c r="D3693" s="143"/>
    </row>
    <row r="3694" spans="4:4" x14ac:dyDescent="0.25">
      <c r="D3694" s="143"/>
    </row>
    <row r="3695" spans="4:4" x14ac:dyDescent="0.25">
      <c r="D3695" s="143"/>
    </row>
    <row r="3696" spans="4:4" x14ac:dyDescent="0.25">
      <c r="D3696" s="143"/>
    </row>
    <row r="3697" spans="4:4" x14ac:dyDescent="0.25">
      <c r="D3697" s="143"/>
    </row>
    <row r="3698" spans="4:4" x14ac:dyDescent="0.25">
      <c r="D3698" s="143"/>
    </row>
    <row r="3699" spans="4:4" x14ac:dyDescent="0.25">
      <c r="D3699" s="143"/>
    </row>
    <row r="3700" spans="4:4" x14ac:dyDescent="0.25">
      <c r="D3700" s="143"/>
    </row>
    <row r="3701" spans="4:4" x14ac:dyDescent="0.25">
      <c r="D3701" s="143"/>
    </row>
    <row r="3702" spans="4:4" x14ac:dyDescent="0.25">
      <c r="D3702" s="143"/>
    </row>
    <row r="3703" spans="4:4" x14ac:dyDescent="0.25">
      <c r="D3703" s="143"/>
    </row>
    <row r="3704" spans="4:4" x14ac:dyDescent="0.25">
      <c r="D3704" s="143"/>
    </row>
    <row r="3705" spans="4:4" x14ac:dyDescent="0.25">
      <c r="D3705" s="143"/>
    </row>
    <row r="3706" spans="4:4" x14ac:dyDescent="0.25">
      <c r="D3706" s="143"/>
    </row>
    <row r="3707" spans="4:4" x14ac:dyDescent="0.25">
      <c r="D3707" s="143"/>
    </row>
    <row r="3708" spans="4:4" x14ac:dyDescent="0.25">
      <c r="D3708" s="143"/>
    </row>
    <row r="3709" spans="4:4" x14ac:dyDescent="0.25">
      <c r="D3709" s="143"/>
    </row>
    <row r="3710" spans="4:4" x14ac:dyDescent="0.25">
      <c r="D3710" s="143"/>
    </row>
    <row r="3711" spans="4:4" x14ac:dyDescent="0.25">
      <c r="D3711" s="143"/>
    </row>
    <row r="3712" spans="4:4" x14ac:dyDescent="0.25">
      <c r="D3712" s="143"/>
    </row>
    <row r="3713" spans="4:4" x14ac:dyDescent="0.25">
      <c r="D3713" s="143"/>
    </row>
    <row r="3714" spans="4:4" x14ac:dyDescent="0.25">
      <c r="D3714" s="143"/>
    </row>
    <row r="3715" spans="4:4" x14ac:dyDescent="0.25">
      <c r="D3715" s="143"/>
    </row>
    <row r="3716" spans="4:4" x14ac:dyDescent="0.25">
      <c r="D3716" s="143"/>
    </row>
    <row r="3717" spans="4:4" x14ac:dyDescent="0.25">
      <c r="D3717" s="143"/>
    </row>
    <row r="3718" spans="4:4" x14ac:dyDescent="0.25">
      <c r="D3718" s="143"/>
    </row>
    <row r="3719" spans="4:4" x14ac:dyDescent="0.25">
      <c r="D3719" s="143"/>
    </row>
    <row r="3720" spans="4:4" x14ac:dyDescent="0.25">
      <c r="D3720" s="143"/>
    </row>
    <row r="3721" spans="4:4" x14ac:dyDescent="0.25">
      <c r="D3721" s="143"/>
    </row>
    <row r="3722" spans="4:4" x14ac:dyDescent="0.25">
      <c r="D3722" s="143"/>
    </row>
    <row r="3723" spans="4:4" x14ac:dyDescent="0.25">
      <c r="D3723" s="143"/>
    </row>
    <row r="3724" spans="4:4" x14ac:dyDescent="0.25">
      <c r="D3724" s="143"/>
    </row>
    <row r="3725" spans="4:4" x14ac:dyDescent="0.25">
      <c r="D3725" s="143"/>
    </row>
    <row r="3726" spans="4:4" x14ac:dyDescent="0.25">
      <c r="D3726" s="143"/>
    </row>
    <row r="3727" spans="4:4" x14ac:dyDescent="0.25">
      <c r="D3727" s="143"/>
    </row>
    <row r="3728" spans="4:4" x14ac:dyDescent="0.25">
      <c r="D3728" s="143"/>
    </row>
    <row r="3729" spans="4:4" x14ac:dyDescent="0.25">
      <c r="D3729" s="143"/>
    </row>
    <row r="3730" spans="4:4" x14ac:dyDescent="0.25">
      <c r="D3730" s="143"/>
    </row>
    <row r="3731" spans="4:4" x14ac:dyDescent="0.25">
      <c r="D3731" s="143"/>
    </row>
    <row r="3732" spans="4:4" x14ac:dyDescent="0.25">
      <c r="D3732" s="143"/>
    </row>
    <row r="3733" spans="4:4" x14ac:dyDescent="0.25">
      <c r="D3733" s="143"/>
    </row>
    <row r="3734" spans="4:4" x14ac:dyDescent="0.25">
      <c r="D3734" s="143"/>
    </row>
    <row r="3735" spans="4:4" x14ac:dyDescent="0.25">
      <c r="D3735" s="143"/>
    </row>
    <row r="3736" spans="4:4" x14ac:dyDescent="0.25">
      <c r="D3736" s="143"/>
    </row>
    <row r="3737" spans="4:4" x14ac:dyDescent="0.25">
      <c r="D3737" s="143"/>
    </row>
    <row r="3738" spans="4:4" x14ac:dyDescent="0.25">
      <c r="D3738" s="143"/>
    </row>
    <row r="3739" spans="4:4" x14ac:dyDescent="0.25">
      <c r="D3739" s="143"/>
    </row>
    <row r="3740" spans="4:4" x14ac:dyDescent="0.25">
      <c r="D3740" s="143"/>
    </row>
    <row r="3741" spans="4:4" x14ac:dyDescent="0.25">
      <c r="D3741" s="143"/>
    </row>
    <row r="3742" spans="4:4" x14ac:dyDescent="0.25">
      <c r="D3742" s="143"/>
    </row>
    <row r="3743" spans="4:4" x14ac:dyDescent="0.25">
      <c r="D3743" s="143"/>
    </row>
    <row r="3744" spans="4:4" x14ac:dyDescent="0.25">
      <c r="D3744" s="143"/>
    </row>
    <row r="3745" spans="4:4" x14ac:dyDescent="0.25">
      <c r="D3745" s="143"/>
    </row>
    <row r="3746" spans="4:4" x14ac:dyDescent="0.25">
      <c r="D3746" s="143"/>
    </row>
    <row r="3747" spans="4:4" x14ac:dyDescent="0.25">
      <c r="D3747" s="143"/>
    </row>
    <row r="3748" spans="4:4" x14ac:dyDescent="0.25">
      <c r="D3748" s="143"/>
    </row>
    <row r="3749" spans="4:4" x14ac:dyDescent="0.25">
      <c r="D3749" s="143"/>
    </row>
    <row r="3750" spans="4:4" x14ac:dyDescent="0.25">
      <c r="D3750" s="143"/>
    </row>
    <row r="3751" spans="4:4" x14ac:dyDescent="0.25">
      <c r="D3751" s="143"/>
    </row>
    <row r="3752" spans="4:4" x14ac:dyDescent="0.25">
      <c r="D3752" s="143"/>
    </row>
    <row r="3753" spans="4:4" x14ac:dyDescent="0.25">
      <c r="D3753" s="143"/>
    </row>
    <row r="3754" spans="4:4" x14ac:dyDescent="0.25">
      <c r="D3754" s="143"/>
    </row>
    <row r="3755" spans="4:4" x14ac:dyDescent="0.25">
      <c r="D3755" s="143"/>
    </row>
    <row r="3756" spans="4:4" x14ac:dyDescent="0.25">
      <c r="D3756" s="143"/>
    </row>
    <row r="3757" spans="4:4" x14ac:dyDescent="0.25">
      <c r="D3757" s="143"/>
    </row>
    <row r="3758" spans="4:4" x14ac:dyDescent="0.25">
      <c r="D3758" s="143"/>
    </row>
    <row r="3759" spans="4:4" x14ac:dyDescent="0.25">
      <c r="D3759" s="143"/>
    </row>
    <row r="3760" spans="4:4" x14ac:dyDescent="0.25">
      <c r="D3760" s="143"/>
    </row>
    <row r="3761" spans="4:4" x14ac:dyDescent="0.25">
      <c r="D3761" s="143"/>
    </row>
    <row r="3762" spans="4:4" x14ac:dyDescent="0.25">
      <c r="D3762" s="143"/>
    </row>
    <row r="3763" spans="4:4" x14ac:dyDescent="0.25">
      <c r="D3763" s="143"/>
    </row>
    <row r="3764" spans="4:4" x14ac:dyDescent="0.25">
      <c r="D3764" s="143"/>
    </row>
    <row r="3765" spans="4:4" x14ac:dyDescent="0.25">
      <c r="D3765" s="143"/>
    </row>
    <row r="3766" spans="4:4" x14ac:dyDescent="0.25">
      <c r="D3766" s="143"/>
    </row>
    <row r="3767" spans="4:4" x14ac:dyDescent="0.25">
      <c r="D3767" s="143"/>
    </row>
    <row r="3768" spans="4:4" x14ac:dyDescent="0.25">
      <c r="D3768" s="143"/>
    </row>
    <row r="3769" spans="4:4" x14ac:dyDescent="0.25">
      <c r="D3769" s="143"/>
    </row>
    <row r="3770" spans="4:4" x14ac:dyDescent="0.25">
      <c r="D3770" s="143"/>
    </row>
    <row r="3771" spans="4:4" x14ac:dyDescent="0.25">
      <c r="D3771" s="143"/>
    </row>
    <row r="3772" spans="4:4" x14ac:dyDescent="0.25">
      <c r="D3772" s="143"/>
    </row>
    <row r="3773" spans="4:4" x14ac:dyDescent="0.25">
      <c r="D3773" s="143"/>
    </row>
    <row r="3774" spans="4:4" x14ac:dyDescent="0.25">
      <c r="D3774" s="143"/>
    </row>
    <row r="3775" spans="4:4" x14ac:dyDescent="0.25">
      <c r="D3775" s="143"/>
    </row>
    <row r="3776" spans="4:4" x14ac:dyDescent="0.25">
      <c r="D3776" s="143"/>
    </row>
    <row r="3777" spans="4:4" x14ac:dyDescent="0.25">
      <c r="D3777" s="143"/>
    </row>
    <row r="3778" spans="4:4" x14ac:dyDescent="0.25">
      <c r="D3778" s="143"/>
    </row>
    <row r="3779" spans="4:4" x14ac:dyDescent="0.25">
      <c r="D3779" s="143"/>
    </row>
    <row r="3780" spans="4:4" x14ac:dyDescent="0.25">
      <c r="D3780" s="143"/>
    </row>
    <row r="3781" spans="4:4" x14ac:dyDescent="0.25">
      <c r="D3781" s="143"/>
    </row>
    <row r="3782" spans="4:4" x14ac:dyDescent="0.25">
      <c r="D3782" s="143"/>
    </row>
    <row r="3783" spans="4:4" x14ac:dyDescent="0.25">
      <c r="D3783" s="143"/>
    </row>
    <row r="3784" spans="4:4" x14ac:dyDescent="0.25">
      <c r="D3784" s="143"/>
    </row>
    <row r="3785" spans="4:4" x14ac:dyDescent="0.25">
      <c r="D3785" s="143"/>
    </row>
    <row r="3786" spans="4:4" x14ac:dyDescent="0.25">
      <c r="D3786" s="143"/>
    </row>
    <row r="3787" spans="4:4" x14ac:dyDescent="0.25">
      <c r="D3787" s="143"/>
    </row>
    <row r="3788" spans="4:4" x14ac:dyDescent="0.25">
      <c r="D3788" s="143"/>
    </row>
    <row r="3789" spans="4:4" x14ac:dyDescent="0.25">
      <c r="D3789" s="143"/>
    </row>
    <row r="3790" spans="4:4" x14ac:dyDescent="0.25">
      <c r="D3790" s="143"/>
    </row>
    <row r="3791" spans="4:4" x14ac:dyDescent="0.25">
      <c r="D3791" s="143"/>
    </row>
    <row r="3792" spans="4:4" x14ac:dyDescent="0.25">
      <c r="D3792" s="143"/>
    </row>
    <row r="3793" spans="4:4" x14ac:dyDescent="0.25">
      <c r="D3793" s="143"/>
    </row>
    <row r="3794" spans="4:4" x14ac:dyDescent="0.25">
      <c r="D3794" s="143"/>
    </row>
    <row r="3795" spans="4:4" x14ac:dyDescent="0.25">
      <c r="D3795" s="143"/>
    </row>
    <row r="3796" spans="4:4" x14ac:dyDescent="0.25">
      <c r="D3796" s="143"/>
    </row>
    <row r="3797" spans="4:4" x14ac:dyDescent="0.25">
      <c r="D3797" s="143"/>
    </row>
    <row r="3798" spans="4:4" x14ac:dyDescent="0.25">
      <c r="D3798" s="143"/>
    </row>
    <row r="3799" spans="4:4" x14ac:dyDescent="0.25">
      <c r="D3799" s="143"/>
    </row>
    <row r="3800" spans="4:4" x14ac:dyDescent="0.25">
      <c r="D3800" s="143"/>
    </row>
    <row r="3801" spans="4:4" x14ac:dyDescent="0.25">
      <c r="D3801" s="143"/>
    </row>
    <row r="3802" spans="4:4" x14ac:dyDescent="0.25">
      <c r="D3802" s="143"/>
    </row>
    <row r="3803" spans="4:4" x14ac:dyDescent="0.25">
      <c r="D3803" s="143"/>
    </row>
    <row r="3804" spans="4:4" x14ac:dyDescent="0.25">
      <c r="D3804" s="143"/>
    </row>
    <row r="3805" spans="4:4" x14ac:dyDescent="0.25">
      <c r="D3805" s="143"/>
    </row>
    <row r="3806" spans="4:4" x14ac:dyDescent="0.25">
      <c r="D3806" s="143"/>
    </row>
    <row r="3807" spans="4:4" x14ac:dyDescent="0.25">
      <c r="D3807" s="143"/>
    </row>
    <row r="3808" spans="4:4" x14ac:dyDescent="0.25">
      <c r="D3808" s="143"/>
    </row>
    <row r="3809" spans="4:4" x14ac:dyDescent="0.25">
      <c r="D3809" s="143"/>
    </row>
    <row r="3810" spans="4:4" x14ac:dyDescent="0.25">
      <c r="D3810" s="143"/>
    </row>
    <row r="3811" spans="4:4" x14ac:dyDescent="0.25">
      <c r="D3811" s="143"/>
    </row>
    <row r="3812" spans="4:4" x14ac:dyDescent="0.25">
      <c r="D3812" s="143"/>
    </row>
    <row r="3813" spans="4:4" x14ac:dyDescent="0.25">
      <c r="D3813" s="143"/>
    </row>
    <row r="3814" spans="4:4" x14ac:dyDescent="0.25">
      <c r="D3814" s="143"/>
    </row>
    <row r="3815" spans="4:4" x14ac:dyDescent="0.25">
      <c r="D3815" s="143"/>
    </row>
    <row r="3816" spans="4:4" x14ac:dyDescent="0.25">
      <c r="D3816" s="143"/>
    </row>
    <row r="3817" spans="4:4" x14ac:dyDescent="0.25">
      <c r="D3817" s="143"/>
    </row>
    <row r="3818" spans="4:4" x14ac:dyDescent="0.25">
      <c r="D3818" s="143"/>
    </row>
    <row r="3819" spans="4:4" x14ac:dyDescent="0.25">
      <c r="D3819" s="143"/>
    </row>
    <row r="3820" spans="4:4" x14ac:dyDescent="0.25">
      <c r="D3820" s="143"/>
    </row>
    <row r="3821" spans="4:4" x14ac:dyDescent="0.25">
      <c r="D3821" s="143"/>
    </row>
    <row r="3822" spans="4:4" x14ac:dyDescent="0.25">
      <c r="D3822" s="143"/>
    </row>
    <row r="3823" spans="4:4" x14ac:dyDescent="0.25">
      <c r="D3823" s="143"/>
    </row>
    <row r="3824" spans="4:4" x14ac:dyDescent="0.25">
      <c r="D3824" s="143"/>
    </row>
    <row r="3825" spans="4:4" x14ac:dyDescent="0.25">
      <c r="D3825" s="143"/>
    </row>
    <row r="3826" spans="4:4" x14ac:dyDescent="0.25">
      <c r="D3826" s="143"/>
    </row>
    <row r="3827" spans="4:4" x14ac:dyDescent="0.25">
      <c r="D3827" s="143"/>
    </row>
    <row r="3828" spans="4:4" x14ac:dyDescent="0.25">
      <c r="D3828" s="143"/>
    </row>
    <row r="3829" spans="4:4" x14ac:dyDescent="0.25">
      <c r="D3829" s="143"/>
    </row>
    <row r="3830" spans="4:4" x14ac:dyDescent="0.25">
      <c r="D3830" s="143"/>
    </row>
    <row r="3831" spans="4:4" x14ac:dyDescent="0.25">
      <c r="D3831" s="143"/>
    </row>
    <row r="3832" spans="4:4" x14ac:dyDescent="0.25">
      <c r="D3832" s="143"/>
    </row>
    <row r="3833" spans="4:4" x14ac:dyDescent="0.25">
      <c r="D3833" s="143"/>
    </row>
    <row r="3834" spans="4:4" x14ac:dyDescent="0.25">
      <c r="D3834" s="143"/>
    </row>
    <row r="3835" spans="4:4" x14ac:dyDescent="0.25">
      <c r="D3835" s="143"/>
    </row>
    <row r="3836" spans="4:4" x14ac:dyDescent="0.25">
      <c r="D3836" s="143"/>
    </row>
    <row r="3837" spans="4:4" x14ac:dyDescent="0.25">
      <c r="D3837" s="143"/>
    </row>
    <row r="3838" spans="4:4" x14ac:dyDescent="0.25">
      <c r="D3838" s="143"/>
    </row>
    <row r="3839" spans="4:4" x14ac:dyDescent="0.25">
      <c r="D3839" s="143"/>
    </row>
    <row r="3840" spans="4:4" x14ac:dyDescent="0.25">
      <c r="D3840" s="143"/>
    </row>
    <row r="3841" spans="4:4" x14ac:dyDescent="0.25">
      <c r="D3841" s="143"/>
    </row>
    <row r="3842" spans="4:4" x14ac:dyDescent="0.25">
      <c r="D3842" s="143"/>
    </row>
    <row r="3843" spans="4:4" x14ac:dyDescent="0.25">
      <c r="D3843" s="143"/>
    </row>
    <row r="3844" spans="4:4" x14ac:dyDescent="0.25">
      <c r="D3844" s="143"/>
    </row>
    <row r="3845" spans="4:4" x14ac:dyDescent="0.25">
      <c r="D3845" s="143"/>
    </row>
    <row r="3846" spans="4:4" x14ac:dyDescent="0.25">
      <c r="D3846" s="143"/>
    </row>
    <row r="3847" spans="4:4" x14ac:dyDescent="0.25">
      <c r="D3847" s="143"/>
    </row>
    <row r="3848" spans="4:4" x14ac:dyDescent="0.25">
      <c r="D3848" s="143"/>
    </row>
    <row r="3849" spans="4:4" x14ac:dyDescent="0.25">
      <c r="D3849" s="143"/>
    </row>
    <row r="3850" spans="4:4" x14ac:dyDescent="0.25">
      <c r="D3850" s="143"/>
    </row>
    <row r="3851" spans="4:4" x14ac:dyDescent="0.25">
      <c r="D3851" s="143"/>
    </row>
    <row r="3852" spans="4:4" x14ac:dyDescent="0.25">
      <c r="D3852" s="143"/>
    </row>
    <row r="3853" spans="4:4" x14ac:dyDescent="0.25">
      <c r="D3853" s="143"/>
    </row>
    <row r="3854" spans="4:4" x14ac:dyDescent="0.25">
      <c r="D3854" s="143"/>
    </row>
    <row r="3855" spans="4:4" x14ac:dyDescent="0.25">
      <c r="D3855" s="143"/>
    </row>
    <row r="3856" spans="4:4" x14ac:dyDescent="0.25">
      <c r="D3856" s="143"/>
    </row>
    <row r="3857" spans="4:4" x14ac:dyDescent="0.25">
      <c r="D3857" s="143"/>
    </row>
    <row r="3858" spans="4:4" x14ac:dyDescent="0.25">
      <c r="D3858" s="143"/>
    </row>
    <row r="3859" spans="4:4" x14ac:dyDescent="0.25">
      <c r="D3859" s="143"/>
    </row>
    <row r="3860" spans="4:4" x14ac:dyDescent="0.25">
      <c r="D3860" s="143"/>
    </row>
    <row r="3861" spans="4:4" x14ac:dyDescent="0.25">
      <c r="D3861" s="143"/>
    </row>
    <row r="3862" spans="4:4" x14ac:dyDescent="0.25">
      <c r="D3862" s="143"/>
    </row>
    <row r="3863" spans="4:4" x14ac:dyDescent="0.25">
      <c r="D3863" s="143"/>
    </row>
    <row r="3864" spans="4:4" x14ac:dyDescent="0.25">
      <c r="D3864" s="143"/>
    </row>
    <row r="3865" spans="4:4" x14ac:dyDescent="0.25">
      <c r="D3865" s="143"/>
    </row>
    <row r="3866" spans="4:4" x14ac:dyDescent="0.25">
      <c r="D3866" s="143"/>
    </row>
    <row r="3867" spans="4:4" x14ac:dyDescent="0.25">
      <c r="D3867" s="143"/>
    </row>
    <row r="3868" spans="4:4" x14ac:dyDescent="0.25">
      <c r="D3868" s="143"/>
    </row>
    <row r="3869" spans="4:4" x14ac:dyDescent="0.25">
      <c r="D3869" s="143"/>
    </row>
    <row r="3870" spans="4:4" x14ac:dyDescent="0.25">
      <c r="D3870" s="143"/>
    </row>
    <row r="3871" spans="4:4" x14ac:dyDescent="0.25">
      <c r="D3871" s="143"/>
    </row>
    <row r="3872" spans="4:4" x14ac:dyDescent="0.25">
      <c r="D3872" s="143"/>
    </row>
    <row r="3873" spans="4:4" x14ac:dyDescent="0.25">
      <c r="D3873" s="143"/>
    </row>
    <row r="3874" spans="4:4" x14ac:dyDescent="0.25">
      <c r="D3874" s="143"/>
    </row>
    <row r="3875" spans="4:4" x14ac:dyDescent="0.25">
      <c r="D3875" s="143"/>
    </row>
    <row r="3876" spans="4:4" x14ac:dyDescent="0.25">
      <c r="D3876" s="143"/>
    </row>
    <row r="3877" spans="4:4" x14ac:dyDescent="0.25">
      <c r="D3877" s="143"/>
    </row>
    <row r="3878" spans="4:4" x14ac:dyDescent="0.25">
      <c r="D3878" s="143"/>
    </row>
    <row r="3879" spans="4:4" x14ac:dyDescent="0.25">
      <c r="D3879" s="143"/>
    </row>
    <row r="3880" spans="4:4" x14ac:dyDescent="0.25">
      <c r="D3880" s="143"/>
    </row>
    <row r="3881" spans="4:4" x14ac:dyDescent="0.25">
      <c r="D3881" s="143"/>
    </row>
    <row r="3882" spans="4:4" x14ac:dyDescent="0.25">
      <c r="D3882" s="143"/>
    </row>
    <row r="3883" spans="4:4" x14ac:dyDescent="0.25">
      <c r="D3883" s="143"/>
    </row>
    <row r="3884" spans="4:4" x14ac:dyDescent="0.25">
      <c r="D3884" s="143"/>
    </row>
    <row r="3885" spans="4:4" x14ac:dyDescent="0.25">
      <c r="D3885" s="143"/>
    </row>
    <row r="3886" spans="4:4" x14ac:dyDescent="0.25">
      <c r="D3886" s="143"/>
    </row>
    <row r="3887" spans="4:4" x14ac:dyDescent="0.25">
      <c r="D3887" s="143"/>
    </row>
    <row r="3888" spans="4:4" x14ac:dyDescent="0.25">
      <c r="D3888" s="143"/>
    </row>
    <row r="3889" spans="4:4" x14ac:dyDescent="0.25">
      <c r="D3889" s="143"/>
    </row>
    <row r="3890" spans="4:4" x14ac:dyDescent="0.25">
      <c r="D3890" s="143"/>
    </row>
    <row r="3891" spans="4:4" x14ac:dyDescent="0.25">
      <c r="D3891" s="143"/>
    </row>
    <row r="3892" spans="4:4" x14ac:dyDescent="0.25">
      <c r="D3892" s="143"/>
    </row>
    <row r="3893" spans="4:4" x14ac:dyDescent="0.25">
      <c r="D3893" s="143"/>
    </row>
    <row r="3894" spans="4:4" x14ac:dyDescent="0.25">
      <c r="D3894" s="143"/>
    </row>
    <row r="3895" spans="4:4" x14ac:dyDescent="0.25">
      <c r="D3895" s="143"/>
    </row>
    <row r="3896" spans="4:4" x14ac:dyDescent="0.25">
      <c r="D3896" s="143"/>
    </row>
    <row r="3897" spans="4:4" x14ac:dyDescent="0.25">
      <c r="D3897" s="143"/>
    </row>
    <row r="3898" spans="4:4" x14ac:dyDescent="0.25">
      <c r="D3898" s="143"/>
    </row>
    <row r="3899" spans="4:4" x14ac:dyDescent="0.25">
      <c r="D3899" s="143"/>
    </row>
    <row r="3900" spans="4:4" x14ac:dyDescent="0.25">
      <c r="D3900" s="143"/>
    </row>
    <row r="3901" spans="4:4" x14ac:dyDescent="0.25">
      <c r="D3901" s="143"/>
    </row>
    <row r="3902" spans="4:4" x14ac:dyDescent="0.25">
      <c r="D3902" s="143"/>
    </row>
    <row r="3903" spans="4:4" x14ac:dyDescent="0.25">
      <c r="D3903" s="143"/>
    </row>
    <row r="3904" spans="4:4" x14ac:dyDescent="0.25">
      <c r="D3904" s="143"/>
    </row>
    <row r="3905" spans="4:4" x14ac:dyDescent="0.25">
      <c r="D3905" s="143"/>
    </row>
    <row r="3906" spans="4:4" x14ac:dyDescent="0.25">
      <c r="D3906" s="143"/>
    </row>
    <row r="3907" spans="4:4" x14ac:dyDescent="0.25">
      <c r="D3907" s="143"/>
    </row>
    <row r="3908" spans="4:4" x14ac:dyDescent="0.25">
      <c r="D3908" s="143"/>
    </row>
    <row r="3909" spans="4:4" x14ac:dyDescent="0.25">
      <c r="D3909" s="143"/>
    </row>
    <row r="3910" spans="4:4" x14ac:dyDescent="0.25">
      <c r="D3910" s="143"/>
    </row>
    <row r="3911" spans="4:4" x14ac:dyDescent="0.25">
      <c r="D3911" s="143"/>
    </row>
    <row r="3912" spans="4:4" x14ac:dyDescent="0.25">
      <c r="D3912" s="143"/>
    </row>
    <row r="3913" spans="4:4" x14ac:dyDescent="0.25">
      <c r="D3913" s="143"/>
    </row>
    <row r="3914" spans="4:4" x14ac:dyDescent="0.25">
      <c r="D3914" s="143"/>
    </row>
    <row r="3915" spans="4:4" x14ac:dyDescent="0.25">
      <c r="D3915" s="143"/>
    </row>
    <row r="3916" spans="4:4" x14ac:dyDescent="0.25">
      <c r="D3916" s="143"/>
    </row>
    <row r="3917" spans="4:4" x14ac:dyDescent="0.25">
      <c r="D3917" s="143"/>
    </row>
    <row r="3918" spans="4:4" x14ac:dyDescent="0.25">
      <c r="D3918" s="143"/>
    </row>
    <row r="3919" spans="4:4" x14ac:dyDescent="0.25">
      <c r="D3919" s="143"/>
    </row>
    <row r="3920" spans="4:4" x14ac:dyDescent="0.25">
      <c r="D3920" s="143"/>
    </row>
    <row r="3921" spans="4:4" x14ac:dyDescent="0.25">
      <c r="D3921" s="143"/>
    </row>
    <row r="3922" spans="4:4" x14ac:dyDescent="0.25">
      <c r="D3922" s="143"/>
    </row>
    <row r="3923" spans="4:4" x14ac:dyDescent="0.25">
      <c r="D3923" s="143"/>
    </row>
    <row r="3924" spans="4:4" x14ac:dyDescent="0.25">
      <c r="D3924" s="143"/>
    </row>
    <row r="3925" spans="4:4" x14ac:dyDescent="0.25">
      <c r="D3925" s="143"/>
    </row>
    <row r="3926" spans="4:4" x14ac:dyDescent="0.25">
      <c r="D3926" s="143"/>
    </row>
    <row r="3927" spans="4:4" x14ac:dyDescent="0.25">
      <c r="D3927" s="143"/>
    </row>
    <row r="3928" spans="4:4" x14ac:dyDescent="0.25">
      <c r="D3928" s="143"/>
    </row>
    <row r="3929" spans="4:4" x14ac:dyDescent="0.25">
      <c r="D3929" s="143"/>
    </row>
    <row r="3930" spans="4:4" x14ac:dyDescent="0.25">
      <c r="D3930" s="143"/>
    </row>
    <row r="3931" spans="4:4" x14ac:dyDescent="0.25">
      <c r="D3931" s="143"/>
    </row>
    <row r="3932" spans="4:4" x14ac:dyDescent="0.25">
      <c r="D3932" s="143"/>
    </row>
    <row r="3933" spans="4:4" x14ac:dyDescent="0.25">
      <c r="D3933" s="143"/>
    </row>
    <row r="3934" spans="4:4" x14ac:dyDescent="0.25">
      <c r="D3934" s="143"/>
    </row>
    <row r="3935" spans="4:4" x14ac:dyDescent="0.25">
      <c r="D3935" s="143"/>
    </row>
    <row r="3936" spans="4:4" x14ac:dyDescent="0.25">
      <c r="D3936" s="143"/>
    </row>
    <row r="3937" spans="4:4" x14ac:dyDescent="0.25">
      <c r="D3937" s="143"/>
    </row>
    <row r="3938" spans="4:4" x14ac:dyDescent="0.25">
      <c r="D3938" s="143"/>
    </row>
    <row r="3939" spans="4:4" x14ac:dyDescent="0.25">
      <c r="D3939" s="143"/>
    </row>
    <row r="3940" spans="4:4" x14ac:dyDescent="0.25">
      <c r="D3940" s="143"/>
    </row>
    <row r="3941" spans="4:4" x14ac:dyDescent="0.25">
      <c r="D3941" s="143"/>
    </row>
    <row r="3942" spans="4:4" x14ac:dyDescent="0.25">
      <c r="D3942" s="143"/>
    </row>
    <row r="3943" spans="4:4" x14ac:dyDescent="0.25">
      <c r="D3943" s="143"/>
    </row>
    <row r="3944" spans="4:4" x14ac:dyDescent="0.25">
      <c r="D3944" s="143"/>
    </row>
    <row r="3945" spans="4:4" x14ac:dyDescent="0.25">
      <c r="D3945" s="143"/>
    </row>
    <row r="3946" spans="4:4" x14ac:dyDescent="0.25">
      <c r="D3946" s="143"/>
    </row>
    <row r="3947" spans="4:4" x14ac:dyDescent="0.25">
      <c r="D3947" s="143"/>
    </row>
    <row r="3948" spans="4:4" x14ac:dyDescent="0.25">
      <c r="D3948" s="143"/>
    </row>
    <row r="3949" spans="4:4" x14ac:dyDescent="0.25">
      <c r="D3949" s="143"/>
    </row>
    <row r="3950" spans="4:4" x14ac:dyDescent="0.25">
      <c r="D3950" s="143"/>
    </row>
    <row r="3951" spans="4:4" x14ac:dyDescent="0.25">
      <c r="D3951" s="143"/>
    </row>
    <row r="3952" spans="4:4" x14ac:dyDescent="0.25">
      <c r="D3952" s="143"/>
    </row>
    <row r="3953" spans="4:4" x14ac:dyDescent="0.25">
      <c r="D3953" s="143"/>
    </row>
    <row r="3954" spans="4:4" x14ac:dyDescent="0.25">
      <c r="D3954" s="143"/>
    </row>
    <row r="3955" spans="4:4" x14ac:dyDescent="0.25">
      <c r="D3955" s="143"/>
    </row>
    <row r="3956" spans="4:4" x14ac:dyDescent="0.25">
      <c r="D3956" s="143"/>
    </row>
    <row r="3957" spans="4:4" x14ac:dyDescent="0.25">
      <c r="D3957" s="143"/>
    </row>
    <row r="3958" spans="4:4" x14ac:dyDescent="0.25">
      <c r="D3958" s="143"/>
    </row>
    <row r="3959" spans="4:4" x14ac:dyDescent="0.25">
      <c r="D3959" s="143"/>
    </row>
    <row r="3960" spans="4:4" x14ac:dyDescent="0.25">
      <c r="D3960" s="143"/>
    </row>
    <row r="3961" spans="4:4" x14ac:dyDescent="0.25">
      <c r="D3961" s="143"/>
    </row>
    <row r="3962" spans="4:4" x14ac:dyDescent="0.25">
      <c r="D3962" s="143"/>
    </row>
    <row r="3963" spans="4:4" x14ac:dyDescent="0.25">
      <c r="D3963" s="143"/>
    </row>
    <row r="3964" spans="4:4" x14ac:dyDescent="0.25">
      <c r="D3964" s="143"/>
    </row>
    <row r="3965" spans="4:4" x14ac:dyDescent="0.25">
      <c r="D3965" s="143"/>
    </row>
    <row r="3966" spans="4:4" x14ac:dyDescent="0.25">
      <c r="D3966" s="143"/>
    </row>
    <row r="3967" spans="4:4" x14ac:dyDescent="0.25">
      <c r="D3967" s="143"/>
    </row>
    <row r="3968" spans="4:4" x14ac:dyDescent="0.25">
      <c r="D3968" s="143"/>
    </row>
    <row r="3969" spans="4:4" x14ac:dyDescent="0.25">
      <c r="D3969" s="143"/>
    </row>
    <row r="3970" spans="4:4" x14ac:dyDescent="0.25">
      <c r="D3970" s="143"/>
    </row>
    <row r="3971" spans="4:4" x14ac:dyDescent="0.25">
      <c r="D3971" s="143"/>
    </row>
    <row r="3972" spans="4:4" x14ac:dyDescent="0.25">
      <c r="D3972" s="143"/>
    </row>
    <row r="3973" spans="4:4" x14ac:dyDescent="0.25">
      <c r="D3973" s="143"/>
    </row>
    <row r="3974" spans="4:4" x14ac:dyDescent="0.25">
      <c r="D3974" s="143"/>
    </row>
    <row r="3975" spans="4:4" x14ac:dyDescent="0.25">
      <c r="D3975" s="143"/>
    </row>
    <row r="3976" spans="4:4" x14ac:dyDescent="0.25">
      <c r="D3976" s="143"/>
    </row>
    <row r="3977" spans="4:4" x14ac:dyDescent="0.25">
      <c r="D3977" s="143"/>
    </row>
    <row r="3978" spans="4:4" x14ac:dyDescent="0.25">
      <c r="D3978" s="143"/>
    </row>
    <row r="3979" spans="4:4" x14ac:dyDescent="0.25">
      <c r="D3979" s="143"/>
    </row>
    <row r="3980" spans="4:4" x14ac:dyDescent="0.25">
      <c r="D3980" s="143"/>
    </row>
    <row r="3981" spans="4:4" x14ac:dyDescent="0.25">
      <c r="D3981" s="143"/>
    </row>
    <row r="3982" spans="4:4" x14ac:dyDescent="0.25">
      <c r="D3982" s="143"/>
    </row>
    <row r="3983" spans="4:4" x14ac:dyDescent="0.25">
      <c r="D3983" s="143"/>
    </row>
    <row r="3984" spans="4:4" x14ac:dyDescent="0.25">
      <c r="D3984" s="143"/>
    </row>
    <row r="3985" spans="4:4" x14ac:dyDescent="0.25">
      <c r="D3985" s="143"/>
    </row>
    <row r="3986" spans="4:4" x14ac:dyDescent="0.25">
      <c r="D3986" s="143"/>
    </row>
    <row r="3987" spans="4:4" x14ac:dyDescent="0.25">
      <c r="D3987" s="143"/>
    </row>
    <row r="3988" spans="4:4" x14ac:dyDescent="0.25">
      <c r="D3988" s="143"/>
    </row>
    <row r="3989" spans="4:4" x14ac:dyDescent="0.25">
      <c r="D3989" s="143"/>
    </row>
    <row r="3990" spans="4:4" x14ac:dyDescent="0.25">
      <c r="D3990" s="143"/>
    </row>
    <row r="3991" spans="4:4" x14ac:dyDescent="0.25">
      <c r="D3991" s="143"/>
    </row>
    <row r="3992" spans="4:4" x14ac:dyDescent="0.25">
      <c r="D3992" s="143"/>
    </row>
    <row r="3993" spans="4:4" x14ac:dyDescent="0.25">
      <c r="D3993" s="143"/>
    </row>
    <row r="3994" spans="4:4" x14ac:dyDescent="0.25">
      <c r="D3994" s="143"/>
    </row>
    <row r="3995" spans="4:4" x14ac:dyDescent="0.25">
      <c r="D3995" s="143"/>
    </row>
    <row r="3996" spans="4:4" x14ac:dyDescent="0.25">
      <c r="D3996" s="143"/>
    </row>
    <row r="3997" spans="4:4" x14ac:dyDescent="0.25">
      <c r="D3997" s="143"/>
    </row>
    <row r="3998" spans="4:4" x14ac:dyDescent="0.25">
      <c r="D3998" s="143"/>
    </row>
    <row r="3999" spans="4:4" x14ac:dyDescent="0.25">
      <c r="D3999" s="143"/>
    </row>
    <row r="4000" spans="4:4" x14ac:dyDescent="0.25">
      <c r="D4000" s="143"/>
    </row>
    <row r="4001" spans="4:4" x14ac:dyDescent="0.25">
      <c r="D4001" s="143"/>
    </row>
    <row r="4002" spans="4:4" x14ac:dyDescent="0.25">
      <c r="D4002" s="143"/>
    </row>
    <row r="4003" spans="4:4" x14ac:dyDescent="0.25">
      <c r="D4003" s="143"/>
    </row>
    <row r="4004" spans="4:4" x14ac:dyDescent="0.25">
      <c r="D4004" s="143"/>
    </row>
    <row r="4005" spans="4:4" x14ac:dyDescent="0.25">
      <c r="D4005" s="143"/>
    </row>
    <row r="4006" spans="4:4" x14ac:dyDescent="0.25">
      <c r="D4006" s="143"/>
    </row>
    <row r="4007" spans="4:4" x14ac:dyDescent="0.25">
      <c r="D4007" s="143"/>
    </row>
    <row r="4008" spans="4:4" x14ac:dyDescent="0.25">
      <c r="D4008" s="143"/>
    </row>
    <row r="4009" spans="4:4" x14ac:dyDescent="0.25">
      <c r="D4009" s="143"/>
    </row>
    <row r="4010" spans="4:4" x14ac:dyDescent="0.25">
      <c r="D4010" s="143"/>
    </row>
    <row r="4011" spans="4:4" x14ac:dyDescent="0.25">
      <c r="D4011" s="143"/>
    </row>
    <row r="4012" spans="4:4" x14ac:dyDescent="0.25">
      <c r="D4012" s="143"/>
    </row>
    <row r="4013" spans="4:4" x14ac:dyDescent="0.25">
      <c r="D4013" s="143"/>
    </row>
    <row r="4014" spans="4:4" x14ac:dyDescent="0.25">
      <c r="D4014" s="143"/>
    </row>
    <row r="4015" spans="4:4" x14ac:dyDescent="0.25">
      <c r="D4015" s="143"/>
    </row>
    <row r="4016" spans="4:4" x14ac:dyDescent="0.25">
      <c r="D4016" s="143"/>
    </row>
    <row r="4017" spans="4:4" x14ac:dyDescent="0.25">
      <c r="D4017" s="143"/>
    </row>
    <row r="4018" spans="4:4" x14ac:dyDescent="0.25">
      <c r="D4018" s="143"/>
    </row>
    <row r="4019" spans="4:4" x14ac:dyDescent="0.25">
      <c r="D4019" s="143"/>
    </row>
    <row r="4020" spans="4:4" x14ac:dyDescent="0.25">
      <c r="D4020" s="143"/>
    </row>
    <row r="4021" spans="4:4" x14ac:dyDescent="0.25">
      <c r="D4021" s="143"/>
    </row>
    <row r="4022" spans="4:4" x14ac:dyDescent="0.25">
      <c r="D4022" s="143"/>
    </row>
    <row r="4023" spans="4:4" x14ac:dyDescent="0.25">
      <c r="D4023" s="143"/>
    </row>
    <row r="4024" spans="4:4" x14ac:dyDescent="0.25">
      <c r="D4024" s="143"/>
    </row>
    <row r="4025" spans="4:4" x14ac:dyDescent="0.25">
      <c r="D4025" s="143"/>
    </row>
    <row r="4026" spans="4:4" x14ac:dyDescent="0.25">
      <c r="D4026" s="143"/>
    </row>
    <row r="4027" spans="4:4" x14ac:dyDescent="0.25">
      <c r="D4027" s="143"/>
    </row>
    <row r="4028" spans="4:4" x14ac:dyDescent="0.25">
      <c r="D4028" s="143"/>
    </row>
    <row r="4029" spans="4:4" x14ac:dyDescent="0.25">
      <c r="D4029" s="143"/>
    </row>
    <row r="4030" spans="4:4" x14ac:dyDescent="0.25">
      <c r="D4030" s="143"/>
    </row>
    <row r="4031" spans="4:4" x14ac:dyDescent="0.25">
      <c r="D4031" s="143"/>
    </row>
    <row r="4032" spans="4:4" x14ac:dyDescent="0.25">
      <c r="D4032" s="143"/>
    </row>
    <row r="4033" spans="4:4" x14ac:dyDescent="0.25">
      <c r="D4033" s="143"/>
    </row>
    <row r="4034" spans="4:4" x14ac:dyDescent="0.25">
      <c r="D4034" s="143"/>
    </row>
    <row r="4035" spans="4:4" x14ac:dyDescent="0.25">
      <c r="D4035" s="143"/>
    </row>
    <row r="4036" spans="4:4" x14ac:dyDescent="0.25">
      <c r="D4036" s="143"/>
    </row>
    <row r="4037" spans="4:4" x14ac:dyDescent="0.25">
      <c r="D4037" s="143"/>
    </row>
    <row r="4038" spans="4:4" x14ac:dyDescent="0.25">
      <c r="D4038" s="143"/>
    </row>
    <row r="4039" spans="4:4" x14ac:dyDescent="0.25">
      <c r="D4039" s="143"/>
    </row>
    <row r="4040" spans="4:4" x14ac:dyDescent="0.25">
      <c r="D4040" s="143"/>
    </row>
    <row r="4041" spans="4:4" x14ac:dyDescent="0.25">
      <c r="D4041" s="143"/>
    </row>
    <row r="4042" spans="4:4" x14ac:dyDescent="0.25">
      <c r="D4042" s="143"/>
    </row>
    <row r="4043" spans="4:4" x14ac:dyDescent="0.25">
      <c r="D4043" s="143"/>
    </row>
    <row r="4044" spans="4:4" x14ac:dyDescent="0.25">
      <c r="D4044" s="143"/>
    </row>
    <row r="4045" spans="4:4" x14ac:dyDescent="0.25">
      <c r="D4045" s="143"/>
    </row>
    <row r="4046" spans="4:4" x14ac:dyDescent="0.25">
      <c r="D4046" s="143"/>
    </row>
    <row r="4047" spans="4:4" x14ac:dyDescent="0.25">
      <c r="D4047" s="143"/>
    </row>
    <row r="4048" spans="4:4" x14ac:dyDescent="0.25">
      <c r="D4048" s="143"/>
    </row>
    <row r="4049" spans="4:4" x14ac:dyDescent="0.25">
      <c r="D4049" s="143"/>
    </row>
    <row r="4050" spans="4:4" x14ac:dyDescent="0.25">
      <c r="D4050" s="143"/>
    </row>
    <row r="4051" spans="4:4" x14ac:dyDescent="0.25">
      <c r="D4051" s="143"/>
    </row>
    <row r="4052" spans="4:4" x14ac:dyDescent="0.25">
      <c r="D4052" s="143"/>
    </row>
    <row r="4053" spans="4:4" x14ac:dyDescent="0.25">
      <c r="D4053" s="143"/>
    </row>
    <row r="4054" spans="4:4" x14ac:dyDescent="0.25">
      <c r="D4054" s="143"/>
    </row>
    <row r="4055" spans="4:4" x14ac:dyDescent="0.25">
      <c r="D4055" s="143"/>
    </row>
    <row r="4056" spans="4:4" x14ac:dyDescent="0.25">
      <c r="D4056" s="143"/>
    </row>
    <row r="4057" spans="4:4" x14ac:dyDescent="0.25">
      <c r="D4057" s="143"/>
    </row>
    <row r="4058" spans="4:4" x14ac:dyDescent="0.25">
      <c r="D4058" s="143"/>
    </row>
    <row r="4059" spans="4:4" x14ac:dyDescent="0.25">
      <c r="D4059" s="143"/>
    </row>
    <row r="4060" spans="4:4" x14ac:dyDescent="0.25">
      <c r="D4060" s="143"/>
    </row>
    <row r="4061" spans="4:4" x14ac:dyDescent="0.25">
      <c r="D4061" s="143"/>
    </row>
    <row r="4062" spans="4:4" x14ac:dyDescent="0.25">
      <c r="D4062" s="143"/>
    </row>
    <row r="4063" spans="4:4" x14ac:dyDescent="0.25">
      <c r="D4063" s="143"/>
    </row>
    <row r="4064" spans="4:4" x14ac:dyDescent="0.25">
      <c r="D4064" s="143"/>
    </row>
    <row r="4065" spans="4:4" x14ac:dyDescent="0.25">
      <c r="D4065" s="143"/>
    </row>
    <row r="4066" spans="4:4" x14ac:dyDescent="0.25">
      <c r="D4066" s="143"/>
    </row>
    <row r="4067" spans="4:4" x14ac:dyDescent="0.25">
      <c r="D4067" s="143"/>
    </row>
    <row r="4068" spans="4:4" x14ac:dyDescent="0.25">
      <c r="D4068" s="143"/>
    </row>
    <row r="4069" spans="4:4" x14ac:dyDescent="0.25">
      <c r="D4069" s="143"/>
    </row>
    <row r="4070" spans="4:4" x14ac:dyDescent="0.25">
      <c r="D4070" s="143"/>
    </row>
    <row r="4071" spans="4:4" x14ac:dyDescent="0.25">
      <c r="D4071" s="143"/>
    </row>
    <row r="4072" spans="4:4" x14ac:dyDescent="0.25">
      <c r="D4072" s="143"/>
    </row>
    <row r="4073" spans="4:4" x14ac:dyDescent="0.25">
      <c r="D4073" s="143"/>
    </row>
    <row r="4074" spans="4:4" x14ac:dyDescent="0.25">
      <c r="D4074" s="143"/>
    </row>
    <row r="4075" spans="4:4" x14ac:dyDescent="0.25">
      <c r="D4075" s="143"/>
    </row>
    <row r="4076" spans="4:4" x14ac:dyDescent="0.25">
      <c r="D4076" s="143"/>
    </row>
    <row r="4077" spans="4:4" x14ac:dyDescent="0.25">
      <c r="D4077" s="143"/>
    </row>
    <row r="4078" spans="4:4" x14ac:dyDescent="0.25">
      <c r="D4078" s="143"/>
    </row>
    <row r="4079" spans="4:4" x14ac:dyDescent="0.25">
      <c r="D4079" s="143"/>
    </row>
    <row r="4080" spans="4:4" x14ac:dyDescent="0.25">
      <c r="D4080" s="143"/>
    </row>
    <row r="4081" spans="4:4" x14ac:dyDescent="0.25">
      <c r="D4081" s="143"/>
    </row>
    <row r="4082" spans="4:4" x14ac:dyDescent="0.25">
      <c r="D4082" s="143"/>
    </row>
    <row r="4083" spans="4:4" x14ac:dyDescent="0.25">
      <c r="D4083" s="143"/>
    </row>
    <row r="4084" spans="4:4" x14ac:dyDescent="0.25">
      <c r="D4084" s="143"/>
    </row>
    <row r="4085" spans="4:4" x14ac:dyDescent="0.25">
      <c r="D4085" s="143"/>
    </row>
    <row r="4086" spans="4:4" x14ac:dyDescent="0.25">
      <c r="D4086" s="143"/>
    </row>
    <row r="4087" spans="4:4" x14ac:dyDescent="0.25">
      <c r="D4087" s="143"/>
    </row>
    <row r="4088" spans="4:4" x14ac:dyDescent="0.25">
      <c r="D4088" s="143"/>
    </row>
    <row r="4089" spans="4:4" x14ac:dyDescent="0.25">
      <c r="D4089" s="143"/>
    </row>
    <row r="4090" spans="4:4" x14ac:dyDescent="0.25">
      <c r="D4090" s="143"/>
    </row>
    <row r="4091" spans="4:4" x14ac:dyDescent="0.25">
      <c r="D4091" s="143"/>
    </row>
    <row r="4092" spans="4:4" x14ac:dyDescent="0.25">
      <c r="D4092" s="143"/>
    </row>
    <row r="4093" spans="4:4" x14ac:dyDescent="0.25">
      <c r="D4093" s="143"/>
    </row>
    <row r="4094" spans="4:4" x14ac:dyDescent="0.25">
      <c r="D4094" s="143"/>
    </row>
    <row r="4095" spans="4:4" x14ac:dyDescent="0.25">
      <c r="D4095" s="143"/>
    </row>
    <row r="4096" spans="4:4" x14ac:dyDescent="0.25">
      <c r="D4096" s="143"/>
    </row>
    <row r="4097" spans="4:4" x14ac:dyDescent="0.25">
      <c r="D4097" s="143"/>
    </row>
    <row r="4098" spans="4:4" x14ac:dyDescent="0.25">
      <c r="D4098" s="143"/>
    </row>
    <row r="4099" spans="4:4" x14ac:dyDescent="0.25">
      <c r="D4099" s="143"/>
    </row>
    <row r="4100" spans="4:4" x14ac:dyDescent="0.25">
      <c r="D4100" s="143"/>
    </row>
    <row r="4101" spans="4:4" x14ac:dyDescent="0.25">
      <c r="D4101" s="143"/>
    </row>
    <row r="4102" spans="4:4" x14ac:dyDescent="0.25">
      <c r="D4102" s="143"/>
    </row>
    <row r="4103" spans="4:4" x14ac:dyDescent="0.25">
      <c r="D4103" s="143"/>
    </row>
    <row r="4104" spans="4:4" x14ac:dyDescent="0.25">
      <c r="D4104" s="143"/>
    </row>
    <row r="4105" spans="4:4" x14ac:dyDescent="0.25">
      <c r="D4105" s="143"/>
    </row>
    <row r="4106" spans="4:4" x14ac:dyDescent="0.25">
      <c r="D4106" s="143"/>
    </row>
    <row r="4107" spans="4:4" x14ac:dyDescent="0.25">
      <c r="D4107" s="143"/>
    </row>
    <row r="4108" spans="4:4" x14ac:dyDescent="0.25">
      <c r="D4108" s="143"/>
    </row>
    <row r="4109" spans="4:4" x14ac:dyDescent="0.25">
      <c r="D4109" s="143"/>
    </row>
    <row r="4110" spans="4:4" x14ac:dyDescent="0.25">
      <c r="D4110" s="143"/>
    </row>
    <row r="4111" spans="4:4" x14ac:dyDescent="0.25">
      <c r="D4111" s="143"/>
    </row>
    <row r="4112" spans="4:4" x14ac:dyDescent="0.25">
      <c r="D4112" s="143"/>
    </row>
    <row r="4113" spans="4:4" x14ac:dyDescent="0.25">
      <c r="D4113" s="143"/>
    </row>
    <row r="4114" spans="4:4" x14ac:dyDescent="0.25">
      <c r="D4114" s="143"/>
    </row>
    <row r="4115" spans="4:4" x14ac:dyDescent="0.25">
      <c r="D4115" s="143"/>
    </row>
    <row r="4116" spans="4:4" x14ac:dyDescent="0.25">
      <c r="D4116" s="143"/>
    </row>
    <row r="4117" spans="4:4" x14ac:dyDescent="0.25">
      <c r="D4117" s="143"/>
    </row>
    <row r="4118" spans="4:4" x14ac:dyDescent="0.25">
      <c r="D4118" s="143"/>
    </row>
    <row r="4119" spans="4:4" x14ac:dyDescent="0.25">
      <c r="D4119" s="143"/>
    </row>
    <row r="4120" spans="4:4" x14ac:dyDescent="0.25">
      <c r="D4120" s="143"/>
    </row>
    <row r="4121" spans="4:4" x14ac:dyDescent="0.25">
      <c r="D4121" s="143"/>
    </row>
    <row r="4122" spans="4:4" x14ac:dyDescent="0.25">
      <c r="D4122" s="143"/>
    </row>
    <row r="4123" spans="4:4" x14ac:dyDescent="0.25">
      <c r="D4123" s="143"/>
    </row>
    <row r="4124" spans="4:4" x14ac:dyDescent="0.25">
      <c r="D4124" s="143"/>
    </row>
    <row r="4125" spans="4:4" x14ac:dyDescent="0.25">
      <c r="D4125" s="143"/>
    </row>
    <row r="4126" spans="4:4" x14ac:dyDescent="0.25">
      <c r="D4126" s="143"/>
    </row>
    <row r="4127" spans="4:4" x14ac:dyDescent="0.25">
      <c r="D4127" s="143"/>
    </row>
    <row r="4128" spans="4:4" x14ac:dyDescent="0.25">
      <c r="D4128" s="143"/>
    </row>
    <row r="4129" spans="4:4" x14ac:dyDescent="0.25">
      <c r="D4129" s="143"/>
    </row>
    <row r="4130" spans="4:4" x14ac:dyDescent="0.25">
      <c r="D4130" s="143"/>
    </row>
    <row r="4131" spans="4:4" x14ac:dyDescent="0.25">
      <c r="D4131" s="143"/>
    </row>
    <row r="4132" spans="4:4" x14ac:dyDescent="0.25">
      <c r="D4132" s="143"/>
    </row>
    <row r="4133" spans="4:4" x14ac:dyDescent="0.25">
      <c r="D4133" s="143"/>
    </row>
    <row r="4134" spans="4:4" x14ac:dyDescent="0.25">
      <c r="D4134" s="143"/>
    </row>
    <row r="4135" spans="4:4" x14ac:dyDescent="0.25">
      <c r="D4135" s="143"/>
    </row>
    <row r="4136" spans="4:4" x14ac:dyDescent="0.25">
      <c r="D4136" s="143"/>
    </row>
    <row r="4137" spans="4:4" x14ac:dyDescent="0.25">
      <c r="D4137" s="143"/>
    </row>
    <row r="4138" spans="4:4" x14ac:dyDescent="0.25">
      <c r="D4138" s="143"/>
    </row>
    <row r="4139" spans="4:4" x14ac:dyDescent="0.25">
      <c r="D4139" s="143"/>
    </row>
    <row r="4140" spans="4:4" x14ac:dyDescent="0.25">
      <c r="D4140" s="143"/>
    </row>
    <row r="4141" spans="4:4" x14ac:dyDescent="0.25">
      <c r="D4141" s="143"/>
    </row>
    <row r="4142" spans="4:4" x14ac:dyDescent="0.25">
      <c r="D4142" s="143"/>
    </row>
    <row r="4143" spans="4:4" x14ac:dyDescent="0.25">
      <c r="D4143" s="143"/>
    </row>
    <row r="4144" spans="4:4" x14ac:dyDescent="0.25">
      <c r="D4144" s="143"/>
    </row>
    <row r="4145" spans="4:4" x14ac:dyDescent="0.25">
      <c r="D4145" s="143"/>
    </row>
    <row r="4146" spans="4:4" x14ac:dyDescent="0.25">
      <c r="D4146" s="143"/>
    </row>
    <row r="4147" spans="4:4" x14ac:dyDescent="0.25">
      <c r="D4147" s="143"/>
    </row>
    <row r="4148" spans="4:4" x14ac:dyDescent="0.25">
      <c r="D4148" s="143"/>
    </row>
    <row r="4149" spans="4:4" x14ac:dyDescent="0.25">
      <c r="D4149" s="143"/>
    </row>
    <row r="4150" spans="4:4" x14ac:dyDescent="0.25">
      <c r="D4150" s="143"/>
    </row>
    <row r="4151" spans="4:4" x14ac:dyDescent="0.25">
      <c r="D4151" s="143"/>
    </row>
    <row r="4152" spans="4:4" x14ac:dyDescent="0.25">
      <c r="D4152" s="143"/>
    </row>
    <row r="4153" spans="4:4" x14ac:dyDescent="0.25">
      <c r="D4153" s="143"/>
    </row>
    <row r="4154" spans="4:4" x14ac:dyDescent="0.25">
      <c r="D4154" s="143"/>
    </row>
    <row r="4155" spans="4:4" x14ac:dyDescent="0.25">
      <c r="D4155" s="143"/>
    </row>
    <row r="4156" spans="4:4" x14ac:dyDescent="0.25">
      <c r="D4156" s="143"/>
    </row>
    <row r="4157" spans="4:4" x14ac:dyDescent="0.25">
      <c r="D4157" s="143"/>
    </row>
    <row r="4158" spans="4:4" x14ac:dyDescent="0.25">
      <c r="D4158" s="143"/>
    </row>
    <row r="4159" spans="4:4" x14ac:dyDescent="0.25">
      <c r="D4159" s="143"/>
    </row>
    <row r="4160" spans="4:4" x14ac:dyDescent="0.25">
      <c r="D4160" s="143"/>
    </row>
    <row r="4161" spans="4:4" x14ac:dyDescent="0.25">
      <c r="D4161" s="143"/>
    </row>
    <row r="4162" spans="4:4" x14ac:dyDescent="0.25">
      <c r="D4162" s="143"/>
    </row>
    <row r="4163" spans="4:4" x14ac:dyDescent="0.25">
      <c r="D4163" s="143"/>
    </row>
    <row r="4164" spans="4:4" x14ac:dyDescent="0.25">
      <c r="D4164" s="143"/>
    </row>
    <row r="4165" spans="4:4" x14ac:dyDescent="0.25">
      <c r="D4165" s="143"/>
    </row>
    <row r="4166" spans="4:4" x14ac:dyDescent="0.25">
      <c r="D4166" s="143"/>
    </row>
    <row r="4167" spans="4:4" x14ac:dyDescent="0.25">
      <c r="D4167" s="143"/>
    </row>
    <row r="4168" spans="4:4" x14ac:dyDescent="0.25">
      <c r="D4168" s="143"/>
    </row>
    <row r="4169" spans="4:4" x14ac:dyDescent="0.25">
      <c r="D4169" s="143"/>
    </row>
    <row r="4170" spans="4:4" x14ac:dyDescent="0.25">
      <c r="D4170" s="143"/>
    </row>
    <row r="4171" spans="4:4" x14ac:dyDescent="0.25">
      <c r="D4171" s="143"/>
    </row>
    <row r="4172" spans="4:4" x14ac:dyDescent="0.25">
      <c r="D4172" s="143"/>
    </row>
    <row r="4173" spans="4:4" x14ac:dyDescent="0.25">
      <c r="D4173" s="143"/>
    </row>
    <row r="4174" spans="4:4" x14ac:dyDescent="0.25">
      <c r="D4174" s="143"/>
    </row>
    <row r="4175" spans="4:4" x14ac:dyDescent="0.25">
      <c r="D4175" s="143"/>
    </row>
    <row r="4176" spans="4:4" x14ac:dyDescent="0.25">
      <c r="D4176" s="143"/>
    </row>
    <row r="4177" spans="4:4" x14ac:dyDescent="0.25">
      <c r="D4177" s="143"/>
    </row>
    <row r="4178" spans="4:4" x14ac:dyDescent="0.25">
      <c r="D4178" s="143"/>
    </row>
    <row r="4179" spans="4:4" x14ac:dyDescent="0.25">
      <c r="D4179" s="143"/>
    </row>
    <row r="4180" spans="4:4" x14ac:dyDescent="0.25">
      <c r="D4180" s="143"/>
    </row>
    <row r="4181" spans="4:4" x14ac:dyDescent="0.25">
      <c r="D4181" s="143"/>
    </row>
    <row r="4182" spans="4:4" x14ac:dyDescent="0.25">
      <c r="D4182" s="143"/>
    </row>
    <row r="4183" spans="4:4" x14ac:dyDescent="0.25">
      <c r="D4183" s="143"/>
    </row>
    <row r="4184" spans="4:4" x14ac:dyDescent="0.25">
      <c r="D4184" s="143"/>
    </row>
    <row r="4185" spans="4:4" x14ac:dyDescent="0.25">
      <c r="D4185" s="143"/>
    </row>
    <row r="4186" spans="4:4" x14ac:dyDescent="0.25">
      <c r="D4186" s="143"/>
    </row>
    <row r="4187" spans="4:4" x14ac:dyDescent="0.25">
      <c r="D4187" s="143"/>
    </row>
    <row r="4188" spans="4:4" x14ac:dyDescent="0.25">
      <c r="D4188" s="143"/>
    </row>
    <row r="4189" spans="4:4" x14ac:dyDescent="0.25">
      <c r="D4189" s="143"/>
    </row>
    <row r="4190" spans="4:4" x14ac:dyDescent="0.25">
      <c r="D4190" s="143"/>
    </row>
    <row r="4191" spans="4:4" x14ac:dyDescent="0.25">
      <c r="D4191" s="143"/>
    </row>
    <row r="4192" spans="4:4" x14ac:dyDescent="0.25">
      <c r="D4192" s="143"/>
    </row>
    <row r="4193" spans="4:4" x14ac:dyDescent="0.25">
      <c r="D4193" s="143"/>
    </row>
    <row r="4194" spans="4:4" x14ac:dyDescent="0.25">
      <c r="D4194" s="143"/>
    </row>
    <row r="4195" spans="4:4" x14ac:dyDescent="0.25">
      <c r="D4195" s="143"/>
    </row>
    <row r="4196" spans="4:4" x14ac:dyDescent="0.25">
      <c r="D4196" s="143"/>
    </row>
    <row r="4197" spans="4:4" x14ac:dyDescent="0.25">
      <c r="D4197" s="143"/>
    </row>
    <row r="4198" spans="4:4" x14ac:dyDescent="0.25">
      <c r="D4198" s="143"/>
    </row>
    <row r="4199" spans="4:4" x14ac:dyDescent="0.25">
      <c r="D4199" s="143"/>
    </row>
    <row r="4200" spans="4:4" x14ac:dyDescent="0.25">
      <c r="D4200" s="143"/>
    </row>
    <row r="4201" spans="4:4" x14ac:dyDescent="0.25">
      <c r="D4201" s="143"/>
    </row>
    <row r="4202" spans="4:4" x14ac:dyDescent="0.25">
      <c r="D4202" s="143"/>
    </row>
    <row r="4203" spans="4:4" x14ac:dyDescent="0.25">
      <c r="D4203" s="143"/>
    </row>
    <row r="4204" spans="4:4" x14ac:dyDescent="0.25">
      <c r="D4204" s="143"/>
    </row>
    <row r="4205" spans="4:4" x14ac:dyDescent="0.25">
      <c r="D4205" s="143"/>
    </row>
    <row r="4206" spans="4:4" x14ac:dyDescent="0.25">
      <c r="D4206" s="143"/>
    </row>
    <row r="4207" spans="4:4" x14ac:dyDescent="0.25">
      <c r="D4207" s="143"/>
    </row>
    <row r="4208" spans="4:4" x14ac:dyDescent="0.25">
      <c r="D4208" s="143"/>
    </row>
    <row r="4209" spans="4:4" x14ac:dyDescent="0.25">
      <c r="D4209" s="143"/>
    </row>
    <row r="4210" spans="4:4" x14ac:dyDescent="0.25">
      <c r="D4210" s="143"/>
    </row>
    <row r="4211" spans="4:4" x14ac:dyDescent="0.25">
      <c r="D4211" s="143"/>
    </row>
    <row r="4212" spans="4:4" x14ac:dyDescent="0.25">
      <c r="D4212" s="143"/>
    </row>
    <row r="4213" spans="4:4" x14ac:dyDescent="0.25">
      <c r="D4213" s="143"/>
    </row>
    <row r="4214" spans="4:4" x14ac:dyDescent="0.25">
      <c r="D4214" s="143"/>
    </row>
    <row r="4215" spans="4:4" x14ac:dyDescent="0.25">
      <c r="D4215" s="143"/>
    </row>
    <row r="4216" spans="4:4" x14ac:dyDescent="0.25">
      <c r="D4216" s="143"/>
    </row>
    <row r="4217" spans="4:4" x14ac:dyDescent="0.25">
      <c r="D4217" s="143"/>
    </row>
    <row r="4218" spans="4:4" x14ac:dyDescent="0.25">
      <c r="D4218" s="143"/>
    </row>
    <row r="4219" spans="4:4" x14ac:dyDescent="0.25">
      <c r="D4219" s="143"/>
    </row>
    <row r="4220" spans="4:4" x14ac:dyDescent="0.25">
      <c r="D4220" s="143"/>
    </row>
    <row r="4221" spans="4:4" x14ac:dyDescent="0.25">
      <c r="D4221" s="143"/>
    </row>
    <row r="4222" spans="4:4" x14ac:dyDescent="0.25">
      <c r="D4222" s="143"/>
    </row>
    <row r="4223" spans="4:4" x14ac:dyDescent="0.25">
      <c r="D4223" s="143"/>
    </row>
    <row r="4224" spans="4:4" x14ac:dyDescent="0.25">
      <c r="D4224" s="143"/>
    </row>
    <row r="4225" spans="4:4" x14ac:dyDescent="0.25">
      <c r="D4225" s="143"/>
    </row>
    <row r="4226" spans="4:4" x14ac:dyDescent="0.25">
      <c r="D4226" s="143"/>
    </row>
    <row r="4227" spans="4:4" x14ac:dyDescent="0.25">
      <c r="D4227" s="143"/>
    </row>
    <row r="4228" spans="4:4" x14ac:dyDescent="0.25">
      <c r="D4228" s="143"/>
    </row>
    <row r="4229" spans="4:4" x14ac:dyDescent="0.25">
      <c r="D4229" s="143"/>
    </row>
    <row r="4230" spans="4:4" x14ac:dyDescent="0.25">
      <c r="D4230" s="143"/>
    </row>
    <row r="4231" spans="4:4" x14ac:dyDescent="0.25">
      <c r="D4231" s="143"/>
    </row>
    <row r="4232" spans="4:4" x14ac:dyDescent="0.25">
      <c r="D4232" s="143"/>
    </row>
    <row r="4233" spans="4:4" x14ac:dyDescent="0.25">
      <c r="D4233" s="143"/>
    </row>
    <row r="4234" spans="4:4" x14ac:dyDescent="0.25">
      <c r="D4234" s="143"/>
    </row>
    <row r="4235" spans="4:4" x14ac:dyDescent="0.25">
      <c r="D4235" s="143"/>
    </row>
    <row r="4236" spans="4:4" x14ac:dyDescent="0.25">
      <c r="D4236" s="143"/>
    </row>
    <row r="4237" spans="4:4" x14ac:dyDescent="0.25">
      <c r="D4237" s="143"/>
    </row>
    <row r="4238" spans="4:4" x14ac:dyDescent="0.25">
      <c r="D4238" s="143"/>
    </row>
    <row r="4239" spans="4:4" x14ac:dyDescent="0.25">
      <c r="D4239" s="143"/>
    </row>
    <row r="4240" spans="4:4" x14ac:dyDescent="0.25">
      <c r="D4240" s="143"/>
    </row>
    <row r="4241" spans="4:4" x14ac:dyDescent="0.25">
      <c r="D4241" s="143"/>
    </row>
    <row r="4242" spans="4:4" x14ac:dyDescent="0.25">
      <c r="D4242" s="143"/>
    </row>
    <row r="4243" spans="4:4" x14ac:dyDescent="0.25">
      <c r="D4243" s="143"/>
    </row>
    <row r="4244" spans="4:4" x14ac:dyDescent="0.25">
      <c r="D4244" s="143"/>
    </row>
    <row r="4245" spans="4:4" x14ac:dyDescent="0.25">
      <c r="D4245" s="143"/>
    </row>
    <row r="4246" spans="4:4" x14ac:dyDescent="0.25">
      <c r="D4246" s="143"/>
    </row>
    <row r="4247" spans="4:4" x14ac:dyDescent="0.25">
      <c r="D4247" s="143"/>
    </row>
    <row r="4248" spans="4:4" x14ac:dyDescent="0.25">
      <c r="D4248" s="143"/>
    </row>
    <row r="4249" spans="4:4" x14ac:dyDescent="0.25">
      <c r="D4249" s="143"/>
    </row>
    <row r="4250" spans="4:4" x14ac:dyDescent="0.25">
      <c r="D4250" s="143"/>
    </row>
    <row r="4251" spans="4:4" x14ac:dyDescent="0.25">
      <c r="D4251" s="143"/>
    </row>
    <row r="4252" spans="4:4" x14ac:dyDescent="0.25">
      <c r="D4252" s="143"/>
    </row>
    <row r="4253" spans="4:4" x14ac:dyDescent="0.25">
      <c r="D4253" s="143"/>
    </row>
    <row r="4254" spans="4:4" x14ac:dyDescent="0.25">
      <c r="D4254" s="143"/>
    </row>
    <row r="4255" spans="4:4" x14ac:dyDescent="0.25">
      <c r="D4255" s="143"/>
    </row>
    <row r="4256" spans="4:4" x14ac:dyDescent="0.25">
      <c r="D4256" s="143"/>
    </row>
    <row r="4257" spans="4:4" x14ac:dyDescent="0.25">
      <c r="D4257" s="143"/>
    </row>
    <row r="4258" spans="4:4" x14ac:dyDescent="0.25">
      <c r="D4258" s="143"/>
    </row>
    <row r="4259" spans="4:4" x14ac:dyDescent="0.25">
      <c r="D4259" s="143"/>
    </row>
    <row r="4260" spans="4:4" x14ac:dyDescent="0.25">
      <c r="D4260" s="143"/>
    </row>
    <row r="4261" spans="4:4" x14ac:dyDescent="0.25">
      <c r="D4261" s="143"/>
    </row>
    <row r="4262" spans="4:4" x14ac:dyDescent="0.25">
      <c r="D4262" s="143"/>
    </row>
    <row r="4263" spans="4:4" x14ac:dyDescent="0.25">
      <c r="D4263" s="143"/>
    </row>
    <row r="4264" spans="4:4" x14ac:dyDescent="0.25">
      <c r="D4264" s="143"/>
    </row>
    <row r="4265" spans="4:4" x14ac:dyDescent="0.25">
      <c r="D4265" s="143"/>
    </row>
    <row r="4266" spans="4:4" x14ac:dyDescent="0.25">
      <c r="D4266" s="143"/>
    </row>
    <row r="4267" spans="4:4" x14ac:dyDescent="0.25">
      <c r="D4267" s="143"/>
    </row>
    <row r="4268" spans="4:4" x14ac:dyDescent="0.25">
      <c r="D4268" s="143"/>
    </row>
    <row r="4269" spans="4:4" x14ac:dyDescent="0.25">
      <c r="D4269" s="143"/>
    </row>
    <row r="4270" spans="4:4" x14ac:dyDescent="0.25">
      <c r="D4270" s="143"/>
    </row>
    <row r="4271" spans="4:4" x14ac:dyDescent="0.25">
      <c r="D4271" s="143"/>
    </row>
    <row r="4272" spans="4:4" x14ac:dyDescent="0.25">
      <c r="D4272" s="143"/>
    </row>
    <row r="4273" spans="4:4" x14ac:dyDescent="0.25">
      <c r="D4273" s="143"/>
    </row>
    <row r="4274" spans="4:4" x14ac:dyDescent="0.25">
      <c r="D4274" s="143"/>
    </row>
    <row r="4275" spans="4:4" x14ac:dyDescent="0.25">
      <c r="D4275" s="143"/>
    </row>
    <row r="4276" spans="4:4" x14ac:dyDescent="0.25">
      <c r="D4276" s="143"/>
    </row>
    <row r="4277" spans="4:4" x14ac:dyDescent="0.25">
      <c r="D4277" s="143"/>
    </row>
    <row r="4278" spans="4:4" x14ac:dyDescent="0.25">
      <c r="D4278" s="143"/>
    </row>
    <row r="4279" spans="4:4" x14ac:dyDescent="0.25">
      <c r="D4279" s="143"/>
    </row>
    <row r="4280" spans="4:4" x14ac:dyDescent="0.25">
      <c r="D4280" s="143"/>
    </row>
    <row r="4281" spans="4:4" x14ac:dyDescent="0.25">
      <c r="D4281" s="143"/>
    </row>
    <row r="4282" spans="4:4" x14ac:dyDescent="0.25">
      <c r="D4282" s="143"/>
    </row>
    <row r="4283" spans="4:4" x14ac:dyDescent="0.25">
      <c r="D4283" s="143"/>
    </row>
    <row r="4284" spans="4:4" x14ac:dyDescent="0.25">
      <c r="D4284" s="143"/>
    </row>
    <row r="4285" spans="4:4" x14ac:dyDescent="0.25">
      <c r="D4285" s="143"/>
    </row>
    <row r="4286" spans="4:4" x14ac:dyDescent="0.25">
      <c r="D4286" s="143"/>
    </row>
    <row r="4287" spans="4:4" x14ac:dyDescent="0.25">
      <c r="D4287" s="143"/>
    </row>
    <row r="4288" spans="4:4" x14ac:dyDescent="0.25">
      <c r="D4288" s="143"/>
    </row>
    <row r="4289" spans="4:4" x14ac:dyDescent="0.25">
      <c r="D4289" s="143"/>
    </row>
    <row r="4290" spans="4:4" x14ac:dyDescent="0.25">
      <c r="D4290" s="143"/>
    </row>
    <row r="4291" spans="4:4" x14ac:dyDescent="0.25">
      <c r="D4291" s="143"/>
    </row>
    <row r="4292" spans="4:4" x14ac:dyDescent="0.25">
      <c r="D4292" s="143"/>
    </row>
    <row r="4293" spans="4:4" x14ac:dyDescent="0.25">
      <c r="D4293" s="143"/>
    </row>
    <row r="4294" spans="4:4" x14ac:dyDescent="0.25">
      <c r="D4294" s="143"/>
    </row>
    <row r="4295" spans="4:4" x14ac:dyDescent="0.25">
      <c r="D4295" s="143"/>
    </row>
    <row r="4296" spans="4:4" x14ac:dyDescent="0.25">
      <c r="D4296" s="143"/>
    </row>
    <row r="4297" spans="4:4" x14ac:dyDescent="0.25">
      <c r="D4297" s="143"/>
    </row>
    <row r="4298" spans="4:4" x14ac:dyDescent="0.25">
      <c r="D4298" s="143"/>
    </row>
    <row r="4299" spans="4:4" x14ac:dyDescent="0.25">
      <c r="D4299" s="143"/>
    </row>
    <row r="4300" spans="4:4" x14ac:dyDescent="0.25">
      <c r="D4300" s="143"/>
    </row>
    <row r="4301" spans="4:4" x14ac:dyDescent="0.25">
      <c r="D4301" s="143"/>
    </row>
    <row r="4302" spans="4:4" x14ac:dyDescent="0.25">
      <c r="D4302" s="143"/>
    </row>
    <row r="4303" spans="4:4" x14ac:dyDescent="0.25">
      <c r="D4303" s="143"/>
    </row>
    <row r="4304" spans="4:4" x14ac:dyDescent="0.25">
      <c r="D4304" s="143"/>
    </row>
    <row r="4305" spans="4:4" x14ac:dyDescent="0.25">
      <c r="D4305" s="143"/>
    </row>
    <row r="4306" spans="4:4" x14ac:dyDescent="0.25">
      <c r="D4306" s="143"/>
    </row>
    <row r="4307" spans="4:4" x14ac:dyDescent="0.25">
      <c r="D4307" s="143"/>
    </row>
    <row r="4308" spans="4:4" x14ac:dyDescent="0.25">
      <c r="D4308" s="143"/>
    </row>
    <row r="4309" spans="4:4" x14ac:dyDescent="0.25">
      <c r="D4309" s="143"/>
    </row>
    <row r="4310" spans="4:4" x14ac:dyDescent="0.25">
      <c r="D4310" s="143"/>
    </row>
    <row r="4311" spans="4:4" x14ac:dyDescent="0.25">
      <c r="D4311" s="143"/>
    </row>
    <row r="4312" spans="4:4" x14ac:dyDescent="0.25">
      <c r="D4312" s="143"/>
    </row>
    <row r="4313" spans="4:4" x14ac:dyDescent="0.25">
      <c r="D4313" s="143"/>
    </row>
    <row r="4314" spans="4:4" x14ac:dyDescent="0.25">
      <c r="D4314" s="143"/>
    </row>
    <row r="4315" spans="4:4" x14ac:dyDescent="0.25">
      <c r="D4315" s="143"/>
    </row>
    <row r="4316" spans="4:4" x14ac:dyDescent="0.25">
      <c r="D4316" s="143"/>
    </row>
    <row r="4317" spans="4:4" x14ac:dyDescent="0.25">
      <c r="D4317" s="143"/>
    </row>
    <row r="4318" spans="4:4" x14ac:dyDescent="0.25">
      <c r="D4318" s="143"/>
    </row>
    <row r="4319" spans="4:4" x14ac:dyDescent="0.25">
      <c r="D4319" s="143"/>
    </row>
    <row r="4320" spans="4:4" x14ac:dyDescent="0.25">
      <c r="D4320" s="143"/>
    </row>
    <row r="4321" spans="4:4" x14ac:dyDescent="0.25">
      <c r="D4321" s="143"/>
    </row>
    <row r="4322" spans="4:4" x14ac:dyDescent="0.25">
      <c r="D4322" s="143"/>
    </row>
    <row r="4323" spans="4:4" x14ac:dyDescent="0.25">
      <c r="D4323" s="143"/>
    </row>
    <row r="4324" spans="4:4" x14ac:dyDescent="0.25">
      <c r="D4324" s="143"/>
    </row>
    <row r="4325" spans="4:4" x14ac:dyDescent="0.25">
      <c r="D4325" s="143"/>
    </row>
    <row r="4326" spans="4:4" x14ac:dyDescent="0.25">
      <c r="D4326" s="143"/>
    </row>
    <row r="4327" spans="4:4" x14ac:dyDescent="0.25">
      <c r="D4327" s="143"/>
    </row>
    <row r="4328" spans="4:4" x14ac:dyDescent="0.25">
      <c r="D4328" s="143"/>
    </row>
    <row r="4329" spans="4:4" x14ac:dyDescent="0.25">
      <c r="D4329" s="143"/>
    </row>
    <row r="4330" spans="4:4" x14ac:dyDescent="0.25">
      <c r="D4330" s="143"/>
    </row>
    <row r="4331" spans="4:4" x14ac:dyDescent="0.25">
      <c r="D4331" s="143"/>
    </row>
    <row r="4332" spans="4:4" x14ac:dyDescent="0.25">
      <c r="D4332" s="143"/>
    </row>
    <row r="4333" spans="4:4" x14ac:dyDescent="0.25">
      <c r="D4333" s="143"/>
    </row>
    <row r="4334" spans="4:4" x14ac:dyDescent="0.25">
      <c r="D4334" s="143"/>
    </row>
    <row r="4335" spans="4:4" x14ac:dyDescent="0.25">
      <c r="D4335" s="143"/>
    </row>
    <row r="4336" spans="4:4" x14ac:dyDescent="0.25">
      <c r="D4336" s="143"/>
    </row>
    <row r="4337" spans="4:4" x14ac:dyDescent="0.25">
      <c r="D4337" s="143"/>
    </row>
    <row r="4338" spans="4:4" x14ac:dyDescent="0.25">
      <c r="D4338" s="143"/>
    </row>
    <row r="4339" spans="4:4" x14ac:dyDescent="0.25">
      <c r="D4339" s="143"/>
    </row>
    <row r="4340" spans="4:4" x14ac:dyDescent="0.25">
      <c r="D4340" s="143"/>
    </row>
    <row r="4341" spans="4:4" x14ac:dyDescent="0.25">
      <c r="D4341" s="143"/>
    </row>
    <row r="4342" spans="4:4" x14ac:dyDescent="0.25">
      <c r="D4342" s="143"/>
    </row>
    <row r="4343" spans="4:4" x14ac:dyDescent="0.25">
      <c r="D4343" s="143"/>
    </row>
    <row r="4344" spans="4:4" x14ac:dyDescent="0.25">
      <c r="D4344" s="143"/>
    </row>
    <row r="4345" spans="4:4" x14ac:dyDescent="0.25">
      <c r="D4345" s="143"/>
    </row>
    <row r="4346" spans="4:4" x14ac:dyDescent="0.25">
      <c r="D4346" s="143"/>
    </row>
    <row r="4347" spans="4:4" x14ac:dyDescent="0.25">
      <c r="D4347" s="143"/>
    </row>
    <row r="4348" spans="4:4" x14ac:dyDescent="0.25">
      <c r="D4348" s="143"/>
    </row>
    <row r="4349" spans="4:4" x14ac:dyDescent="0.25">
      <c r="D4349" s="143"/>
    </row>
    <row r="4350" spans="4:4" x14ac:dyDescent="0.25">
      <c r="D4350" s="143"/>
    </row>
    <row r="4351" spans="4:4" x14ac:dyDescent="0.25">
      <c r="D4351" s="143"/>
    </row>
    <row r="4352" spans="4:4" x14ac:dyDescent="0.25">
      <c r="D4352" s="143"/>
    </row>
    <row r="4353" spans="4:4" x14ac:dyDescent="0.25">
      <c r="D4353" s="143"/>
    </row>
    <row r="4354" spans="4:4" x14ac:dyDescent="0.25">
      <c r="D4354" s="143"/>
    </row>
    <row r="4355" spans="4:4" x14ac:dyDescent="0.25">
      <c r="D4355" s="143"/>
    </row>
    <row r="4356" spans="4:4" x14ac:dyDescent="0.25">
      <c r="D4356" s="143"/>
    </row>
    <row r="4357" spans="4:4" x14ac:dyDescent="0.25">
      <c r="D4357" s="143"/>
    </row>
    <row r="4358" spans="4:4" x14ac:dyDescent="0.25">
      <c r="D4358" s="143"/>
    </row>
    <row r="4359" spans="4:4" x14ac:dyDescent="0.25">
      <c r="D4359" s="143"/>
    </row>
    <row r="4360" spans="4:4" x14ac:dyDescent="0.25">
      <c r="D4360" s="143"/>
    </row>
    <row r="4361" spans="4:4" x14ac:dyDescent="0.25">
      <c r="D4361" s="143"/>
    </row>
    <row r="4362" spans="4:4" x14ac:dyDescent="0.25">
      <c r="D4362" s="143"/>
    </row>
    <row r="4363" spans="4:4" x14ac:dyDescent="0.25">
      <c r="D4363" s="143"/>
    </row>
    <row r="4364" spans="4:4" x14ac:dyDescent="0.25">
      <c r="D4364" s="143"/>
    </row>
    <row r="4365" spans="4:4" x14ac:dyDescent="0.25">
      <c r="D4365" s="143"/>
    </row>
    <row r="4366" spans="4:4" x14ac:dyDescent="0.25">
      <c r="D4366" s="143"/>
    </row>
    <row r="4367" spans="4:4" x14ac:dyDescent="0.25">
      <c r="D4367" s="143"/>
    </row>
    <row r="4368" spans="4:4" x14ac:dyDescent="0.25">
      <c r="D4368" s="143"/>
    </row>
    <row r="4369" spans="4:4" x14ac:dyDescent="0.25">
      <c r="D4369" s="143"/>
    </row>
    <row r="4370" spans="4:4" x14ac:dyDescent="0.25">
      <c r="D4370" s="143"/>
    </row>
    <row r="4371" spans="4:4" x14ac:dyDescent="0.25">
      <c r="D4371" s="143"/>
    </row>
    <row r="4372" spans="4:4" x14ac:dyDescent="0.25">
      <c r="D4372" s="143"/>
    </row>
    <row r="4373" spans="4:4" x14ac:dyDescent="0.25">
      <c r="D4373" s="143"/>
    </row>
    <row r="4374" spans="4:4" x14ac:dyDescent="0.25">
      <c r="D4374" s="143"/>
    </row>
    <row r="4375" spans="4:4" x14ac:dyDescent="0.25">
      <c r="D4375" s="143"/>
    </row>
    <row r="4376" spans="4:4" x14ac:dyDescent="0.25">
      <c r="D4376" s="143"/>
    </row>
    <row r="4377" spans="4:4" x14ac:dyDescent="0.25">
      <c r="D4377" s="143"/>
    </row>
    <row r="4378" spans="4:4" x14ac:dyDescent="0.25">
      <c r="D4378" s="143"/>
    </row>
    <row r="4379" spans="4:4" x14ac:dyDescent="0.25">
      <c r="D4379" s="143"/>
    </row>
    <row r="4380" spans="4:4" x14ac:dyDescent="0.25">
      <c r="D4380" s="143"/>
    </row>
    <row r="4381" spans="4:4" x14ac:dyDescent="0.25">
      <c r="D4381" s="143"/>
    </row>
    <row r="4382" spans="4:4" x14ac:dyDescent="0.25">
      <c r="D4382" s="143"/>
    </row>
    <row r="4383" spans="4:4" x14ac:dyDescent="0.25">
      <c r="D4383" s="143"/>
    </row>
    <row r="4384" spans="4:4" x14ac:dyDescent="0.25">
      <c r="D4384" s="143"/>
    </row>
    <row r="4385" spans="4:4" x14ac:dyDescent="0.25">
      <c r="D4385" s="143"/>
    </row>
    <row r="4386" spans="4:4" x14ac:dyDescent="0.25">
      <c r="D4386" s="143"/>
    </row>
    <row r="4387" spans="4:4" x14ac:dyDescent="0.25">
      <c r="D4387" s="143"/>
    </row>
    <row r="4388" spans="4:4" x14ac:dyDescent="0.25">
      <c r="D4388" s="143"/>
    </row>
    <row r="4389" spans="4:4" x14ac:dyDescent="0.25">
      <c r="D4389" s="143"/>
    </row>
    <row r="4390" spans="4:4" x14ac:dyDescent="0.25">
      <c r="D4390" s="143"/>
    </row>
    <row r="4391" spans="4:4" x14ac:dyDescent="0.25">
      <c r="D4391" s="143"/>
    </row>
    <row r="4392" spans="4:4" x14ac:dyDescent="0.25">
      <c r="D4392" s="143"/>
    </row>
    <row r="4393" spans="4:4" x14ac:dyDescent="0.25">
      <c r="D4393" s="143"/>
    </row>
    <row r="4394" spans="4:4" x14ac:dyDescent="0.25">
      <c r="D4394" s="143"/>
    </row>
    <row r="4395" spans="4:4" x14ac:dyDescent="0.25">
      <c r="D4395" s="143"/>
    </row>
    <row r="4396" spans="4:4" x14ac:dyDescent="0.25">
      <c r="D4396" s="143"/>
    </row>
    <row r="4397" spans="4:4" x14ac:dyDescent="0.25">
      <c r="D4397" s="143"/>
    </row>
    <row r="4398" spans="4:4" x14ac:dyDescent="0.25">
      <c r="D4398" s="143"/>
    </row>
    <row r="4399" spans="4:4" x14ac:dyDescent="0.25">
      <c r="D4399" s="143"/>
    </row>
    <row r="4400" spans="4:4" x14ac:dyDescent="0.25">
      <c r="D4400" s="143"/>
    </row>
    <row r="4401" spans="4:4" x14ac:dyDescent="0.25">
      <c r="D4401" s="143"/>
    </row>
    <row r="4402" spans="4:4" x14ac:dyDescent="0.25">
      <c r="D4402" s="143"/>
    </row>
    <row r="4403" spans="4:4" x14ac:dyDescent="0.25">
      <c r="D4403" s="143"/>
    </row>
    <row r="4404" spans="4:4" x14ac:dyDescent="0.25">
      <c r="D4404" s="143"/>
    </row>
    <row r="4405" spans="4:4" x14ac:dyDescent="0.25">
      <c r="D4405" s="143"/>
    </row>
    <row r="4406" spans="4:4" x14ac:dyDescent="0.25">
      <c r="D4406" s="143"/>
    </row>
    <row r="4407" spans="4:4" x14ac:dyDescent="0.25">
      <c r="D4407" s="143"/>
    </row>
    <row r="4408" spans="4:4" x14ac:dyDescent="0.25">
      <c r="D4408" s="143"/>
    </row>
    <row r="4409" spans="4:4" x14ac:dyDescent="0.25">
      <c r="D4409" s="143"/>
    </row>
    <row r="4410" spans="4:4" x14ac:dyDescent="0.25">
      <c r="D4410" s="143"/>
    </row>
    <row r="4411" spans="4:4" x14ac:dyDescent="0.25">
      <c r="D4411" s="143"/>
    </row>
    <row r="4412" spans="4:4" x14ac:dyDescent="0.25">
      <c r="D4412" s="143"/>
    </row>
    <row r="4413" spans="4:4" x14ac:dyDescent="0.25">
      <c r="D4413" s="143"/>
    </row>
    <row r="4414" spans="4:4" x14ac:dyDescent="0.25">
      <c r="D4414" s="143"/>
    </row>
    <row r="4415" spans="4:4" x14ac:dyDescent="0.25">
      <c r="D4415" s="143"/>
    </row>
    <row r="4416" spans="4:4" x14ac:dyDescent="0.25">
      <c r="D4416" s="143"/>
    </row>
    <row r="4417" spans="4:4" x14ac:dyDescent="0.25">
      <c r="D4417" s="143"/>
    </row>
    <row r="4418" spans="4:4" x14ac:dyDescent="0.25">
      <c r="D4418" s="143"/>
    </row>
    <row r="4419" spans="4:4" x14ac:dyDescent="0.25">
      <c r="D4419" s="143"/>
    </row>
    <row r="4420" spans="4:4" x14ac:dyDescent="0.25">
      <c r="D4420" s="143"/>
    </row>
    <row r="4421" spans="4:4" x14ac:dyDescent="0.25">
      <c r="D4421" s="143"/>
    </row>
    <row r="4422" spans="4:4" x14ac:dyDescent="0.25">
      <c r="D4422" s="143"/>
    </row>
    <row r="4423" spans="4:4" x14ac:dyDescent="0.25">
      <c r="D4423" s="143"/>
    </row>
    <row r="4424" spans="4:4" x14ac:dyDescent="0.25">
      <c r="D4424" s="143"/>
    </row>
    <row r="4425" spans="4:4" x14ac:dyDescent="0.25">
      <c r="D4425" s="143"/>
    </row>
    <row r="4426" spans="4:4" x14ac:dyDescent="0.25">
      <c r="D4426" s="143"/>
    </row>
    <row r="4427" spans="4:4" x14ac:dyDescent="0.25">
      <c r="D4427" s="143"/>
    </row>
    <row r="4428" spans="4:4" x14ac:dyDescent="0.25">
      <c r="D4428" s="143"/>
    </row>
    <row r="4429" spans="4:4" x14ac:dyDescent="0.25">
      <c r="D4429" s="143"/>
    </row>
    <row r="4430" spans="4:4" x14ac:dyDescent="0.25">
      <c r="D4430" s="143"/>
    </row>
    <row r="4431" spans="4:4" x14ac:dyDescent="0.25">
      <c r="D4431" s="143"/>
    </row>
    <row r="4432" spans="4:4" x14ac:dyDescent="0.25">
      <c r="D4432" s="143"/>
    </row>
    <row r="4433" spans="4:4" x14ac:dyDescent="0.25">
      <c r="D4433" s="143"/>
    </row>
    <row r="4434" spans="4:4" x14ac:dyDescent="0.25">
      <c r="D4434" s="143"/>
    </row>
    <row r="4435" spans="4:4" x14ac:dyDescent="0.25">
      <c r="D4435" s="143"/>
    </row>
    <row r="4436" spans="4:4" x14ac:dyDescent="0.25">
      <c r="D4436" s="143"/>
    </row>
    <row r="4437" spans="4:4" x14ac:dyDescent="0.25">
      <c r="D4437" s="143"/>
    </row>
    <row r="4438" spans="4:4" x14ac:dyDescent="0.25">
      <c r="D4438" s="143"/>
    </row>
    <row r="4439" spans="4:4" x14ac:dyDescent="0.25">
      <c r="D4439" s="143"/>
    </row>
    <row r="4440" spans="4:4" x14ac:dyDescent="0.25">
      <c r="D4440" s="143"/>
    </row>
    <row r="4441" spans="4:4" x14ac:dyDescent="0.25">
      <c r="D4441" s="143"/>
    </row>
    <row r="4442" spans="4:4" x14ac:dyDescent="0.25">
      <c r="D4442" s="143"/>
    </row>
    <row r="4443" spans="4:4" x14ac:dyDescent="0.25">
      <c r="D4443" s="143"/>
    </row>
    <row r="4444" spans="4:4" x14ac:dyDescent="0.25">
      <c r="D4444" s="143"/>
    </row>
    <row r="4445" spans="4:4" x14ac:dyDescent="0.25">
      <c r="D4445" s="143"/>
    </row>
    <row r="4446" spans="4:4" x14ac:dyDescent="0.25">
      <c r="D4446" s="143"/>
    </row>
    <row r="4447" spans="4:4" x14ac:dyDescent="0.25">
      <c r="D4447" s="143"/>
    </row>
    <row r="4448" spans="4:4" x14ac:dyDescent="0.25">
      <c r="D4448" s="143"/>
    </row>
    <row r="4449" spans="4:4" x14ac:dyDescent="0.25">
      <c r="D4449" s="143"/>
    </row>
    <row r="4450" spans="4:4" x14ac:dyDescent="0.25">
      <c r="D4450" s="143"/>
    </row>
    <row r="4451" spans="4:4" x14ac:dyDescent="0.25">
      <c r="D4451" s="143"/>
    </row>
    <row r="4452" spans="4:4" x14ac:dyDescent="0.25">
      <c r="D4452" s="143"/>
    </row>
    <row r="4453" spans="4:4" x14ac:dyDescent="0.25">
      <c r="D4453" s="143"/>
    </row>
    <row r="4454" spans="4:4" x14ac:dyDescent="0.25">
      <c r="D4454" s="143"/>
    </row>
    <row r="4455" spans="4:4" x14ac:dyDescent="0.25">
      <c r="D4455" s="143"/>
    </row>
    <row r="4456" spans="4:4" x14ac:dyDescent="0.25">
      <c r="D4456" s="143"/>
    </row>
    <row r="4457" spans="4:4" x14ac:dyDescent="0.25">
      <c r="D4457" s="143"/>
    </row>
    <row r="4458" spans="4:4" x14ac:dyDescent="0.25">
      <c r="D4458" s="143"/>
    </row>
    <row r="4459" spans="4:4" x14ac:dyDescent="0.25">
      <c r="D4459" s="143"/>
    </row>
    <row r="4460" spans="4:4" x14ac:dyDescent="0.25">
      <c r="D4460" s="143"/>
    </row>
    <row r="4461" spans="4:4" x14ac:dyDescent="0.25">
      <c r="D4461" s="143"/>
    </row>
    <row r="4462" spans="4:4" x14ac:dyDescent="0.25">
      <c r="D4462" s="143"/>
    </row>
    <row r="4463" spans="4:4" x14ac:dyDescent="0.25">
      <c r="D4463" s="143"/>
    </row>
    <row r="4464" spans="4:4" x14ac:dyDescent="0.25">
      <c r="D4464" s="143"/>
    </row>
    <row r="4465" spans="4:4" x14ac:dyDescent="0.25">
      <c r="D4465" s="143"/>
    </row>
    <row r="4466" spans="4:4" x14ac:dyDescent="0.25">
      <c r="D4466" s="143"/>
    </row>
    <row r="4467" spans="4:4" x14ac:dyDescent="0.25">
      <c r="D4467" s="143"/>
    </row>
    <row r="4468" spans="4:4" x14ac:dyDescent="0.25">
      <c r="D4468" s="143"/>
    </row>
    <row r="4469" spans="4:4" x14ac:dyDescent="0.25">
      <c r="D4469" s="143"/>
    </row>
    <row r="4470" spans="4:4" x14ac:dyDescent="0.25">
      <c r="D4470" s="143"/>
    </row>
    <row r="4471" spans="4:4" x14ac:dyDescent="0.25">
      <c r="D4471" s="143"/>
    </row>
    <row r="4472" spans="4:4" x14ac:dyDescent="0.25">
      <c r="D4472" s="143"/>
    </row>
    <row r="4473" spans="4:4" x14ac:dyDescent="0.25">
      <c r="D4473" s="143"/>
    </row>
    <row r="4474" spans="4:4" x14ac:dyDescent="0.25">
      <c r="D4474" s="143"/>
    </row>
    <row r="4475" spans="4:4" x14ac:dyDescent="0.25">
      <c r="D4475" s="143"/>
    </row>
    <row r="4476" spans="4:4" x14ac:dyDescent="0.25">
      <c r="D4476" s="143"/>
    </row>
    <row r="4477" spans="4:4" x14ac:dyDescent="0.25">
      <c r="D4477" s="143"/>
    </row>
    <row r="4478" spans="4:4" x14ac:dyDescent="0.25">
      <c r="D4478" s="143"/>
    </row>
    <row r="4479" spans="4:4" x14ac:dyDescent="0.25">
      <c r="D4479" s="143"/>
    </row>
    <row r="4480" spans="4:4" x14ac:dyDescent="0.25">
      <c r="D4480" s="143"/>
    </row>
    <row r="4481" spans="4:4" x14ac:dyDescent="0.25">
      <c r="D4481" s="143"/>
    </row>
    <row r="4482" spans="4:4" x14ac:dyDescent="0.25">
      <c r="D4482" s="143"/>
    </row>
    <row r="4483" spans="4:4" x14ac:dyDescent="0.25">
      <c r="D4483" s="143"/>
    </row>
    <row r="4484" spans="4:4" x14ac:dyDescent="0.25">
      <c r="D4484" s="143"/>
    </row>
    <row r="4485" spans="4:4" x14ac:dyDescent="0.25">
      <c r="D4485" s="143"/>
    </row>
    <row r="4486" spans="4:4" x14ac:dyDescent="0.25">
      <c r="D4486" s="143"/>
    </row>
    <row r="4487" spans="4:4" x14ac:dyDescent="0.25">
      <c r="D4487" s="143"/>
    </row>
    <row r="4488" spans="4:4" x14ac:dyDescent="0.25">
      <c r="D4488" s="143"/>
    </row>
    <row r="4489" spans="4:4" x14ac:dyDescent="0.25">
      <c r="D4489" s="143"/>
    </row>
    <row r="4490" spans="4:4" x14ac:dyDescent="0.25">
      <c r="D4490" s="143"/>
    </row>
    <row r="4491" spans="4:4" x14ac:dyDescent="0.25">
      <c r="D4491" s="143"/>
    </row>
    <row r="4492" spans="4:4" x14ac:dyDescent="0.25">
      <c r="D4492" s="143"/>
    </row>
    <row r="4493" spans="4:4" x14ac:dyDescent="0.25">
      <c r="D4493" s="143"/>
    </row>
    <row r="4494" spans="4:4" x14ac:dyDescent="0.25">
      <c r="D4494" s="143"/>
    </row>
    <row r="4495" spans="4:4" x14ac:dyDescent="0.25">
      <c r="D4495" s="143"/>
    </row>
    <row r="4496" spans="4:4" x14ac:dyDescent="0.25">
      <c r="D4496" s="143"/>
    </row>
    <row r="4497" spans="4:4" x14ac:dyDescent="0.25">
      <c r="D4497" s="143"/>
    </row>
    <row r="4498" spans="4:4" x14ac:dyDescent="0.25">
      <c r="D4498" s="143"/>
    </row>
    <row r="4499" spans="4:4" x14ac:dyDescent="0.25">
      <c r="D4499" s="143"/>
    </row>
    <row r="4500" spans="4:4" x14ac:dyDescent="0.25">
      <c r="D4500" s="143"/>
    </row>
    <row r="4501" spans="4:4" x14ac:dyDescent="0.25">
      <c r="D4501" s="143"/>
    </row>
    <row r="4502" spans="4:4" x14ac:dyDescent="0.25">
      <c r="D4502" s="143"/>
    </row>
    <row r="4503" spans="4:4" x14ac:dyDescent="0.25">
      <c r="D4503" s="143"/>
    </row>
    <row r="4504" spans="4:4" x14ac:dyDescent="0.25">
      <c r="D4504" s="143"/>
    </row>
    <row r="4505" spans="4:4" x14ac:dyDescent="0.25">
      <c r="D4505" s="143"/>
    </row>
    <row r="4506" spans="4:4" x14ac:dyDescent="0.25">
      <c r="D4506" s="143"/>
    </row>
    <row r="4507" spans="4:4" x14ac:dyDescent="0.25">
      <c r="D4507" s="143"/>
    </row>
    <row r="4508" spans="4:4" x14ac:dyDescent="0.25">
      <c r="D4508" s="143"/>
    </row>
    <row r="4509" spans="4:4" x14ac:dyDescent="0.25">
      <c r="D4509" s="143"/>
    </row>
    <row r="4510" spans="4:4" x14ac:dyDescent="0.25">
      <c r="D4510" s="143"/>
    </row>
    <row r="4511" spans="4:4" x14ac:dyDescent="0.25">
      <c r="D4511" s="143"/>
    </row>
    <row r="4512" spans="4:4" x14ac:dyDescent="0.25">
      <c r="D4512" s="143"/>
    </row>
    <row r="4513" spans="4:4" x14ac:dyDescent="0.25">
      <c r="D4513" s="143"/>
    </row>
    <row r="4514" spans="4:4" x14ac:dyDescent="0.25">
      <c r="D4514" s="143"/>
    </row>
    <row r="4515" spans="4:4" x14ac:dyDescent="0.25">
      <c r="D4515" s="143"/>
    </row>
    <row r="4516" spans="4:4" x14ac:dyDescent="0.25">
      <c r="D4516" s="143"/>
    </row>
    <row r="4517" spans="4:4" x14ac:dyDescent="0.25">
      <c r="D4517" s="143"/>
    </row>
    <row r="4518" spans="4:4" x14ac:dyDescent="0.25">
      <c r="D4518" s="143"/>
    </row>
    <row r="4519" spans="4:4" x14ac:dyDescent="0.25">
      <c r="D4519" s="143"/>
    </row>
    <row r="4520" spans="4:4" x14ac:dyDescent="0.25">
      <c r="D4520" s="143"/>
    </row>
    <row r="4521" spans="4:4" x14ac:dyDescent="0.25">
      <c r="D4521" s="143"/>
    </row>
    <row r="4522" spans="4:4" x14ac:dyDescent="0.25">
      <c r="D4522" s="143"/>
    </row>
    <row r="4523" spans="4:4" x14ac:dyDescent="0.25">
      <c r="D4523" s="143"/>
    </row>
    <row r="4524" spans="4:4" x14ac:dyDescent="0.25">
      <c r="D4524" s="143"/>
    </row>
    <row r="4525" spans="4:4" x14ac:dyDescent="0.25">
      <c r="D4525" s="143"/>
    </row>
    <row r="4526" spans="4:4" x14ac:dyDescent="0.25">
      <c r="D4526" s="143"/>
    </row>
    <row r="4527" spans="4:4" x14ac:dyDescent="0.25">
      <c r="D4527" s="143"/>
    </row>
    <row r="4528" spans="4:4" x14ac:dyDescent="0.25">
      <c r="D4528" s="143"/>
    </row>
    <row r="4529" spans="4:4" x14ac:dyDescent="0.25">
      <c r="D4529" s="143"/>
    </row>
    <row r="4530" spans="4:4" x14ac:dyDescent="0.25">
      <c r="D4530" s="143"/>
    </row>
    <row r="4531" spans="4:4" x14ac:dyDescent="0.25">
      <c r="D4531" s="143"/>
    </row>
    <row r="4532" spans="4:4" x14ac:dyDescent="0.25">
      <c r="D4532" s="143"/>
    </row>
    <row r="4533" spans="4:4" x14ac:dyDescent="0.25">
      <c r="D4533" s="143"/>
    </row>
    <row r="4534" spans="4:4" x14ac:dyDescent="0.25">
      <c r="D4534" s="143"/>
    </row>
    <row r="4535" spans="4:4" x14ac:dyDescent="0.25">
      <c r="D4535" s="143"/>
    </row>
    <row r="4536" spans="4:4" x14ac:dyDescent="0.25">
      <c r="D4536" s="143"/>
    </row>
    <row r="4537" spans="4:4" x14ac:dyDescent="0.25">
      <c r="D4537" s="143"/>
    </row>
    <row r="4538" spans="4:4" x14ac:dyDescent="0.25">
      <c r="D4538" s="143"/>
    </row>
    <row r="4539" spans="4:4" x14ac:dyDescent="0.25">
      <c r="D4539" s="143"/>
    </row>
    <row r="4540" spans="4:4" x14ac:dyDescent="0.25">
      <c r="D4540" s="143"/>
    </row>
    <row r="4541" spans="4:4" x14ac:dyDescent="0.25">
      <c r="D4541" s="143"/>
    </row>
    <row r="4542" spans="4:4" x14ac:dyDescent="0.25">
      <c r="D4542" s="143"/>
    </row>
    <row r="4543" spans="4:4" x14ac:dyDescent="0.25">
      <c r="D4543" s="143"/>
    </row>
    <row r="4544" spans="4:4" x14ac:dyDescent="0.25">
      <c r="D4544" s="143"/>
    </row>
    <row r="4545" spans="4:4" x14ac:dyDescent="0.25">
      <c r="D4545" s="143"/>
    </row>
    <row r="4546" spans="4:4" x14ac:dyDescent="0.25">
      <c r="D4546" s="143"/>
    </row>
    <row r="4547" spans="4:4" x14ac:dyDescent="0.25">
      <c r="D4547" s="143"/>
    </row>
    <row r="4548" spans="4:4" x14ac:dyDescent="0.25">
      <c r="D4548" s="143"/>
    </row>
    <row r="4549" spans="4:4" x14ac:dyDescent="0.25">
      <c r="D4549" s="143"/>
    </row>
    <row r="4550" spans="4:4" x14ac:dyDescent="0.25">
      <c r="D4550" s="143"/>
    </row>
    <row r="4551" spans="4:4" x14ac:dyDescent="0.25">
      <c r="D4551" s="143"/>
    </row>
    <row r="4552" spans="4:4" x14ac:dyDescent="0.25">
      <c r="D4552" s="143"/>
    </row>
    <row r="4553" spans="4:4" x14ac:dyDescent="0.25">
      <c r="D4553" s="143"/>
    </row>
    <row r="4554" spans="4:4" x14ac:dyDescent="0.25">
      <c r="D4554" s="143"/>
    </row>
    <row r="4555" spans="4:4" x14ac:dyDescent="0.25">
      <c r="D4555" s="143"/>
    </row>
    <row r="4556" spans="4:4" x14ac:dyDescent="0.25">
      <c r="D4556" s="143"/>
    </row>
    <row r="4557" spans="4:4" x14ac:dyDescent="0.25">
      <c r="D4557" s="143"/>
    </row>
    <row r="4558" spans="4:4" x14ac:dyDescent="0.25">
      <c r="D4558" s="143"/>
    </row>
    <row r="4559" spans="4:4" x14ac:dyDescent="0.25">
      <c r="D4559" s="143"/>
    </row>
    <row r="4560" spans="4:4" x14ac:dyDescent="0.25">
      <c r="D4560" s="143"/>
    </row>
    <row r="4561" spans="4:4" x14ac:dyDescent="0.25">
      <c r="D4561" s="143"/>
    </row>
    <row r="4562" spans="4:4" x14ac:dyDescent="0.25">
      <c r="D4562" s="143"/>
    </row>
    <row r="4563" spans="4:4" x14ac:dyDescent="0.25">
      <c r="D4563" s="143"/>
    </row>
    <row r="4564" spans="4:4" x14ac:dyDescent="0.25">
      <c r="D4564" s="143"/>
    </row>
    <row r="4565" spans="4:4" x14ac:dyDescent="0.25">
      <c r="D4565" s="143"/>
    </row>
    <row r="4566" spans="4:4" x14ac:dyDescent="0.25">
      <c r="D4566" s="143"/>
    </row>
    <row r="4567" spans="4:4" x14ac:dyDescent="0.25">
      <c r="D4567" s="143"/>
    </row>
    <row r="4568" spans="4:4" x14ac:dyDescent="0.25">
      <c r="D4568" s="143"/>
    </row>
    <row r="4569" spans="4:4" x14ac:dyDescent="0.25">
      <c r="D4569" s="143"/>
    </row>
    <row r="4570" spans="4:4" x14ac:dyDescent="0.25">
      <c r="D4570" s="143"/>
    </row>
    <row r="4571" spans="4:4" x14ac:dyDescent="0.25">
      <c r="D4571" s="143"/>
    </row>
    <row r="4572" spans="4:4" x14ac:dyDescent="0.25">
      <c r="D4572" s="143"/>
    </row>
    <row r="4573" spans="4:4" x14ac:dyDescent="0.25">
      <c r="D4573" s="143"/>
    </row>
    <row r="4574" spans="4:4" x14ac:dyDescent="0.25">
      <c r="D4574" s="143"/>
    </row>
    <row r="4575" spans="4:4" x14ac:dyDescent="0.25">
      <c r="D4575" s="143"/>
    </row>
    <row r="4576" spans="4:4" x14ac:dyDescent="0.25">
      <c r="D4576" s="143"/>
    </row>
    <row r="4577" spans="4:4" x14ac:dyDescent="0.25">
      <c r="D4577" s="143"/>
    </row>
    <row r="4578" spans="4:4" x14ac:dyDescent="0.25">
      <c r="D4578" s="143"/>
    </row>
    <row r="4579" spans="4:4" x14ac:dyDescent="0.25">
      <c r="D4579" s="143"/>
    </row>
    <row r="4580" spans="4:4" x14ac:dyDescent="0.25">
      <c r="D4580" s="143"/>
    </row>
    <row r="4581" spans="4:4" x14ac:dyDescent="0.25">
      <c r="D4581" s="143"/>
    </row>
    <row r="4582" spans="4:4" x14ac:dyDescent="0.25">
      <c r="D4582" s="143"/>
    </row>
    <row r="4583" spans="4:4" x14ac:dyDescent="0.25">
      <c r="D4583" s="143"/>
    </row>
    <row r="4584" spans="4:4" x14ac:dyDescent="0.25">
      <c r="D4584" s="143"/>
    </row>
    <row r="4585" spans="4:4" x14ac:dyDescent="0.25">
      <c r="D4585" s="143"/>
    </row>
    <row r="4586" spans="4:4" x14ac:dyDescent="0.25">
      <c r="D4586" s="143"/>
    </row>
    <row r="4587" spans="4:4" x14ac:dyDescent="0.25">
      <c r="D4587" s="143"/>
    </row>
    <row r="4588" spans="4:4" x14ac:dyDescent="0.25">
      <c r="D4588" s="143"/>
    </row>
    <row r="4589" spans="4:4" x14ac:dyDescent="0.25">
      <c r="D4589" s="143"/>
    </row>
    <row r="4590" spans="4:4" x14ac:dyDescent="0.25">
      <c r="D4590" s="143"/>
    </row>
    <row r="4591" spans="4:4" x14ac:dyDescent="0.25">
      <c r="D4591" s="143"/>
    </row>
    <row r="4592" spans="4:4" x14ac:dyDescent="0.25">
      <c r="D4592" s="143"/>
    </row>
    <row r="4593" spans="4:4" x14ac:dyDescent="0.25">
      <c r="D4593" s="143"/>
    </row>
    <row r="4594" spans="4:4" x14ac:dyDescent="0.25">
      <c r="D4594" s="143"/>
    </row>
    <row r="4595" spans="4:4" x14ac:dyDescent="0.25">
      <c r="D4595" s="143"/>
    </row>
    <row r="4596" spans="4:4" x14ac:dyDescent="0.25">
      <c r="D4596" s="143"/>
    </row>
    <row r="4597" spans="4:4" x14ac:dyDescent="0.25">
      <c r="D4597" s="143"/>
    </row>
    <row r="4598" spans="4:4" x14ac:dyDescent="0.25">
      <c r="D4598" s="143"/>
    </row>
    <row r="4599" spans="4:4" x14ac:dyDescent="0.25">
      <c r="D4599" s="143"/>
    </row>
    <row r="4600" spans="4:4" x14ac:dyDescent="0.25">
      <c r="D4600" s="143"/>
    </row>
    <row r="4601" spans="4:4" x14ac:dyDescent="0.25">
      <c r="D4601" s="143"/>
    </row>
    <row r="4602" spans="4:4" x14ac:dyDescent="0.25">
      <c r="D4602" s="143"/>
    </row>
    <row r="4603" spans="4:4" x14ac:dyDescent="0.25">
      <c r="D4603" s="143"/>
    </row>
    <row r="4604" spans="4:4" x14ac:dyDescent="0.25">
      <c r="D4604" s="143"/>
    </row>
    <row r="4605" spans="4:4" x14ac:dyDescent="0.25">
      <c r="D4605" s="143"/>
    </row>
    <row r="4606" spans="4:4" x14ac:dyDescent="0.25">
      <c r="D4606" s="143"/>
    </row>
    <row r="4607" spans="4:4" x14ac:dyDescent="0.25">
      <c r="D4607" s="143"/>
    </row>
    <row r="4608" spans="4:4" x14ac:dyDescent="0.25">
      <c r="D4608" s="143"/>
    </row>
    <row r="4609" spans="4:4" x14ac:dyDescent="0.25">
      <c r="D4609" s="143"/>
    </row>
    <row r="4610" spans="4:4" x14ac:dyDescent="0.25">
      <c r="D4610" s="143"/>
    </row>
    <row r="4611" spans="4:4" x14ac:dyDescent="0.25">
      <c r="D4611" s="143"/>
    </row>
    <row r="4612" spans="4:4" x14ac:dyDescent="0.25">
      <c r="D4612" s="143"/>
    </row>
    <row r="4613" spans="4:4" x14ac:dyDescent="0.25">
      <c r="D4613" s="143"/>
    </row>
    <row r="4614" spans="4:4" x14ac:dyDescent="0.25">
      <c r="D4614" s="143"/>
    </row>
    <row r="4615" spans="4:4" x14ac:dyDescent="0.25">
      <c r="D4615" s="143"/>
    </row>
    <row r="4616" spans="4:4" x14ac:dyDescent="0.25">
      <c r="D4616" s="143"/>
    </row>
    <row r="4617" spans="4:4" x14ac:dyDescent="0.25">
      <c r="D4617" s="143"/>
    </row>
    <row r="4618" spans="4:4" x14ac:dyDescent="0.25">
      <c r="D4618" s="143"/>
    </row>
    <row r="4619" spans="4:4" x14ac:dyDescent="0.25">
      <c r="D4619" s="143"/>
    </row>
    <row r="4620" spans="4:4" x14ac:dyDescent="0.25">
      <c r="D4620" s="143"/>
    </row>
    <row r="4621" spans="4:4" x14ac:dyDescent="0.25">
      <c r="D4621" s="143"/>
    </row>
    <row r="4622" spans="4:4" x14ac:dyDescent="0.25">
      <c r="D4622" s="143"/>
    </row>
    <row r="4623" spans="4:4" x14ac:dyDescent="0.25">
      <c r="D4623" s="143"/>
    </row>
    <row r="4624" spans="4:4" x14ac:dyDescent="0.25">
      <c r="D4624" s="143"/>
    </row>
    <row r="4625" spans="4:4" x14ac:dyDescent="0.25">
      <c r="D4625" s="143"/>
    </row>
    <row r="4626" spans="4:4" x14ac:dyDescent="0.25">
      <c r="D4626" s="143"/>
    </row>
    <row r="4627" spans="4:4" x14ac:dyDescent="0.25">
      <c r="D4627" s="143"/>
    </row>
    <row r="4628" spans="4:4" x14ac:dyDescent="0.25">
      <c r="D4628" s="143"/>
    </row>
    <row r="4629" spans="4:4" x14ac:dyDescent="0.25">
      <c r="D4629" s="143"/>
    </row>
    <row r="4630" spans="4:4" x14ac:dyDescent="0.25">
      <c r="D4630" s="143"/>
    </row>
    <row r="4631" spans="4:4" x14ac:dyDescent="0.25">
      <c r="D4631" s="143"/>
    </row>
    <row r="4632" spans="4:4" x14ac:dyDescent="0.25">
      <c r="D4632" s="143"/>
    </row>
    <row r="4633" spans="4:4" x14ac:dyDescent="0.25">
      <c r="D4633" s="143"/>
    </row>
    <row r="4634" spans="4:4" x14ac:dyDescent="0.25">
      <c r="D4634" s="143"/>
    </row>
    <row r="4635" spans="4:4" x14ac:dyDescent="0.25">
      <c r="D4635" s="143"/>
    </row>
    <row r="4636" spans="4:4" x14ac:dyDescent="0.25">
      <c r="D4636" s="143"/>
    </row>
    <row r="4637" spans="4:4" x14ac:dyDescent="0.25">
      <c r="D4637" s="143"/>
    </row>
    <row r="4638" spans="4:4" x14ac:dyDescent="0.25">
      <c r="D4638" s="143"/>
    </row>
    <row r="4639" spans="4:4" x14ac:dyDescent="0.25">
      <c r="D4639" s="143"/>
    </row>
    <row r="4640" spans="4:4" x14ac:dyDescent="0.25">
      <c r="D4640" s="143"/>
    </row>
    <row r="4641" spans="4:4" x14ac:dyDescent="0.25">
      <c r="D4641" s="143"/>
    </row>
    <row r="4642" spans="4:4" x14ac:dyDescent="0.25">
      <c r="D4642" s="143"/>
    </row>
    <row r="4643" spans="4:4" x14ac:dyDescent="0.25">
      <c r="D4643" s="143"/>
    </row>
    <row r="4644" spans="4:4" x14ac:dyDescent="0.25">
      <c r="D4644" s="143"/>
    </row>
    <row r="4645" spans="4:4" x14ac:dyDescent="0.25">
      <c r="D4645" s="143"/>
    </row>
    <row r="4646" spans="4:4" x14ac:dyDescent="0.25">
      <c r="D4646" s="143"/>
    </row>
    <row r="4647" spans="4:4" x14ac:dyDescent="0.25">
      <c r="D4647" s="143"/>
    </row>
    <row r="4648" spans="4:4" x14ac:dyDescent="0.25">
      <c r="D4648" s="143"/>
    </row>
    <row r="4649" spans="4:4" x14ac:dyDescent="0.25">
      <c r="D4649" s="143"/>
    </row>
    <row r="4650" spans="4:4" x14ac:dyDescent="0.25">
      <c r="D4650" s="143"/>
    </row>
    <row r="4651" spans="4:4" x14ac:dyDescent="0.25">
      <c r="D4651" s="143"/>
    </row>
    <row r="4652" spans="4:4" x14ac:dyDescent="0.25">
      <c r="D4652" s="143"/>
    </row>
    <row r="4653" spans="4:4" x14ac:dyDescent="0.25">
      <c r="D4653" s="143"/>
    </row>
    <row r="4654" spans="4:4" x14ac:dyDescent="0.25">
      <c r="D4654" s="143"/>
    </row>
    <row r="4655" spans="4:4" x14ac:dyDescent="0.25">
      <c r="D4655" s="143"/>
    </row>
    <row r="4656" spans="4:4" x14ac:dyDescent="0.25">
      <c r="D4656" s="143"/>
    </row>
    <row r="4657" spans="4:4" x14ac:dyDescent="0.25">
      <c r="D4657" s="143"/>
    </row>
    <row r="4658" spans="4:4" x14ac:dyDescent="0.25">
      <c r="D4658" s="143"/>
    </row>
    <row r="4659" spans="4:4" x14ac:dyDescent="0.25">
      <c r="D4659" s="143"/>
    </row>
    <row r="4660" spans="4:4" x14ac:dyDescent="0.25">
      <c r="D4660" s="143"/>
    </row>
    <row r="4661" spans="4:4" x14ac:dyDescent="0.25">
      <c r="D4661" s="143"/>
    </row>
    <row r="4662" spans="4:4" x14ac:dyDescent="0.25">
      <c r="D4662" s="143"/>
    </row>
    <row r="4663" spans="4:4" x14ac:dyDescent="0.25">
      <c r="D4663" s="143"/>
    </row>
    <row r="4664" spans="4:4" x14ac:dyDescent="0.25">
      <c r="D4664" s="143"/>
    </row>
    <row r="4665" spans="4:4" x14ac:dyDescent="0.25">
      <c r="D4665" s="143"/>
    </row>
    <row r="4666" spans="4:4" x14ac:dyDescent="0.25">
      <c r="D4666" s="143"/>
    </row>
    <row r="4667" spans="4:4" x14ac:dyDescent="0.25">
      <c r="D4667" s="143"/>
    </row>
    <row r="4668" spans="4:4" x14ac:dyDescent="0.25">
      <c r="D4668" s="143"/>
    </row>
    <row r="4669" spans="4:4" x14ac:dyDescent="0.25">
      <c r="D4669" s="143"/>
    </row>
    <row r="4670" spans="4:4" x14ac:dyDescent="0.25">
      <c r="D4670" s="143"/>
    </row>
    <row r="4671" spans="4:4" x14ac:dyDescent="0.25">
      <c r="D4671" s="143"/>
    </row>
    <row r="4672" spans="4:4" x14ac:dyDescent="0.25">
      <c r="D4672" s="143"/>
    </row>
    <row r="4673" spans="4:4" x14ac:dyDescent="0.25">
      <c r="D4673" s="143"/>
    </row>
    <row r="4674" spans="4:4" x14ac:dyDescent="0.25">
      <c r="D4674" s="143"/>
    </row>
    <row r="4675" spans="4:4" x14ac:dyDescent="0.25">
      <c r="D4675" s="143"/>
    </row>
    <row r="4676" spans="4:4" x14ac:dyDescent="0.25">
      <c r="D4676" s="143"/>
    </row>
    <row r="4677" spans="4:4" x14ac:dyDescent="0.25">
      <c r="D4677" s="143"/>
    </row>
    <row r="4678" spans="4:4" x14ac:dyDescent="0.25">
      <c r="D4678" s="143"/>
    </row>
    <row r="4679" spans="4:4" x14ac:dyDescent="0.25">
      <c r="D4679" s="143"/>
    </row>
    <row r="4680" spans="4:4" x14ac:dyDescent="0.25">
      <c r="D4680" s="143"/>
    </row>
    <row r="4681" spans="4:4" x14ac:dyDescent="0.25">
      <c r="D4681" s="143"/>
    </row>
    <row r="4682" spans="4:4" x14ac:dyDescent="0.25">
      <c r="D4682" s="143"/>
    </row>
    <row r="4683" spans="4:4" x14ac:dyDescent="0.25">
      <c r="D4683" s="143"/>
    </row>
    <row r="4684" spans="4:4" x14ac:dyDescent="0.25">
      <c r="D4684" s="143"/>
    </row>
    <row r="4685" spans="4:4" x14ac:dyDescent="0.25">
      <c r="D4685" s="143"/>
    </row>
    <row r="4686" spans="4:4" x14ac:dyDescent="0.25">
      <c r="D4686" s="143"/>
    </row>
    <row r="4687" spans="4:4" x14ac:dyDescent="0.25">
      <c r="D4687" s="143"/>
    </row>
    <row r="4688" spans="4:4" x14ac:dyDescent="0.25">
      <c r="D4688" s="143"/>
    </row>
    <row r="4689" spans="4:4" x14ac:dyDescent="0.25">
      <c r="D4689" s="143"/>
    </row>
    <row r="4690" spans="4:4" x14ac:dyDescent="0.25">
      <c r="D4690" s="143"/>
    </row>
    <row r="4691" spans="4:4" x14ac:dyDescent="0.25">
      <c r="D4691" s="143"/>
    </row>
    <row r="4692" spans="4:4" x14ac:dyDescent="0.25">
      <c r="D4692" s="143"/>
    </row>
    <row r="4693" spans="4:4" x14ac:dyDescent="0.25">
      <c r="D4693" s="143"/>
    </row>
    <row r="4694" spans="4:4" x14ac:dyDescent="0.25">
      <c r="D4694" s="143"/>
    </row>
    <row r="4695" spans="4:4" x14ac:dyDescent="0.25">
      <c r="D4695" s="143"/>
    </row>
    <row r="4696" spans="4:4" x14ac:dyDescent="0.25">
      <c r="D4696" s="143"/>
    </row>
    <row r="4697" spans="4:4" x14ac:dyDescent="0.25">
      <c r="D4697" s="143"/>
    </row>
    <row r="4698" spans="4:4" x14ac:dyDescent="0.25">
      <c r="D4698" s="143"/>
    </row>
    <row r="4699" spans="4:4" x14ac:dyDescent="0.25">
      <c r="D4699" s="143"/>
    </row>
    <row r="4700" spans="4:4" x14ac:dyDescent="0.25">
      <c r="D4700" s="143"/>
    </row>
    <row r="4701" spans="4:4" x14ac:dyDescent="0.25">
      <c r="D4701" s="143"/>
    </row>
    <row r="4702" spans="4:4" x14ac:dyDescent="0.25">
      <c r="D4702" s="143"/>
    </row>
    <row r="4703" spans="4:4" x14ac:dyDescent="0.25">
      <c r="D4703" s="143"/>
    </row>
    <row r="4704" spans="4:4" x14ac:dyDescent="0.25">
      <c r="D4704" s="143"/>
    </row>
    <row r="4705" spans="4:4" x14ac:dyDescent="0.25">
      <c r="D4705" s="143"/>
    </row>
    <row r="4706" spans="4:4" x14ac:dyDescent="0.25">
      <c r="D4706" s="143"/>
    </row>
    <row r="4707" spans="4:4" x14ac:dyDescent="0.25">
      <c r="D4707" s="143"/>
    </row>
    <row r="4708" spans="4:4" x14ac:dyDescent="0.25">
      <c r="D4708" s="143"/>
    </row>
    <row r="4709" spans="4:4" x14ac:dyDescent="0.25">
      <c r="D4709" s="143"/>
    </row>
    <row r="4710" spans="4:4" x14ac:dyDescent="0.25">
      <c r="D4710" s="143"/>
    </row>
    <row r="4711" spans="4:4" x14ac:dyDescent="0.25">
      <c r="D4711" s="143"/>
    </row>
    <row r="4712" spans="4:4" x14ac:dyDescent="0.25">
      <c r="D4712" s="143"/>
    </row>
    <row r="4713" spans="4:4" x14ac:dyDescent="0.25">
      <c r="D4713" s="143"/>
    </row>
    <row r="4714" spans="4:4" x14ac:dyDescent="0.25">
      <c r="D4714" s="143"/>
    </row>
    <row r="4715" spans="4:4" x14ac:dyDescent="0.25">
      <c r="D4715" s="143"/>
    </row>
    <row r="4716" spans="4:4" x14ac:dyDescent="0.25">
      <c r="D4716" s="143"/>
    </row>
    <row r="4717" spans="4:4" x14ac:dyDescent="0.25">
      <c r="D4717" s="143"/>
    </row>
    <row r="4718" spans="4:4" x14ac:dyDescent="0.25">
      <c r="D4718" s="143"/>
    </row>
    <row r="4719" spans="4:4" x14ac:dyDescent="0.25">
      <c r="D4719" s="143"/>
    </row>
    <row r="4720" spans="4:4" x14ac:dyDescent="0.25">
      <c r="D4720" s="143"/>
    </row>
    <row r="4721" spans="4:4" x14ac:dyDescent="0.25">
      <c r="D4721" s="143"/>
    </row>
    <row r="4722" spans="4:4" x14ac:dyDescent="0.25">
      <c r="D4722" s="143"/>
    </row>
    <row r="4723" spans="4:4" x14ac:dyDescent="0.25">
      <c r="D4723" s="143"/>
    </row>
    <row r="4724" spans="4:4" x14ac:dyDescent="0.25">
      <c r="D4724" s="143"/>
    </row>
    <row r="4725" spans="4:4" x14ac:dyDescent="0.25">
      <c r="D4725" s="143"/>
    </row>
    <row r="4726" spans="4:4" x14ac:dyDescent="0.25">
      <c r="D4726" s="143"/>
    </row>
    <row r="4727" spans="4:4" x14ac:dyDescent="0.25">
      <c r="D4727" s="143"/>
    </row>
    <row r="4728" spans="4:4" x14ac:dyDescent="0.25">
      <c r="D4728" s="143"/>
    </row>
    <row r="4729" spans="4:4" x14ac:dyDescent="0.25">
      <c r="D4729" s="143"/>
    </row>
    <row r="4730" spans="4:4" x14ac:dyDescent="0.25">
      <c r="D4730" s="143"/>
    </row>
    <row r="4731" spans="4:4" x14ac:dyDescent="0.25">
      <c r="D4731" s="143"/>
    </row>
    <row r="4732" spans="4:4" x14ac:dyDescent="0.25">
      <c r="D4732" s="143"/>
    </row>
    <row r="4733" spans="4:4" x14ac:dyDescent="0.25">
      <c r="D4733" s="143"/>
    </row>
    <row r="4734" spans="4:4" x14ac:dyDescent="0.25">
      <c r="D4734" s="143"/>
    </row>
    <row r="4735" spans="4:4" x14ac:dyDescent="0.25">
      <c r="D4735" s="143"/>
    </row>
    <row r="4736" spans="4:4" x14ac:dyDescent="0.25">
      <c r="D4736" s="143"/>
    </row>
    <row r="4737" spans="4:4" x14ac:dyDescent="0.25">
      <c r="D4737" s="143"/>
    </row>
    <row r="4738" spans="4:4" x14ac:dyDescent="0.25">
      <c r="D4738" s="143"/>
    </row>
    <row r="4739" spans="4:4" x14ac:dyDescent="0.25">
      <c r="D4739" s="143"/>
    </row>
    <row r="4740" spans="4:4" x14ac:dyDescent="0.25">
      <c r="D4740" s="143"/>
    </row>
    <row r="4741" spans="4:4" x14ac:dyDescent="0.25">
      <c r="D4741" s="143"/>
    </row>
    <row r="4742" spans="4:4" x14ac:dyDescent="0.25">
      <c r="D4742" s="143"/>
    </row>
    <row r="4743" spans="4:4" x14ac:dyDescent="0.25">
      <c r="D4743" s="143"/>
    </row>
    <row r="4744" spans="4:4" x14ac:dyDescent="0.25">
      <c r="D4744" s="143"/>
    </row>
    <row r="4745" spans="4:4" x14ac:dyDescent="0.25">
      <c r="D4745" s="143"/>
    </row>
    <row r="4746" spans="4:4" x14ac:dyDescent="0.25">
      <c r="D4746" s="143"/>
    </row>
    <row r="4747" spans="4:4" x14ac:dyDescent="0.25">
      <c r="D4747" s="143"/>
    </row>
    <row r="4748" spans="4:4" x14ac:dyDescent="0.25">
      <c r="D4748" s="143"/>
    </row>
    <row r="4749" spans="4:4" x14ac:dyDescent="0.25">
      <c r="D4749" s="143"/>
    </row>
    <row r="4750" spans="4:4" x14ac:dyDescent="0.25">
      <c r="D4750" s="143"/>
    </row>
    <row r="4751" spans="4:4" x14ac:dyDescent="0.25">
      <c r="D4751" s="143"/>
    </row>
    <row r="4752" spans="4:4" x14ac:dyDescent="0.25">
      <c r="D4752" s="143"/>
    </row>
    <row r="4753" spans="4:4" x14ac:dyDescent="0.25">
      <c r="D4753" s="143"/>
    </row>
    <row r="4754" spans="4:4" x14ac:dyDescent="0.25">
      <c r="D4754" s="143"/>
    </row>
    <row r="4755" spans="4:4" x14ac:dyDescent="0.25">
      <c r="D4755" s="143"/>
    </row>
    <row r="4756" spans="4:4" x14ac:dyDescent="0.25">
      <c r="D4756" s="143"/>
    </row>
    <row r="4757" spans="4:4" x14ac:dyDescent="0.25">
      <c r="D4757" s="143"/>
    </row>
    <row r="4758" spans="4:4" x14ac:dyDescent="0.25">
      <c r="D4758" s="143"/>
    </row>
    <row r="4759" spans="4:4" x14ac:dyDescent="0.25">
      <c r="D4759" s="143"/>
    </row>
    <row r="4760" spans="4:4" x14ac:dyDescent="0.25">
      <c r="D4760" s="143"/>
    </row>
    <row r="4761" spans="4:4" x14ac:dyDescent="0.25">
      <c r="D4761" s="143"/>
    </row>
    <row r="4762" spans="4:4" x14ac:dyDescent="0.25">
      <c r="D4762" s="143"/>
    </row>
    <row r="4763" spans="4:4" x14ac:dyDescent="0.25">
      <c r="D4763" s="143"/>
    </row>
    <row r="4764" spans="4:4" x14ac:dyDescent="0.25">
      <c r="D4764" s="143"/>
    </row>
    <row r="4765" spans="4:4" x14ac:dyDescent="0.25">
      <c r="D4765" s="143"/>
    </row>
    <row r="4766" spans="4:4" x14ac:dyDescent="0.25">
      <c r="D4766" s="143"/>
    </row>
    <row r="4767" spans="4:4" x14ac:dyDescent="0.25">
      <c r="D4767" s="143"/>
    </row>
    <row r="4768" spans="4:4" x14ac:dyDescent="0.25">
      <c r="D4768" s="143"/>
    </row>
    <row r="4769" spans="4:4" x14ac:dyDescent="0.25">
      <c r="D4769" s="143"/>
    </row>
    <row r="4770" spans="4:4" x14ac:dyDescent="0.25">
      <c r="D4770" s="143"/>
    </row>
    <row r="4771" spans="4:4" x14ac:dyDescent="0.25">
      <c r="D4771" s="143"/>
    </row>
    <row r="4772" spans="4:4" x14ac:dyDescent="0.25">
      <c r="D4772" s="143"/>
    </row>
    <row r="4773" spans="4:4" x14ac:dyDescent="0.25">
      <c r="D4773" s="143"/>
    </row>
    <row r="4774" spans="4:4" x14ac:dyDescent="0.25">
      <c r="D4774" s="143"/>
    </row>
    <row r="4775" spans="4:4" x14ac:dyDescent="0.25">
      <c r="D4775" s="143"/>
    </row>
    <row r="4776" spans="4:4" x14ac:dyDescent="0.25">
      <c r="D4776" s="143"/>
    </row>
    <row r="4777" spans="4:4" x14ac:dyDescent="0.25">
      <c r="D4777" s="143"/>
    </row>
    <row r="4778" spans="4:4" x14ac:dyDescent="0.25">
      <c r="D4778" s="143"/>
    </row>
    <row r="4779" spans="4:4" x14ac:dyDescent="0.25">
      <c r="D4779" s="143"/>
    </row>
    <row r="4780" spans="4:4" x14ac:dyDescent="0.25">
      <c r="D4780" s="143"/>
    </row>
    <row r="4781" spans="4:4" x14ac:dyDescent="0.25">
      <c r="D4781" s="143"/>
    </row>
    <row r="4782" spans="4:4" x14ac:dyDescent="0.25">
      <c r="D4782" s="143"/>
    </row>
    <row r="4783" spans="4:4" x14ac:dyDescent="0.25">
      <c r="D4783" s="143"/>
    </row>
    <row r="4784" spans="4:4" x14ac:dyDescent="0.25">
      <c r="D4784" s="143"/>
    </row>
    <row r="4785" spans="4:4" x14ac:dyDescent="0.25">
      <c r="D4785" s="143"/>
    </row>
    <row r="4786" spans="4:4" x14ac:dyDescent="0.25">
      <c r="D4786" s="143"/>
    </row>
    <row r="4787" spans="4:4" x14ac:dyDescent="0.25">
      <c r="D4787" s="143"/>
    </row>
    <row r="4788" spans="4:4" x14ac:dyDescent="0.25">
      <c r="D4788" s="143"/>
    </row>
    <row r="4789" spans="4:4" x14ac:dyDescent="0.25">
      <c r="D4789" s="143"/>
    </row>
    <row r="4790" spans="4:4" x14ac:dyDescent="0.25">
      <c r="D4790" s="143"/>
    </row>
    <row r="4791" spans="4:4" x14ac:dyDescent="0.25">
      <c r="D4791" s="143"/>
    </row>
    <row r="4792" spans="4:4" x14ac:dyDescent="0.25">
      <c r="D4792" s="143"/>
    </row>
    <row r="4793" spans="4:4" x14ac:dyDescent="0.25">
      <c r="D4793" s="143"/>
    </row>
    <row r="4794" spans="4:4" x14ac:dyDescent="0.25">
      <c r="D4794" s="143"/>
    </row>
    <row r="4795" spans="4:4" x14ac:dyDescent="0.25">
      <c r="D4795" s="143"/>
    </row>
    <row r="4796" spans="4:4" x14ac:dyDescent="0.25">
      <c r="D4796" s="143"/>
    </row>
    <row r="4797" spans="4:4" x14ac:dyDescent="0.25">
      <c r="D4797" s="143"/>
    </row>
    <row r="4798" spans="4:4" x14ac:dyDescent="0.25">
      <c r="D4798" s="143"/>
    </row>
    <row r="4799" spans="4:4" x14ac:dyDescent="0.25">
      <c r="D4799" s="143"/>
    </row>
    <row r="4800" spans="4:4" x14ac:dyDescent="0.25">
      <c r="D4800" s="143"/>
    </row>
    <row r="4801" spans="4:4" x14ac:dyDescent="0.25">
      <c r="D4801" s="143"/>
    </row>
    <row r="4802" spans="4:4" x14ac:dyDescent="0.25">
      <c r="D4802" s="143"/>
    </row>
    <row r="4803" spans="4:4" x14ac:dyDescent="0.25">
      <c r="D4803" s="143"/>
    </row>
    <row r="4804" spans="4:4" x14ac:dyDescent="0.25">
      <c r="D4804" s="143"/>
    </row>
    <row r="4805" spans="4:4" x14ac:dyDescent="0.25">
      <c r="D4805" s="143"/>
    </row>
    <row r="4806" spans="4:4" x14ac:dyDescent="0.25">
      <c r="D4806" s="143"/>
    </row>
    <row r="4807" spans="4:4" x14ac:dyDescent="0.25">
      <c r="D4807" s="143"/>
    </row>
    <row r="4808" spans="4:4" x14ac:dyDescent="0.25">
      <c r="D4808" s="143"/>
    </row>
    <row r="4809" spans="4:4" x14ac:dyDescent="0.25">
      <c r="D4809" s="143"/>
    </row>
    <row r="4810" spans="4:4" x14ac:dyDescent="0.25">
      <c r="D4810" s="143"/>
    </row>
    <row r="4811" spans="4:4" x14ac:dyDescent="0.25">
      <c r="D4811" s="143"/>
    </row>
    <row r="4812" spans="4:4" x14ac:dyDescent="0.25">
      <c r="D4812" s="143"/>
    </row>
    <row r="4813" spans="4:4" x14ac:dyDescent="0.25">
      <c r="D4813" s="143"/>
    </row>
    <row r="4814" spans="4:4" x14ac:dyDescent="0.25">
      <c r="D4814" s="143"/>
    </row>
    <row r="4815" spans="4:4" x14ac:dyDescent="0.25">
      <c r="D4815" s="143"/>
    </row>
    <row r="4816" spans="4:4" x14ac:dyDescent="0.25">
      <c r="D4816" s="143"/>
    </row>
    <row r="4817" spans="4:4" x14ac:dyDescent="0.25">
      <c r="D4817" s="143"/>
    </row>
    <row r="4818" spans="4:4" x14ac:dyDescent="0.25">
      <c r="D4818" s="143"/>
    </row>
    <row r="4819" spans="4:4" x14ac:dyDescent="0.25">
      <c r="D4819" s="143"/>
    </row>
    <row r="4820" spans="4:4" x14ac:dyDescent="0.25">
      <c r="D4820" s="143"/>
    </row>
    <row r="4821" spans="4:4" x14ac:dyDescent="0.25">
      <c r="D4821" s="143"/>
    </row>
    <row r="4822" spans="4:4" x14ac:dyDescent="0.25">
      <c r="D4822" s="143"/>
    </row>
    <row r="4823" spans="4:4" x14ac:dyDescent="0.25">
      <c r="D4823" s="143"/>
    </row>
    <row r="4824" spans="4:4" x14ac:dyDescent="0.25">
      <c r="D4824" s="143"/>
    </row>
    <row r="4825" spans="4:4" x14ac:dyDescent="0.25">
      <c r="D4825" s="143"/>
    </row>
    <row r="4826" spans="4:4" x14ac:dyDescent="0.25">
      <c r="D4826" s="143"/>
    </row>
    <row r="4827" spans="4:4" x14ac:dyDescent="0.25">
      <c r="D4827" s="143"/>
    </row>
    <row r="4828" spans="4:4" x14ac:dyDescent="0.25">
      <c r="D4828" s="143"/>
    </row>
    <row r="4829" spans="4:4" x14ac:dyDescent="0.25">
      <c r="D4829" s="143"/>
    </row>
    <row r="4830" spans="4:4" x14ac:dyDescent="0.25">
      <c r="D4830" s="143"/>
    </row>
    <row r="4831" spans="4:4" x14ac:dyDescent="0.25">
      <c r="D4831" s="143"/>
    </row>
    <row r="4832" spans="4:4" x14ac:dyDescent="0.25">
      <c r="D4832" s="143"/>
    </row>
    <row r="4833" spans="4:4" x14ac:dyDescent="0.25">
      <c r="D4833" s="143"/>
    </row>
    <row r="4834" spans="4:4" x14ac:dyDescent="0.25">
      <c r="D4834" s="143"/>
    </row>
    <row r="4835" spans="4:4" x14ac:dyDescent="0.25">
      <c r="D4835" s="143"/>
    </row>
    <row r="4836" spans="4:4" x14ac:dyDescent="0.25">
      <c r="D4836" s="143"/>
    </row>
    <row r="4837" spans="4:4" x14ac:dyDescent="0.25">
      <c r="D4837" s="143"/>
    </row>
    <row r="4838" spans="4:4" x14ac:dyDescent="0.25">
      <c r="D4838" s="143"/>
    </row>
    <row r="4839" spans="4:4" x14ac:dyDescent="0.25">
      <c r="D4839" s="143"/>
    </row>
    <row r="4840" spans="4:4" x14ac:dyDescent="0.25">
      <c r="D4840" s="143"/>
    </row>
    <row r="4841" spans="4:4" x14ac:dyDescent="0.25">
      <c r="D4841" s="143"/>
    </row>
    <row r="4842" spans="4:4" x14ac:dyDescent="0.25">
      <c r="D4842" s="143"/>
    </row>
    <row r="4843" spans="4:4" x14ac:dyDescent="0.25">
      <c r="D4843" s="143"/>
    </row>
    <row r="4844" spans="4:4" x14ac:dyDescent="0.25">
      <c r="D4844" s="143"/>
    </row>
    <row r="4845" spans="4:4" x14ac:dyDescent="0.25">
      <c r="D4845" s="143"/>
    </row>
    <row r="4846" spans="4:4" x14ac:dyDescent="0.25">
      <c r="D4846" s="143"/>
    </row>
    <row r="4847" spans="4:4" x14ac:dyDescent="0.25">
      <c r="D4847" s="143"/>
    </row>
    <row r="4848" spans="4:4" x14ac:dyDescent="0.25">
      <c r="D4848" s="143"/>
    </row>
    <row r="4849" spans="4:4" x14ac:dyDescent="0.25">
      <c r="D4849" s="143"/>
    </row>
    <row r="4850" spans="4:4" x14ac:dyDescent="0.25">
      <c r="D4850" s="143"/>
    </row>
    <row r="4851" spans="4:4" x14ac:dyDescent="0.25">
      <c r="D4851" s="143"/>
    </row>
    <row r="4852" spans="4:4" x14ac:dyDescent="0.25">
      <c r="D4852" s="143"/>
    </row>
    <row r="4853" spans="4:4" x14ac:dyDescent="0.25">
      <c r="D4853" s="143"/>
    </row>
    <row r="4854" spans="4:4" x14ac:dyDescent="0.25">
      <c r="D4854" s="143"/>
    </row>
    <row r="4855" spans="4:4" x14ac:dyDescent="0.25">
      <c r="D4855" s="143"/>
    </row>
    <row r="4856" spans="4:4" x14ac:dyDescent="0.25">
      <c r="D4856" s="143"/>
    </row>
    <row r="4857" spans="4:4" x14ac:dyDescent="0.25">
      <c r="D4857" s="143"/>
    </row>
    <row r="4858" spans="4:4" x14ac:dyDescent="0.25">
      <c r="D4858" s="143"/>
    </row>
    <row r="4859" spans="4:4" x14ac:dyDescent="0.25">
      <c r="D4859" s="143"/>
    </row>
    <row r="4860" spans="4:4" x14ac:dyDescent="0.25">
      <c r="D4860" s="143"/>
    </row>
    <row r="4861" spans="4:4" x14ac:dyDescent="0.25">
      <c r="D4861" s="143"/>
    </row>
    <row r="4862" spans="4:4" x14ac:dyDescent="0.25">
      <c r="D4862" s="143"/>
    </row>
    <row r="4863" spans="4:4" x14ac:dyDescent="0.25">
      <c r="D4863" s="143"/>
    </row>
    <row r="4864" spans="4:4" x14ac:dyDescent="0.25">
      <c r="D4864" s="143"/>
    </row>
    <row r="4865" spans="4:4" x14ac:dyDescent="0.25">
      <c r="D4865" s="143"/>
    </row>
    <row r="4866" spans="4:4" x14ac:dyDescent="0.25">
      <c r="D4866" s="143"/>
    </row>
    <row r="4867" spans="4:4" x14ac:dyDescent="0.25">
      <c r="D4867" s="143"/>
    </row>
    <row r="4868" spans="4:4" x14ac:dyDescent="0.25">
      <c r="D4868" s="143"/>
    </row>
    <row r="4869" spans="4:4" x14ac:dyDescent="0.25">
      <c r="D4869" s="143"/>
    </row>
    <row r="4870" spans="4:4" x14ac:dyDescent="0.25">
      <c r="D4870" s="143"/>
    </row>
    <row r="4871" spans="4:4" x14ac:dyDescent="0.25">
      <c r="D4871" s="143"/>
    </row>
    <row r="4872" spans="4:4" x14ac:dyDescent="0.25">
      <c r="D4872" s="143"/>
    </row>
    <row r="4873" spans="4:4" x14ac:dyDescent="0.25">
      <c r="D4873" s="143"/>
    </row>
    <row r="4874" spans="4:4" x14ac:dyDescent="0.25">
      <c r="D4874" s="143"/>
    </row>
    <row r="4875" spans="4:4" x14ac:dyDescent="0.25">
      <c r="D4875" s="143"/>
    </row>
    <row r="4876" spans="4:4" x14ac:dyDescent="0.25">
      <c r="D4876" s="143"/>
    </row>
    <row r="4877" spans="4:4" x14ac:dyDescent="0.25">
      <c r="D4877" s="143"/>
    </row>
    <row r="4878" spans="4:4" x14ac:dyDescent="0.25">
      <c r="D4878" s="143"/>
    </row>
    <row r="4879" spans="4:4" x14ac:dyDescent="0.25">
      <c r="D4879" s="143"/>
    </row>
    <row r="4880" spans="4:4" x14ac:dyDescent="0.25">
      <c r="D4880" s="143"/>
    </row>
    <row r="4881" spans="4:4" x14ac:dyDescent="0.25">
      <c r="D4881" s="143"/>
    </row>
    <row r="4882" spans="4:4" x14ac:dyDescent="0.25">
      <c r="D4882" s="143"/>
    </row>
    <row r="4883" spans="4:4" x14ac:dyDescent="0.25">
      <c r="D4883" s="143"/>
    </row>
    <row r="4884" spans="4:4" x14ac:dyDescent="0.25">
      <c r="D4884" s="143"/>
    </row>
    <row r="4885" spans="4:4" x14ac:dyDescent="0.25">
      <c r="D4885" s="143"/>
    </row>
    <row r="4886" spans="4:4" x14ac:dyDescent="0.25">
      <c r="D4886" s="143"/>
    </row>
    <row r="4887" spans="4:4" x14ac:dyDescent="0.25">
      <c r="D4887" s="143"/>
    </row>
    <row r="4888" spans="4:4" x14ac:dyDescent="0.25">
      <c r="D4888" s="143"/>
    </row>
    <row r="4889" spans="4:4" x14ac:dyDescent="0.25">
      <c r="D4889" s="143"/>
    </row>
    <row r="4890" spans="4:4" x14ac:dyDescent="0.25">
      <c r="D4890" s="143"/>
    </row>
    <row r="4891" spans="4:4" x14ac:dyDescent="0.25">
      <c r="D4891" s="143"/>
    </row>
    <row r="4892" spans="4:4" x14ac:dyDescent="0.25">
      <c r="D4892" s="143"/>
    </row>
    <row r="4893" spans="4:4" x14ac:dyDescent="0.25">
      <c r="D4893" s="143"/>
    </row>
    <row r="4894" spans="4:4" x14ac:dyDescent="0.25">
      <c r="D4894" s="143"/>
    </row>
    <row r="4895" spans="4:4" x14ac:dyDescent="0.25">
      <c r="D4895" s="143"/>
    </row>
    <row r="4896" spans="4:4" x14ac:dyDescent="0.25">
      <c r="D4896" s="143"/>
    </row>
    <row r="4897" spans="4:4" x14ac:dyDescent="0.25">
      <c r="D4897" s="143"/>
    </row>
    <row r="4898" spans="4:4" x14ac:dyDescent="0.25">
      <c r="D4898" s="143"/>
    </row>
    <row r="4899" spans="4:4" x14ac:dyDescent="0.25">
      <c r="D4899" s="143"/>
    </row>
    <row r="4900" spans="4:4" x14ac:dyDescent="0.25">
      <c r="D4900" s="143"/>
    </row>
    <row r="4901" spans="4:4" x14ac:dyDescent="0.25">
      <c r="D4901" s="143"/>
    </row>
    <row r="4902" spans="4:4" x14ac:dyDescent="0.25">
      <c r="D4902" s="143"/>
    </row>
    <row r="4903" spans="4:4" x14ac:dyDescent="0.25">
      <c r="D4903" s="143"/>
    </row>
    <row r="4904" spans="4:4" x14ac:dyDescent="0.25">
      <c r="D4904" s="143"/>
    </row>
    <row r="4905" spans="4:4" x14ac:dyDescent="0.25">
      <c r="D4905" s="143"/>
    </row>
    <row r="4906" spans="4:4" x14ac:dyDescent="0.25">
      <c r="D4906" s="143"/>
    </row>
    <row r="4907" spans="4:4" x14ac:dyDescent="0.25">
      <c r="D4907" s="143"/>
    </row>
    <row r="4908" spans="4:4" x14ac:dyDescent="0.25">
      <c r="D4908" s="143"/>
    </row>
    <row r="4909" spans="4:4" x14ac:dyDescent="0.25">
      <c r="D4909" s="143"/>
    </row>
    <row r="4910" spans="4:4" x14ac:dyDescent="0.25">
      <c r="D4910" s="143"/>
    </row>
    <row r="4911" spans="4:4" x14ac:dyDescent="0.25">
      <c r="D4911" s="143"/>
    </row>
    <row r="4912" spans="4:4" x14ac:dyDescent="0.25">
      <c r="D4912" s="143"/>
    </row>
    <row r="4913" spans="4:4" x14ac:dyDescent="0.25">
      <c r="D4913" s="143"/>
    </row>
    <row r="4914" spans="4:4" x14ac:dyDescent="0.25">
      <c r="D4914" s="143"/>
    </row>
    <row r="4915" spans="4:4" x14ac:dyDescent="0.25">
      <c r="D4915" s="143"/>
    </row>
    <row r="4916" spans="4:4" x14ac:dyDescent="0.25">
      <c r="D4916" s="143"/>
    </row>
    <row r="4917" spans="4:4" x14ac:dyDescent="0.25">
      <c r="D4917" s="143"/>
    </row>
    <row r="4918" spans="4:4" x14ac:dyDescent="0.25">
      <c r="D4918" s="143"/>
    </row>
    <row r="4919" spans="4:4" x14ac:dyDescent="0.25">
      <c r="D4919" s="143"/>
    </row>
    <row r="4920" spans="4:4" x14ac:dyDescent="0.25">
      <c r="D4920" s="143"/>
    </row>
    <row r="4921" spans="4:4" x14ac:dyDescent="0.25">
      <c r="D4921" s="143"/>
    </row>
    <row r="4922" spans="4:4" x14ac:dyDescent="0.25">
      <c r="D4922" s="143"/>
    </row>
    <row r="4923" spans="4:4" x14ac:dyDescent="0.25">
      <c r="D4923" s="143"/>
    </row>
    <row r="4924" spans="4:4" x14ac:dyDescent="0.25">
      <c r="D4924" s="143"/>
    </row>
    <row r="4925" spans="4:4" x14ac:dyDescent="0.25">
      <c r="D4925" s="143"/>
    </row>
    <row r="4926" spans="4:4" x14ac:dyDescent="0.25">
      <c r="D4926" s="143"/>
    </row>
    <row r="4927" spans="4:4" x14ac:dyDescent="0.25">
      <c r="D4927" s="143"/>
    </row>
    <row r="4928" spans="4:4" x14ac:dyDescent="0.25">
      <c r="D4928" s="143"/>
    </row>
    <row r="4929" spans="4:4" x14ac:dyDescent="0.25">
      <c r="D4929" s="143"/>
    </row>
    <row r="4930" spans="4:4" x14ac:dyDescent="0.25">
      <c r="D4930" s="143"/>
    </row>
    <row r="4931" spans="4:4" x14ac:dyDescent="0.25">
      <c r="D4931" s="143"/>
    </row>
    <row r="4932" spans="4:4" x14ac:dyDescent="0.25">
      <c r="D4932" s="143"/>
    </row>
    <row r="4933" spans="4:4" x14ac:dyDescent="0.25">
      <c r="D4933" s="143"/>
    </row>
    <row r="4934" spans="4:4" x14ac:dyDescent="0.25">
      <c r="D4934" s="143"/>
    </row>
    <row r="4935" spans="4:4" x14ac:dyDescent="0.25">
      <c r="D4935" s="143"/>
    </row>
    <row r="4936" spans="4:4" x14ac:dyDescent="0.25">
      <c r="D4936" s="143"/>
    </row>
    <row r="4937" spans="4:4" x14ac:dyDescent="0.25">
      <c r="D4937" s="143"/>
    </row>
    <row r="4938" spans="4:4" x14ac:dyDescent="0.25">
      <c r="D4938" s="143"/>
    </row>
    <row r="4939" spans="4:4" x14ac:dyDescent="0.25">
      <c r="D4939" s="143"/>
    </row>
    <row r="4940" spans="4:4" x14ac:dyDescent="0.25">
      <c r="D4940" s="143"/>
    </row>
    <row r="4941" spans="4:4" x14ac:dyDescent="0.25">
      <c r="D4941" s="143"/>
    </row>
    <row r="4942" spans="4:4" x14ac:dyDescent="0.25">
      <c r="D4942" s="143"/>
    </row>
    <row r="4943" spans="4:4" x14ac:dyDescent="0.25">
      <c r="D4943" s="143"/>
    </row>
    <row r="4944" spans="4:4" x14ac:dyDescent="0.25">
      <c r="D4944" s="143"/>
    </row>
    <row r="4945" spans="4:4" x14ac:dyDescent="0.25">
      <c r="D4945" s="143"/>
    </row>
    <row r="4946" spans="4:4" x14ac:dyDescent="0.25">
      <c r="D4946" s="143"/>
    </row>
    <row r="4947" spans="4:4" x14ac:dyDescent="0.25">
      <c r="D4947" s="143"/>
    </row>
    <row r="4948" spans="4:4" x14ac:dyDescent="0.25">
      <c r="D4948" s="143"/>
    </row>
    <row r="4949" spans="4:4" x14ac:dyDescent="0.25">
      <c r="D4949" s="143"/>
    </row>
    <row r="4950" spans="4:4" x14ac:dyDescent="0.25">
      <c r="D4950" s="143"/>
    </row>
    <row r="4951" spans="4:4" x14ac:dyDescent="0.25">
      <c r="D4951" s="143"/>
    </row>
    <row r="4952" spans="4:4" x14ac:dyDescent="0.25">
      <c r="D4952" s="143"/>
    </row>
    <row r="4953" spans="4:4" x14ac:dyDescent="0.25">
      <c r="D4953" s="143"/>
    </row>
    <row r="4954" spans="4:4" x14ac:dyDescent="0.25">
      <c r="D4954" s="143"/>
    </row>
    <row r="4955" spans="4:4" x14ac:dyDescent="0.25">
      <c r="D4955" s="143"/>
    </row>
    <row r="4956" spans="4:4" x14ac:dyDescent="0.25">
      <c r="D4956" s="143"/>
    </row>
    <row r="4957" spans="4:4" x14ac:dyDescent="0.25">
      <c r="D4957" s="143"/>
    </row>
    <row r="4958" spans="4:4" x14ac:dyDescent="0.25">
      <c r="D4958" s="143"/>
    </row>
    <row r="4959" spans="4:4" x14ac:dyDescent="0.25">
      <c r="D4959" s="143"/>
    </row>
    <row r="4960" spans="4:4" x14ac:dyDescent="0.25">
      <c r="D4960" s="143"/>
    </row>
    <row r="4961" spans="4:4" x14ac:dyDescent="0.25">
      <c r="D4961" s="143"/>
    </row>
    <row r="4962" spans="4:4" x14ac:dyDescent="0.25">
      <c r="D4962" s="143"/>
    </row>
    <row r="4963" spans="4:4" x14ac:dyDescent="0.25">
      <c r="D4963" s="143"/>
    </row>
    <row r="4964" spans="4:4" x14ac:dyDescent="0.25">
      <c r="D4964" s="143"/>
    </row>
    <row r="4965" spans="4:4" x14ac:dyDescent="0.25">
      <c r="D4965" s="143"/>
    </row>
    <row r="4966" spans="4:4" x14ac:dyDescent="0.25">
      <c r="D4966" s="143"/>
    </row>
    <row r="4967" spans="4:4" x14ac:dyDescent="0.25">
      <c r="D4967" s="143"/>
    </row>
    <row r="4968" spans="4:4" x14ac:dyDescent="0.25">
      <c r="D4968" s="143"/>
    </row>
    <row r="4969" spans="4:4" x14ac:dyDescent="0.25">
      <c r="D4969" s="143"/>
    </row>
    <row r="4970" spans="4:4" x14ac:dyDescent="0.25">
      <c r="D4970" s="143"/>
    </row>
    <row r="4971" spans="4:4" x14ac:dyDescent="0.25">
      <c r="D4971" s="143"/>
    </row>
    <row r="4972" spans="4:4" x14ac:dyDescent="0.25">
      <c r="D4972" s="143"/>
    </row>
    <row r="4973" spans="4:4" x14ac:dyDescent="0.25">
      <c r="D4973" s="143"/>
    </row>
    <row r="4974" spans="4:4" x14ac:dyDescent="0.25">
      <c r="D4974" s="143"/>
    </row>
    <row r="4975" spans="4:4" x14ac:dyDescent="0.25">
      <c r="D4975" s="143"/>
    </row>
    <row r="4976" spans="4:4" x14ac:dyDescent="0.25">
      <c r="D4976" s="143"/>
    </row>
    <row r="4977" spans="4:4" x14ac:dyDescent="0.25">
      <c r="D4977" s="143"/>
    </row>
    <row r="4978" spans="4:4" x14ac:dyDescent="0.25">
      <c r="D4978" s="143"/>
    </row>
    <row r="4979" spans="4:4" x14ac:dyDescent="0.25">
      <c r="D4979" s="143"/>
    </row>
    <row r="4980" spans="4:4" x14ac:dyDescent="0.25">
      <c r="D4980" s="143"/>
    </row>
    <row r="4981" spans="4:4" x14ac:dyDescent="0.25">
      <c r="D4981" s="143"/>
    </row>
    <row r="4982" spans="4:4" x14ac:dyDescent="0.25">
      <c r="D4982" s="143"/>
    </row>
    <row r="4983" spans="4:4" x14ac:dyDescent="0.25">
      <c r="D4983" s="143"/>
    </row>
    <row r="4984" spans="4:4" x14ac:dyDescent="0.25">
      <c r="D4984" s="143"/>
    </row>
    <row r="4985" spans="4:4" x14ac:dyDescent="0.25">
      <c r="D4985" s="143"/>
    </row>
    <row r="4986" spans="4:4" x14ac:dyDescent="0.25">
      <c r="D4986" s="143"/>
    </row>
    <row r="4987" spans="4:4" x14ac:dyDescent="0.25">
      <c r="D4987" s="143"/>
    </row>
    <row r="4988" spans="4:4" x14ac:dyDescent="0.25">
      <c r="D4988" s="143"/>
    </row>
    <row r="4989" spans="4:4" x14ac:dyDescent="0.25">
      <c r="D4989" s="143"/>
    </row>
    <row r="4990" spans="4:4" x14ac:dyDescent="0.25">
      <c r="D4990" s="143"/>
    </row>
    <row r="4991" spans="4:4" x14ac:dyDescent="0.25">
      <c r="D4991" s="143"/>
    </row>
    <row r="4992" spans="4:4" x14ac:dyDescent="0.25">
      <c r="D4992" s="143"/>
    </row>
    <row r="4993" spans="4:4" x14ac:dyDescent="0.25">
      <c r="D4993" s="143"/>
    </row>
    <row r="4994" spans="4:4" x14ac:dyDescent="0.25">
      <c r="D4994" s="143"/>
    </row>
    <row r="4995" spans="4:4" x14ac:dyDescent="0.25">
      <c r="D4995" s="143"/>
    </row>
    <row r="4996" spans="4:4" x14ac:dyDescent="0.25">
      <c r="D4996" s="143"/>
    </row>
    <row r="4997" spans="4:4" x14ac:dyDescent="0.25">
      <c r="D4997" s="143"/>
    </row>
    <row r="4998" spans="4:4" x14ac:dyDescent="0.25">
      <c r="D4998" s="143"/>
    </row>
    <row r="4999" spans="4:4" x14ac:dyDescent="0.25">
      <c r="D4999" s="143"/>
    </row>
    <row r="5000" spans="4:4" x14ac:dyDescent="0.25">
      <c r="D5000" s="143"/>
    </row>
  </sheetData>
  <mergeCells count="19">
    <mergeCell ref="C168:G168"/>
    <mergeCell ref="C77:G77"/>
    <mergeCell ref="C101:G101"/>
    <mergeCell ref="C107:G107"/>
    <mergeCell ref="C118:G118"/>
    <mergeCell ref="C139:G139"/>
    <mergeCell ref="C145:G145"/>
    <mergeCell ref="C75:G75"/>
    <mergeCell ref="A1:G1"/>
    <mergeCell ref="C2:G2"/>
    <mergeCell ref="C3:G3"/>
    <mergeCell ref="C4:G4"/>
    <mergeCell ref="C21:G21"/>
    <mergeCell ref="C27:G27"/>
    <mergeCell ref="C33:G33"/>
    <mergeCell ref="C39:G39"/>
    <mergeCell ref="C50:G50"/>
    <mergeCell ref="C56:G56"/>
    <mergeCell ref="C73:G73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activeCell="A9" sqref="A9"/>
    </sheetView>
  </sheetViews>
  <sheetFormatPr defaultRowHeight="13.2" outlineLevelRow="1" x14ac:dyDescent="0.25"/>
  <cols>
    <col min="1" max="1" width="3.44140625" customWidth="1"/>
    <col min="2" max="2" width="12.6640625" style="87" customWidth="1"/>
    <col min="3" max="3" width="63.33203125" style="87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17" width="0" hidden="1" customWidth="1"/>
    <col min="18" max="18" width="6.88671875" customWidth="1"/>
    <col min="20" max="23" width="0" hidden="1" customWidth="1"/>
    <col min="29" max="29" width="0" hidden="1" customWidth="1"/>
    <col min="31" max="41" width="0" hidden="1" customWidth="1"/>
    <col min="53" max="53" width="98.6640625" customWidth="1"/>
  </cols>
  <sheetData>
    <row r="1" spans="1:60" ht="15.75" customHeight="1" x14ac:dyDescent="0.3">
      <c r="A1" s="249" t="s">
        <v>127</v>
      </c>
      <c r="B1" s="249"/>
      <c r="C1" s="249"/>
      <c r="D1" s="249"/>
      <c r="E1" s="249"/>
      <c r="F1" s="249"/>
      <c r="G1" s="249"/>
      <c r="AG1" t="s">
        <v>128</v>
      </c>
    </row>
    <row r="2" spans="1:60" ht="25.05" customHeight="1" x14ac:dyDescent="0.25">
      <c r="A2" s="144" t="s">
        <v>7</v>
      </c>
      <c r="B2" s="75" t="s">
        <v>43</v>
      </c>
      <c r="C2" s="250" t="s">
        <v>44</v>
      </c>
      <c r="D2" s="251"/>
      <c r="E2" s="251"/>
      <c r="F2" s="251"/>
      <c r="G2" s="252"/>
      <c r="AG2" t="s">
        <v>129</v>
      </c>
    </row>
    <row r="3" spans="1:60" ht="25.05" customHeight="1" x14ac:dyDescent="0.25">
      <c r="A3" s="144" t="s">
        <v>8</v>
      </c>
      <c r="B3" s="75" t="s">
        <v>61</v>
      </c>
      <c r="C3" s="250" t="s">
        <v>62</v>
      </c>
      <c r="D3" s="251"/>
      <c r="E3" s="251"/>
      <c r="F3" s="251"/>
      <c r="G3" s="252"/>
      <c r="AC3" s="87" t="s">
        <v>129</v>
      </c>
      <c r="AG3" t="s">
        <v>130</v>
      </c>
    </row>
    <row r="4" spans="1:60" ht="25.05" customHeight="1" x14ac:dyDescent="0.25">
      <c r="A4" s="145" t="s">
        <v>9</v>
      </c>
      <c r="B4" s="146" t="s">
        <v>61</v>
      </c>
      <c r="C4" s="253" t="s">
        <v>62</v>
      </c>
      <c r="D4" s="254"/>
      <c r="E4" s="254"/>
      <c r="F4" s="254"/>
      <c r="G4" s="255"/>
      <c r="AG4" t="s">
        <v>131</v>
      </c>
    </row>
    <row r="5" spans="1:60" x14ac:dyDescent="0.25">
      <c r="D5" s="143"/>
    </row>
    <row r="6" spans="1:60" ht="39.6" x14ac:dyDescent="0.25">
      <c r="A6" s="148" t="s">
        <v>132</v>
      </c>
      <c r="B6" s="150" t="s">
        <v>133</v>
      </c>
      <c r="C6" s="150" t="s">
        <v>134</v>
      </c>
      <c r="D6" s="149" t="s">
        <v>135</v>
      </c>
      <c r="E6" s="148" t="s">
        <v>136</v>
      </c>
      <c r="F6" s="147" t="s">
        <v>137</v>
      </c>
      <c r="G6" s="148" t="s">
        <v>29</v>
      </c>
      <c r="H6" s="151" t="s">
        <v>30</v>
      </c>
      <c r="I6" s="151" t="s">
        <v>138</v>
      </c>
      <c r="J6" s="151" t="s">
        <v>31</v>
      </c>
      <c r="K6" s="151" t="s">
        <v>139</v>
      </c>
      <c r="L6" s="151" t="s">
        <v>140</v>
      </c>
      <c r="M6" s="151" t="s">
        <v>141</v>
      </c>
      <c r="N6" s="151" t="s">
        <v>142</v>
      </c>
      <c r="O6" s="151" t="s">
        <v>143</v>
      </c>
      <c r="P6" s="151" t="s">
        <v>144</v>
      </c>
      <c r="Q6" s="151" t="s">
        <v>145</v>
      </c>
      <c r="R6" s="151" t="s">
        <v>146</v>
      </c>
      <c r="S6" s="151" t="s">
        <v>147</v>
      </c>
      <c r="T6" s="151" t="s">
        <v>148</v>
      </c>
      <c r="U6" s="151" t="s">
        <v>149</v>
      </c>
      <c r="V6" s="151" t="s">
        <v>150</v>
      </c>
      <c r="W6" s="151" t="s">
        <v>151</v>
      </c>
    </row>
    <row r="7" spans="1:60" hidden="1" x14ac:dyDescent="0.25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</row>
    <row r="8" spans="1:60" x14ac:dyDescent="0.25">
      <c r="A8" s="163" t="s">
        <v>152</v>
      </c>
      <c r="B8" s="164" t="s">
        <v>52</v>
      </c>
      <c r="C8" s="178" t="s">
        <v>81</v>
      </c>
      <c r="D8" s="165"/>
      <c r="E8" s="166"/>
      <c r="F8" s="167"/>
      <c r="G8" s="167">
        <f>SUMIF(AG9:AG14,"&lt;&gt;NOR",G9:G14)</f>
        <v>0</v>
      </c>
      <c r="H8" s="167"/>
      <c r="I8" s="167">
        <f>SUM(I9:I14)</f>
        <v>0</v>
      </c>
      <c r="J8" s="167"/>
      <c r="K8" s="167">
        <f>SUM(K9:K14)</f>
        <v>0</v>
      </c>
      <c r="L8" s="167"/>
      <c r="M8" s="167">
        <f>SUM(M9:M14)</f>
        <v>0</v>
      </c>
      <c r="N8" s="167"/>
      <c r="O8" s="167">
        <f>SUM(O9:O14)</f>
        <v>0</v>
      </c>
      <c r="P8" s="167"/>
      <c r="Q8" s="167">
        <f>SUM(Q9:Q14)</f>
        <v>0</v>
      </c>
      <c r="R8" s="167"/>
      <c r="S8" s="167"/>
      <c r="T8" s="168"/>
      <c r="U8" s="162"/>
      <c r="V8" s="162">
        <f>SUM(V9:V14)</f>
        <v>20.099999999999998</v>
      </c>
      <c r="W8" s="162"/>
      <c r="AG8" t="s">
        <v>153</v>
      </c>
    </row>
    <row r="9" spans="1:60" ht="20.399999999999999" outlineLevel="1" x14ac:dyDescent="0.25">
      <c r="A9" s="169">
        <v>1</v>
      </c>
      <c r="B9" s="170" t="s">
        <v>378</v>
      </c>
      <c r="C9" s="179" t="s">
        <v>379</v>
      </c>
      <c r="D9" s="171" t="s">
        <v>195</v>
      </c>
      <c r="E9" s="172">
        <v>5.6000000000000005</v>
      </c>
      <c r="F9" s="173"/>
      <c r="G9" s="174">
        <f>ROUND(E9*F9,2)</f>
        <v>0</v>
      </c>
      <c r="H9" s="173"/>
      <c r="I9" s="174">
        <f>ROUND(E9*H9,2)</f>
        <v>0</v>
      </c>
      <c r="J9" s="173"/>
      <c r="K9" s="174">
        <f>ROUND(E9*J9,2)</f>
        <v>0</v>
      </c>
      <c r="L9" s="174">
        <v>15</v>
      </c>
      <c r="M9" s="174">
        <f>G9*(1+L9/100)</f>
        <v>0</v>
      </c>
      <c r="N9" s="174">
        <v>0</v>
      </c>
      <c r="O9" s="174">
        <f>ROUND(E9*N9,2)</f>
        <v>0</v>
      </c>
      <c r="P9" s="174">
        <v>0</v>
      </c>
      <c r="Q9" s="174">
        <f>ROUND(E9*P9,2)</f>
        <v>0</v>
      </c>
      <c r="R9" s="174"/>
      <c r="S9" s="174" t="s">
        <v>267</v>
      </c>
      <c r="T9" s="175" t="s">
        <v>157</v>
      </c>
      <c r="U9" s="161">
        <v>0.17</v>
      </c>
      <c r="V9" s="161">
        <f>ROUND(E9*U9,2)</f>
        <v>0.95</v>
      </c>
      <c r="W9" s="161"/>
      <c r="X9" s="152"/>
      <c r="Y9" s="152"/>
      <c r="Z9" s="152"/>
      <c r="AA9" s="152"/>
      <c r="AB9" s="152"/>
      <c r="AC9" s="152"/>
      <c r="AD9" s="152"/>
      <c r="AE9" s="152"/>
      <c r="AF9" s="152"/>
      <c r="AG9" s="152" t="s">
        <v>380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outlineLevel="1" x14ac:dyDescent="0.25">
      <c r="A10" s="159"/>
      <c r="B10" s="160"/>
      <c r="C10" s="258" t="s">
        <v>381</v>
      </c>
      <c r="D10" s="259"/>
      <c r="E10" s="259"/>
      <c r="F10" s="259"/>
      <c r="G10" s="259"/>
      <c r="H10" s="161"/>
      <c r="I10" s="161"/>
      <c r="J10" s="161"/>
      <c r="K10" s="161"/>
      <c r="L10" s="161"/>
      <c r="M10" s="161"/>
      <c r="N10" s="161"/>
      <c r="O10" s="161"/>
      <c r="P10" s="161"/>
      <c r="Q10" s="161"/>
      <c r="R10" s="161"/>
      <c r="S10" s="161"/>
      <c r="T10" s="161"/>
      <c r="U10" s="161"/>
      <c r="V10" s="161"/>
      <c r="W10" s="161"/>
      <c r="X10" s="152"/>
      <c r="Y10" s="152"/>
      <c r="Z10" s="152"/>
      <c r="AA10" s="152"/>
      <c r="AB10" s="152"/>
      <c r="AC10" s="152"/>
      <c r="AD10" s="152"/>
      <c r="AE10" s="152"/>
      <c r="AF10" s="152"/>
      <c r="AG10" s="152" t="s">
        <v>197</v>
      </c>
      <c r="AH10" s="152"/>
      <c r="AI10" s="152"/>
      <c r="AJ10" s="152"/>
      <c r="AK10" s="152"/>
      <c r="AL10" s="152"/>
      <c r="AM10" s="152"/>
      <c r="AN10" s="152"/>
      <c r="AO10" s="152"/>
      <c r="AP10" s="152"/>
      <c r="AQ10" s="152"/>
      <c r="AR10" s="152"/>
      <c r="AS10" s="152"/>
      <c r="AT10" s="152"/>
      <c r="AU10" s="152"/>
      <c r="AV10" s="152"/>
      <c r="AW10" s="152"/>
      <c r="AX10" s="152"/>
      <c r="AY10" s="152"/>
      <c r="AZ10" s="152"/>
      <c r="BA10" s="176" t="str">
        <f>C10</f>
        <v>popř. lesní půdy s naložením, vodorovným přemístěním a složením na hromady nebo se zpětným přemístěním a rozprostřením.</v>
      </c>
      <c r="BB10" s="152"/>
      <c r="BC10" s="152"/>
      <c r="BD10" s="152"/>
      <c r="BE10" s="152"/>
      <c r="BF10" s="152"/>
      <c r="BG10" s="152"/>
      <c r="BH10" s="152"/>
    </row>
    <row r="11" spans="1:60" outlineLevel="1" x14ac:dyDescent="0.25">
      <c r="A11" s="169">
        <v>2</v>
      </c>
      <c r="B11" s="170" t="s">
        <v>382</v>
      </c>
      <c r="C11" s="179" t="s">
        <v>383</v>
      </c>
      <c r="D11" s="171" t="s">
        <v>195</v>
      </c>
      <c r="E11" s="172">
        <v>3.4200000000000004</v>
      </c>
      <c r="F11" s="173"/>
      <c r="G11" s="174">
        <f>ROUND(E11*F11,2)</f>
        <v>0</v>
      </c>
      <c r="H11" s="173"/>
      <c r="I11" s="174">
        <f>ROUND(E11*H11,2)</f>
        <v>0</v>
      </c>
      <c r="J11" s="173"/>
      <c r="K11" s="174">
        <f>ROUND(E11*J11,2)</f>
        <v>0</v>
      </c>
      <c r="L11" s="174">
        <v>15</v>
      </c>
      <c r="M11" s="174">
        <f>G11*(1+L11/100)</f>
        <v>0</v>
      </c>
      <c r="N11" s="174">
        <v>0</v>
      </c>
      <c r="O11" s="174">
        <f>ROUND(E11*N11,2)</f>
        <v>0</v>
      </c>
      <c r="P11" s="174">
        <v>0</v>
      </c>
      <c r="Q11" s="174">
        <f>ROUND(E11*P11,2)</f>
        <v>0</v>
      </c>
      <c r="R11" s="174"/>
      <c r="S11" s="174" t="s">
        <v>267</v>
      </c>
      <c r="T11" s="175" t="s">
        <v>157</v>
      </c>
      <c r="U11" s="161">
        <v>0</v>
      </c>
      <c r="V11" s="161">
        <f>ROUND(E11*U11,2)</f>
        <v>0</v>
      </c>
      <c r="W11" s="161"/>
      <c r="X11" s="152"/>
      <c r="Y11" s="152"/>
      <c r="Z11" s="152"/>
      <c r="AA11" s="152"/>
      <c r="AB11" s="152"/>
      <c r="AC11" s="152"/>
      <c r="AD11" s="152"/>
      <c r="AE11" s="152"/>
      <c r="AF11" s="152"/>
      <c r="AG11" s="152" t="s">
        <v>380</v>
      </c>
      <c r="AH11" s="152"/>
      <c r="AI11" s="152"/>
      <c r="AJ11" s="152"/>
      <c r="AK11" s="152"/>
      <c r="AL11" s="152"/>
      <c r="AM11" s="152"/>
      <c r="AN11" s="152"/>
      <c r="AO11" s="152"/>
      <c r="AP11" s="152"/>
      <c r="AQ11" s="152"/>
      <c r="AR11" s="152"/>
      <c r="AS11" s="152"/>
      <c r="AT11" s="152"/>
      <c r="AU11" s="152"/>
      <c r="AV11" s="152"/>
      <c r="AW11" s="152"/>
      <c r="AX11" s="152"/>
      <c r="AY11" s="152"/>
      <c r="AZ11" s="152"/>
      <c r="BA11" s="152"/>
      <c r="BB11" s="152"/>
      <c r="BC11" s="152"/>
      <c r="BD11" s="152"/>
      <c r="BE11" s="152"/>
      <c r="BF11" s="152"/>
      <c r="BG11" s="152"/>
      <c r="BH11" s="152"/>
    </row>
    <row r="12" spans="1:60" outlineLevel="1" x14ac:dyDescent="0.25">
      <c r="A12" s="159"/>
      <c r="B12" s="160"/>
      <c r="C12" s="258" t="s">
        <v>384</v>
      </c>
      <c r="D12" s="259"/>
      <c r="E12" s="259"/>
      <c r="F12" s="259"/>
      <c r="G12" s="259"/>
      <c r="H12" s="161"/>
      <c r="I12" s="161"/>
      <c r="J12" s="161"/>
      <c r="K12" s="161"/>
      <c r="L12" s="161"/>
      <c r="M12" s="161"/>
      <c r="N12" s="161"/>
      <c r="O12" s="161"/>
      <c r="P12" s="161"/>
      <c r="Q12" s="161"/>
      <c r="R12" s="161"/>
      <c r="S12" s="161"/>
      <c r="T12" s="161"/>
      <c r="U12" s="161"/>
      <c r="V12" s="161"/>
      <c r="W12" s="161"/>
      <c r="X12" s="152"/>
      <c r="Y12" s="152"/>
      <c r="Z12" s="152"/>
      <c r="AA12" s="152"/>
      <c r="AB12" s="152"/>
      <c r="AC12" s="152"/>
      <c r="AD12" s="152"/>
      <c r="AE12" s="152"/>
      <c r="AF12" s="152"/>
      <c r="AG12" s="152" t="s">
        <v>197</v>
      </c>
      <c r="AH12" s="152"/>
      <c r="AI12" s="152"/>
      <c r="AJ12" s="152"/>
      <c r="AK12" s="152"/>
      <c r="AL12" s="152"/>
      <c r="AM12" s="152"/>
      <c r="AN12" s="152"/>
      <c r="AO12" s="152"/>
      <c r="AP12" s="152"/>
      <c r="AQ12" s="152"/>
      <c r="AR12" s="152"/>
      <c r="AS12" s="152"/>
      <c r="AT12" s="152"/>
      <c r="AU12" s="152"/>
      <c r="AV12" s="152"/>
      <c r="AW12" s="152"/>
      <c r="AX12" s="152"/>
      <c r="AY12" s="152"/>
      <c r="AZ12" s="152"/>
      <c r="BA12" s="152"/>
      <c r="BB12" s="152"/>
      <c r="BC12" s="152"/>
      <c r="BD12" s="152"/>
      <c r="BE12" s="152"/>
      <c r="BF12" s="152"/>
      <c r="BG12" s="152"/>
      <c r="BH12" s="152"/>
    </row>
    <row r="13" spans="1:60" ht="20.399999999999999" outlineLevel="1" x14ac:dyDescent="0.25">
      <c r="A13" s="169">
        <v>3</v>
      </c>
      <c r="B13" s="170" t="s">
        <v>385</v>
      </c>
      <c r="C13" s="179" t="s">
        <v>386</v>
      </c>
      <c r="D13" s="171" t="s">
        <v>181</v>
      </c>
      <c r="E13" s="172">
        <v>50</v>
      </c>
      <c r="F13" s="173"/>
      <c r="G13" s="174">
        <f>ROUND(E13*F13,2)</f>
        <v>0</v>
      </c>
      <c r="H13" s="173"/>
      <c r="I13" s="174">
        <f>ROUND(E13*H13,2)</f>
        <v>0</v>
      </c>
      <c r="J13" s="173"/>
      <c r="K13" s="174">
        <f>ROUND(E13*J13,2)</f>
        <v>0</v>
      </c>
      <c r="L13" s="174">
        <v>15</v>
      </c>
      <c r="M13" s="174">
        <f>G13*(1+L13/100)</f>
        <v>0</v>
      </c>
      <c r="N13" s="174">
        <v>3.0000000000000001E-5</v>
      </c>
      <c r="O13" s="174">
        <f>ROUND(E13*N13,2)</f>
        <v>0</v>
      </c>
      <c r="P13" s="174">
        <v>0</v>
      </c>
      <c r="Q13" s="174">
        <f>ROUND(E13*P13,2)</f>
        <v>0</v>
      </c>
      <c r="R13" s="174"/>
      <c r="S13" s="174" t="s">
        <v>267</v>
      </c>
      <c r="T13" s="175" t="s">
        <v>157</v>
      </c>
      <c r="U13" s="161">
        <v>0.38302000000000003</v>
      </c>
      <c r="V13" s="161">
        <f>ROUND(E13*U13,2)</f>
        <v>19.149999999999999</v>
      </c>
      <c r="W13" s="161"/>
      <c r="X13" s="152"/>
      <c r="Y13" s="152"/>
      <c r="Z13" s="152"/>
      <c r="AA13" s="152"/>
      <c r="AB13" s="152"/>
      <c r="AC13" s="152"/>
      <c r="AD13" s="152"/>
      <c r="AE13" s="152"/>
      <c r="AF13" s="152"/>
      <c r="AG13" s="152" t="s">
        <v>380</v>
      </c>
      <c r="AH13" s="152"/>
      <c r="AI13" s="152"/>
      <c r="AJ13" s="152"/>
      <c r="AK13" s="152"/>
      <c r="AL13" s="152"/>
      <c r="AM13" s="152"/>
      <c r="AN13" s="152"/>
      <c r="AO13" s="152"/>
      <c r="AP13" s="152"/>
      <c r="AQ13" s="152"/>
      <c r="AR13" s="152"/>
      <c r="AS13" s="152"/>
      <c r="AT13" s="152"/>
      <c r="AU13" s="152"/>
      <c r="AV13" s="152"/>
      <c r="AW13" s="152"/>
      <c r="AX13" s="152"/>
      <c r="AY13" s="152"/>
      <c r="AZ13" s="152"/>
      <c r="BA13" s="152"/>
      <c r="BB13" s="152"/>
      <c r="BC13" s="152"/>
      <c r="BD13" s="152"/>
      <c r="BE13" s="152"/>
      <c r="BF13" s="152"/>
      <c r="BG13" s="152"/>
      <c r="BH13" s="152"/>
    </row>
    <row r="14" spans="1:60" ht="21" outlineLevel="1" x14ac:dyDescent="0.25">
      <c r="A14" s="159"/>
      <c r="B14" s="160"/>
      <c r="C14" s="258" t="s">
        <v>387</v>
      </c>
      <c r="D14" s="259"/>
      <c r="E14" s="259"/>
      <c r="F14" s="259"/>
      <c r="G14" s="259"/>
      <c r="H14" s="161"/>
      <c r="I14" s="161"/>
      <c r="J14" s="161"/>
      <c r="K14" s="161"/>
      <c r="L14" s="161"/>
      <c r="M14" s="161"/>
      <c r="N14" s="161"/>
      <c r="O14" s="161"/>
      <c r="P14" s="161"/>
      <c r="Q14" s="161"/>
      <c r="R14" s="161"/>
      <c r="S14" s="161"/>
      <c r="T14" s="161"/>
      <c r="U14" s="161"/>
      <c r="V14" s="161"/>
      <c r="W14" s="161"/>
      <c r="X14" s="152"/>
      <c r="Y14" s="152"/>
      <c r="Z14" s="152"/>
      <c r="AA14" s="152"/>
      <c r="AB14" s="152"/>
      <c r="AC14" s="152"/>
      <c r="AD14" s="152"/>
      <c r="AE14" s="152"/>
      <c r="AF14" s="152"/>
      <c r="AG14" s="152" t="s">
        <v>197</v>
      </c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152"/>
      <c r="AU14" s="152"/>
      <c r="AV14" s="152"/>
      <c r="AW14" s="152"/>
      <c r="AX14" s="152"/>
      <c r="AY14" s="152"/>
      <c r="AZ14" s="152"/>
      <c r="BA14" s="176" t="str">
        <f>C14</f>
        <v>vč. urovnání ornice, naložení na skládce a vodorovným přemístěním ornice na místo rozprostření, založení trávníku osetím a dodávky travního semene.</v>
      </c>
      <c r="BB14" s="152"/>
      <c r="BC14" s="152"/>
      <c r="BD14" s="152"/>
      <c r="BE14" s="152"/>
      <c r="BF14" s="152"/>
      <c r="BG14" s="152"/>
      <c r="BH14" s="152"/>
    </row>
    <row r="15" spans="1:60" x14ac:dyDescent="0.25">
      <c r="A15" s="163" t="s">
        <v>152</v>
      </c>
      <c r="B15" s="164" t="s">
        <v>85</v>
      </c>
      <c r="C15" s="178" t="s">
        <v>86</v>
      </c>
      <c r="D15" s="165"/>
      <c r="E15" s="166"/>
      <c r="F15" s="167"/>
      <c r="G15" s="167">
        <f>SUMIF(AG16:AG20,"&lt;&gt;NOR",G16:G20)</f>
        <v>0</v>
      </c>
      <c r="H15" s="167"/>
      <c r="I15" s="167">
        <f>SUM(I16:I20)</f>
        <v>0</v>
      </c>
      <c r="J15" s="167"/>
      <c r="K15" s="167">
        <f>SUM(K16:K20)</f>
        <v>0</v>
      </c>
      <c r="L15" s="167"/>
      <c r="M15" s="167">
        <f>SUM(M16:M20)</f>
        <v>0</v>
      </c>
      <c r="N15" s="167"/>
      <c r="O15" s="167">
        <f>SUM(O16:O20)</f>
        <v>25.23</v>
      </c>
      <c r="P15" s="167"/>
      <c r="Q15" s="167">
        <f>SUM(Q16:Q20)</f>
        <v>0</v>
      </c>
      <c r="R15" s="167"/>
      <c r="S15" s="167"/>
      <c r="T15" s="168"/>
      <c r="U15" s="162"/>
      <c r="V15" s="162">
        <f>SUM(V16:V20)</f>
        <v>26.34</v>
      </c>
      <c r="W15" s="162"/>
      <c r="AG15" t="s">
        <v>153</v>
      </c>
    </row>
    <row r="16" spans="1:60" outlineLevel="1" x14ac:dyDescent="0.25">
      <c r="A16" s="169">
        <v>4</v>
      </c>
      <c r="B16" s="170" t="s">
        <v>388</v>
      </c>
      <c r="C16" s="179" t="s">
        <v>389</v>
      </c>
      <c r="D16" s="171" t="s">
        <v>259</v>
      </c>
      <c r="E16" s="172">
        <v>14</v>
      </c>
      <c r="F16" s="173"/>
      <c r="G16" s="174">
        <f>ROUND(E16*F16,2)</f>
        <v>0</v>
      </c>
      <c r="H16" s="173"/>
      <c r="I16" s="174">
        <f>ROUND(E16*H16,2)</f>
        <v>0</v>
      </c>
      <c r="J16" s="173"/>
      <c r="K16" s="174">
        <f>ROUND(E16*J16,2)</f>
        <v>0</v>
      </c>
      <c r="L16" s="174">
        <v>15</v>
      </c>
      <c r="M16" s="174">
        <f>G16*(1+L16/100)</f>
        <v>0</v>
      </c>
      <c r="N16" s="174">
        <v>0.42953000000000002</v>
      </c>
      <c r="O16" s="174">
        <f>ROUND(E16*N16,2)</f>
        <v>6.01</v>
      </c>
      <c r="P16" s="174">
        <v>0</v>
      </c>
      <c r="Q16" s="174">
        <f>ROUND(E16*P16,2)</f>
        <v>0</v>
      </c>
      <c r="R16" s="174"/>
      <c r="S16" s="174" t="s">
        <v>267</v>
      </c>
      <c r="T16" s="175" t="s">
        <v>157</v>
      </c>
      <c r="U16" s="161">
        <v>1.4019000000000001</v>
      </c>
      <c r="V16" s="161">
        <f>ROUND(E16*U16,2)</f>
        <v>19.63</v>
      </c>
      <c r="W16" s="161"/>
      <c r="X16" s="152"/>
      <c r="Y16" s="152"/>
      <c r="Z16" s="152"/>
      <c r="AA16" s="152"/>
      <c r="AB16" s="152"/>
      <c r="AC16" s="152"/>
      <c r="AD16" s="152"/>
      <c r="AE16" s="152"/>
      <c r="AF16" s="152"/>
      <c r="AG16" s="152" t="s">
        <v>380</v>
      </c>
      <c r="AH16" s="152"/>
      <c r="AI16" s="152"/>
      <c r="AJ16" s="152"/>
      <c r="AK16" s="152"/>
      <c r="AL16" s="152"/>
      <c r="AM16" s="152"/>
      <c r="AN16" s="152"/>
      <c r="AO16" s="152"/>
      <c r="AP16" s="152"/>
      <c r="AQ16" s="152"/>
      <c r="AR16" s="152"/>
      <c r="AS16" s="152"/>
      <c r="AT16" s="152"/>
      <c r="AU16" s="152"/>
      <c r="AV16" s="152"/>
      <c r="AW16" s="152"/>
      <c r="AX16" s="152"/>
      <c r="AY16" s="152"/>
      <c r="AZ16" s="152"/>
      <c r="BA16" s="152"/>
      <c r="BB16" s="152"/>
      <c r="BC16" s="152"/>
      <c r="BD16" s="152"/>
      <c r="BE16" s="152"/>
      <c r="BF16" s="152"/>
      <c r="BG16" s="152"/>
      <c r="BH16" s="152"/>
    </row>
    <row r="17" spans="1:60" outlineLevel="1" x14ac:dyDescent="0.25">
      <c r="A17" s="159"/>
      <c r="B17" s="160"/>
      <c r="C17" s="258" t="s">
        <v>390</v>
      </c>
      <c r="D17" s="259"/>
      <c r="E17" s="259"/>
      <c r="F17" s="259"/>
      <c r="G17" s="259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52"/>
      <c r="Y17" s="152"/>
      <c r="Z17" s="152"/>
      <c r="AA17" s="152"/>
      <c r="AB17" s="152"/>
      <c r="AC17" s="152"/>
      <c r="AD17" s="152"/>
      <c r="AE17" s="152"/>
      <c r="AF17" s="152"/>
      <c r="AG17" s="152" t="s">
        <v>197</v>
      </c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152"/>
      <c r="AU17" s="152"/>
      <c r="AV17" s="152"/>
      <c r="AW17" s="152"/>
      <c r="AX17" s="152"/>
      <c r="AY17" s="152"/>
      <c r="AZ17" s="152"/>
      <c r="BA17" s="152"/>
      <c r="BB17" s="152"/>
      <c r="BC17" s="152"/>
      <c r="BD17" s="152"/>
      <c r="BE17" s="152"/>
      <c r="BF17" s="152"/>
      <c r="BG17" s="152"/>
      <c r="BH17" s="152"/>
    </row>
    <row r="18" spans="1:60" outlineLevel="1" x14ac:dyDescent="0.25">
      <c r="A18" s="187">
        <v>5</v>
      </c>
      <c r="B18" s="188" t="s">
        <v>391</v>
      </c>
      <c r="C18" s="194" t="s">
        <v>392</v>
      </c>
      <c r="D18" s="189" t="s">
        <v>181</v>
      </c>
      <c r="E18" s="190">
        <v>6.1000000000000005</v>
      </c>
      <c r="F18" s="191"/>
      <c r="G18" s="192">
        <f>ROUND(E18*F18,2)</f>
        <v>0</v>
      </c>
      <c r="H18" s="191"/>
      <c r="I18" s="192">
        <f>ROUND(E18*H18,2)</f>
        <v>0</v>
      </c>
      <c r="J18" s="191"/>
      <c r="K18" s="192">
        <f>ROUND(E18*J18,2)</f>
        <v>0</v>
      </c>
      <c r="L18" s="192">
        <v>15</v>
      </c>
      <c r="M18" s="192">
        <f>G18*(1+L18/100)</f>
        <v>0</v>
      </c>
      <c r="N18" s="192">
        <v>1.7835200000000002</v>
      </c>
      <c r="O18" s="192">
        <f>ROUND(E18*N18,2)</f>
        <v>10.88</v>
      </c>
      <c r="P18" s="192">
        <v>0</v>
      </c>
      <c r="Q18" s="192">
        <f>ROUND(E18*P18,2)</f>
        <v>0</v>
      </c>
      <c r="R18" s="192"/>
      <c r="S18" s="192" t="s">
        <v>182</v>
      </c>
      <c r="T18" s="193" t="s">
        <v>157</v>
      </c>
      <c r="U18" s="161">
        <v>0</v>
      </c>
      <c r="V18" s="161">
        <f>ROUND(E18*U18,2)</f>
        <v>0</v>
      </c>
      <c r="W18" s="161"/>
      <c r="X18" s="152"/>
      <c r="Y18" s="152"/>
      <c r="Z18" s="152"/>
      <c r="AA18" s="152"/>
      <c r="AB18" s="152"/>
      <c r="AC18" s="152"/>
      <c r="AD18" s="152"/>
      <c r="AE18" s="152"/>
      <c r="AF18" s="152"/>
      <c r="AG18" s="152" t="s">
        <v>183</v>
      </c>
      <c r="AH18" s="152"/>
      <c r="AI18" s="152"/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2"/>
      <c r="AW18" s="152"/>
      <c r="AX18" s="152"/>
      <c r="AY18" s="152"/>
      <c r="AZ18" s="152"/>
      <c r="BA18" s="152"/>
      <c r="BB18" s="152"/>
      <c r="BC18" s="152"/>
      <c r="BD18" s="152"/>
      <c r="BE18" s="152"/>
      <c r="BF18" s="152"/>
      <c r="BG18" s="152"/>
      <c r="BH18" s="152"/>
    </row>
    <row r="19" spans="1:60" outlineLevel="1" x14ac:dyDescent="0.25">
      <c r="A19" s="169">
        <v>6</v>
      </c>
      <c r="B19" s="170" t="s">
        <v>393</v>
      </c>
      <c r="C19" s="179" t="s">
        <v>394</v>
      </c>
      <c r="D19" s="171" t="s">
        <v>195</v>
      </c>
      <c r="E19" s="172">
        <v>4.3000000000000007</v>
      </c>
      <c r="F19" s="173"/>
      <c r="G19" s="174">
        <f>ROUND(E19*F19,2)</f>
        <v>0</v>
      </c>
      <c r="H19" s="173"/>
      <c r="I19" s="174">
        <f>ROUND(E19*H19,2)</f>
        <v>0</v>
      </c>
      <c r="J19" s="173"/>
      <c r="K19" s="174">
        <f>ROUND(E19*J19,2)</f>
        <v>0</v>
      </c>
      <c r="L19" s="174">
        <v>15</v>
      </c>
      <c r="M19" s="174">
        <f>G19*(1+L19/100)</f>
        <v>0</v>
      </c>
      <c r="N19" s="174">
        <v>1.93971</v>
      </c>
      <c r="O19" s="174">
        <f>ROUND(E19*N19,2)</f>
        <v>8.34</v>
      </c>
      <c r="P19" s="174">
        <v>0</v>
      </c>
      <c r="Q19" s="174">
        <f>ROUND(E19*P19,2)</f>
        <v>0</v>
      </c>
      <c r="R19" s="174"/>
      <c r="S19" s="174" t="s">
        <v>267</v>
      </c>
      <c r="T19" s="175" t="s">
        <v>157</v>
      </c>
      <c r="U19" s="161">
        <v>1.5605000000000002</v>
      </c>
      <c r="V19" s="161">
        <f>ROUND(E19*U19,2)</f>
        <v>6.71</v>
      </c>
      <c r="W19" s="161"/>
      <c r="X19" s="152"/>
      <c r="Y19" s="152"/>
      <c r="Z19" s="152"/>
      <c r="AA19" s="152"/>
      <c r="AB19" s="152"/>
      <c r="AC19" s="152"/>
      <c r="AD19" s="152"/>
      <c r="AE19" s="152"/>
      <c r="AF19" s="152"/>
      <c r="AG19" s="152" t="s">
        <v>380</v>
      </c>
      <c r="AH19" s="152"/>
      <c r="AI19" s="152"/>
      <c r="AJ19" s="152"/>
      <c r="AK19" s="152"/>
      <c r="AL19" s="152"/>
      <c r="AM19" s="152"/>
      <c r="AN19" s="152"/>
      <c r="AO19" s="152"/>
      <c r="AP19" s="152"/>
      <c r="AQ19" s="152"/>
      <c r="AR19" s="152"/>
      <c r="AS19" s="152"/>
      <c r="AT19" s="152"/>
      <c r="AU19" s="152"/>
      <c r="AV19" s="152"/>
      <c r="AW19" s="152"/>
      <c r="AX19" s="152"/>
      <c r="AY19" s="152"/>
      <c r="AZ19" s="152"/>
      <c r="BA19" s="152"/>
      <c r="BB19" s="152"/>
      <c r="BC19" s="152"/>
      <c r="BD19" s="152"/>
      <c r="BE19" s="152"/>
      <c r="BF19" s="152"/>
      <c r="BG19" s="152"/>
      <c r="BH19" s="152"/>
    </row>
    <row r="20" spans="1:60" outlineLevel="1" x14ac:dyDescent="0.25">
      <c r="A20" s="159"/>
      <c r="B20" s="160"/>
      <c r="C20" s="258" t="s">
        <v>395</v>
      </c>
      <c r="D20" s="259"/>
      <c r="E20" s="259"/>
      <c r="F20" s="259"/>
      <c r="G20" s="259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52"/>
      <c r="Y20" s="152"/>
      <c r="Z20" s="152"/>
      <c r="AA20" s="152"/>
      <c r="AB20" s="152"/>
      <c r="AC20" s="152"/>
      <c r="AD20" s="152"/>
      <c r="AE20" s="152"/>
      <c r="AF20" s="152"/>
      <c r="AG20" s="152" t="s">
        <v>197</v>
      </c>
      <c r="AH20" s="152"/>
      <c r="AI20" s="152"/>
      <c r="AJ20" s="152"/>
      <c r="AK20" s="152"/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152"/>
      <c r="BE20" s="152"/>
      <c r="BF20" s="152"/>
      <c r="BG20" s="152"/>
      <c r="BH20" s="152"/>
    </row>
    <row r="21" spans="1:60" x14ac:dyDescent="0.25">
      <c r="A21" s="163" t="s">
        <v>152</v>
      </c>
      <c r="B21" s="164" t="s">
        <v>87</v>
      </c>
      <c r="C21" s="178" t="s">
        <v>88</v>
      </c>
      <c r="D21" s="165"/>
      <c r="E21" s="166"/>
      <c r="F21" s="167"/>
      <c r="G21" s="167">
        <f>SUMIF(AG22:AG23,"&lt;&gt;NOR",G22:G23)</f>
        <v>0</v>
      </c>
      <c r="H21" s="167"/>
      <c r="I21" s="167">
        <f>SUM(I22:I23)</f>
        <v>0</v>
      </c>
      <c r="J21" s="167"/>
      <c r="K21" s="167">
        <f>SUM(K22:K23)</f>
        <v>0</v>
      </c>
      <c r="L21" s="167"/>
      <c r="M21" s="167">
        <f>SUM(M22:M23)</f>
        <v>0</v>
      </c>
      <c r="N21" s="167"/>
      <c r="O21" s="167">
        <f>SUM(O22:O23)</f>
        <v>10.55</v>
      </c>
      <c r="P21" s="167"/>
      <c r="Q21" s="167">
        <f>SUM(Q22:Q23)</f>
        <v>0</v>
      </c>
      <c r="R21" s="167"/>
      <c r="S21" s="167"/>
      <c r="T21" s="168"/>
      <c r="U21" s="162"/>
      <c r="V21" s="162">
        <f>SUM(V22:V23)</f>
        <v>34.049999999999997</v>
      </c>
      <c r="W21" s="162"/>
      <c r="AG21" t="s">
        <v>153</v>
      </c>
    </row>
    <row r="22" spans="1:60" outlineLevel="1" x14ac:dyDescent="0.25">
      <c r="A22" s="169">
        <v>7</v>
      </c>
      <c r="B22" s="170" t="s">
        <v>396</v>
      </c>
      <c r="C22" s="179" t="s">
        <v>397</v>
      </c>
      <c r="D22" s="171" t="s">
        <v>195</v>
      </c>
      <c r="E22" s="172">
        <v>3.9000000000000004</v>
      </c>
      <c r="F22" s="173"/>
      <c r="G22" s="174">
        <f>ROUND(E22*F22,2)</f>
        <v>0</v>
      </c>
      <c r="H22" s="173"/>
      <c r="I22" s="174">
        <f>ROUND(E22*H22,2)</f>
        <v>0</v>
      </c>
      <c r="J22" s="173"/>
      <c r="K22" s="174">
        <f>ROUND(E22*J22,2)</f>
        <v>0</v>
      </c>
      <c r="L22" s="174">
        <v>15</v>
      </c>
      <c r="M22" s="174">
        <f>G22*(1+L22/100)</f>
        <v>0</v>
      </c>
      <c r="N22" s="174">
        <v>2.7056900000000002</v>
      </c>
      <c r="O22" s="174">
        <f>ROUND(E22*N22,2)</f>
        <v>10.55</v>
      </c>
      <c r="P22" s="174">
        <v>0</v>
      </c>
      <c r="Q22" s="174">
        <f>ROUND(E22*P22,2)</f>
        <v>0</v>
      </c>
      <c r="R22" s="174"/>
      <c r="S22" s="174" t="s">
        <v>267</v>
      </c>
      <c r="T22" s="175" t="s">
        <v>157</v>
      </c>
      <c r="U22" s="161">
        <v>8.7309000000000001</v>
      </c>
      <c r="V22" s="161">
        <f>ROUND(E22*U22,2)</f>
        <v>34.049999999999997</v>
      </c>
      <c r="W22" s="161"/>
      <c r="X22" s="152"/>
      <c r="Y22" s="152"/>
      <c r="Z22" s="152"/>
      <c r="AA22" s="152"/>
      <c r="AB22" s="152"/>
      <c r="AC22" s="152"/>
      <c r="AD22" s="152"/>
      <c r="AE22" s="152"/>
      <c r="AF22" s="152"/>
      <c r="AG22" s="152" t="s">
        <v>380</v>
      </c>
      <c r="AH22" s="152"/>
      <c r="AI22" s="152"/>
      <c r="AJ22" s="152"/>
      <c r="AK22" s="152"/>
      <c r="AL22" s="152"/>
      <c r="AM22" s="152"/>
      <c r="AN22" s="152"/>
      <c r="AO22" s="152"/>
      <c r="AP22" s="152"/>
      <c r="AQ22" s="152"/>
      <c r="AR22" s="152"/>
      <c r="AS22" s="152"/>
      <c r="AT22" s="152"/>
      <c r="AU22" s="152"/>
      <c r="AV22" s="152"/>
      <c r="AW22" s="152"/>
      <c r="AX22" s="152"/>
      <c r="AY22" s="152"/>
      <c r="AZ22" s="152"/>
      <c r="BA22" s="152"/>
      <c r="BB22" s="152"/>
      <c r="BC22" s="152"/>
      <c r="BD22" s="152"/>
      <c r="BE22" s="152"/>
      <c r="BF22" s="152"/>
      <c r="BG22" s="152"/>
      <c r="BH22" s="152"/>
    </row>
    <row r="23" spans="1:60" outlineLevel="1" x14ac:dyDescent="0.25">
      <c r="A23" s="159"/>
      <c r="B23" s="160"/>
      <c r="C23" s="258" t="s">
        <v>398</v>
      </c>
      <c r="D23" s="259"/>
      <c r="E23" s="259"/>
      <c r="F23" s="259"/>
      <c r="G23" s="259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52"/>
      <c r="Y23" s="152"/>
      <c r="Z23" s="152"/>
      <c r="AA23" s="152"/>
      <c r="AB23" s="152"/>
      <c r="AC23" s="152"/>
      <c r="AD23" s="152"/>
      <c r="AE23" s="152"/>
      <c r="AF23" s="152"/>
      <c r="AG23" s="152" t="s">
        <v>197</v>
      </c>
      <c r="AH23" s="152"/>
      <c r="AI23" s="152"/>
      <c r="AJ23" s="152"/>
      <c r="AK23" s="152"/>
      <c r="AL23" s="152"/>
      <c r="AM23" s="152"/>
      <c r="AN23" s="152"/>
      <c r="AO23" s="152"/>
      <c r="AP23" s="152"/>
      <c r="AQ23" s="152"/>
      <c r="AR23" s="152"/>
      <c r="AS23" s="152"/>
      <c r="AT23" s="152"/>
      <c r="AU23" s="152"/>
      <c r="AV23" s="152"/>
      <c r="AW23" s="152"/>
      <c r="AX23" s="152"/>
      <c r="AY23" s="152"/>
      <c r="AZ23" s="152"/>
      <c r="BA23" s="152"/>
      <c r="BB23" s="152"/>
      <c r="BC23" s="152"/>
      <c r="BD23" s="152"/>
      <c r="BE23" s="152"/>
      <c r="BF23" s="152"/>
      <c r="BG23" s="152"/>
      <c r="BH23" s="152"/>
    </row>
    <row r="24" spans="1:60" x14ac:dyDescent="0.25">
      <c r="A24" s="163" t="s">
        <v>152</v>
      </c>
      <c r="B24" s="164" t="s">
        <v>91</v>
      </c>
      <c r="C24" s="178" t="s">
        <v>92</v>
      </c>
      <c r="D24" s="165"/>
      <c r="E24" s="166"/>
      <c r="F24" s="167"/>
      <c r="G24" s="167">
        <f>SUMIF(AG25:AG25,"&lt;&gt;NOR",G25:G25)</f>
        <v>0</v>
      </c>
      <c r="H24" s="167"/>
      <c r="I24" s="167">
        <f>SUM(I25:I25)</f>
        <v>0</v>
      </c>
      <c r="J24" s="167"/>
      <c r="K24" s="167">
        <f>SUM(K25:K25)</f>
        <v>0</v>
      </c>
      <c r="L24" s="167"/>
      <c r="M24" s="167">
        <f>SUM(M25:M25)</f>
        <v>0</v>
      </c>
      <c r="N24" s="167"/>
      <c r="O24" s="167">
        <f>SUM(O25:O25)</f>
        <v>18.28</v>
      </c>
      <c r="P24" s="167"/>
      <c r="Q24" s="167">
        <f>SUM(Q25:Q25)</f>
        <v>0</v>
      </c>
      <c r="R24" s="167"/>
      <c r="S24" s="167"/>
      <c r="T24" s="168"/>
      <c r="U24" s="162"/>
      <c r="V24" s="162">
        <f>SUM(V25:V25)</f>
        <v>30.49</v>
      </c>
      <c r="W24" s="162"/>
      <c r="AG24" t="s">
        <v>153</v>
      </c>
    </row>
    <row r="25" spans="1:60" outlineLevel="1" x14ac:dyDescent="0.25">
      <c r="A25" s="187">
        <v>8</v>
      </c>
      <c r="B25" s="188" t="s">
        <v>399</v>
      </c>
      <c r="C25" s="194" t="s">
        <v>400</v>
      </c>
      <c r="D25" s="189" t="s">
        <v>181</v>
      </c>
      <c r="E25" s="190">
        <v>16.200000000000003</v>
      </c>
      <c r="F25" s="191"/>
      <c r="G25" s="192">
        <f>ROUND(E25*F25,2)</f>
        <v>0</v>
      </c>
      <c r="H25" s="191"/>
      <c r="I25" s="192">
        <f>ROUND(E25*H25,2)</f>
        <v>0</v>
      </c>
      <c r="J25" s="191"/>
      <c r="K25" s="192">
        <f>ROUND(E25*J25,2)</f>
        <v>0</v>
      </c>
      <c r="L25" s="192">
        <v>15</v>
      </c>
      <c r="M25" s="192">
        <f>G25*(1+L25/100)</f>
        <v>0</v>
      </c>
      <c r="N25" s="192">
        <v>1.1285800000000001</v>
      </c>
      <c r="O25" s="192">
        <f>ROUND(E25*N25,2)</f>
        <v>18.28</v>
      </c>
      <c r="P25" s="192">
        <v>0</v>
      </c>
      <c r="Q25" s="192">
        <f>ROUND(E25*P25,2)</f>
        <v>0</v>
      </c>
      <c r="R25" s="192"/>
      <c r="S25" s="192" t="s">
        <v>267</v>
      </c>
      <c r="T25" s="193" t="s">
        <v>157</v>
      </c>
      <c r="U25" s="161">
        <v>1.8820000000000001</v>
      </c>
      <c r="V25" s="161">
        <f>ROUND(E25*U25,2)</f>
        <v>30.49</v>
      </c>
      <c r="W25" s="161"/>
      <c r="X25" s="152"/>
      <c r="Y25" s="152"/>
      <c r="Z25" s="152"/>
      <c r="AA25" s="152"/>
      <c r="AB25" s="152"/>
      <c r="AC25" s="152"/>
      <c r="AD25" s="152"/>
      <c r="AE25" s="152"/>
      <c r="AF25" s="152"/>
      <c r="AG25" s="152" t="s">
        <v>183</v>
      </c>
      <c r="AH25" s="152"/>
      <c r="AI25" s="152"/>
      <c r="AJ25" s="152"/>
      <c r="AK25" s="152"/>
      <c r="AL25" s="152"/>
      <c r="AM25" s="152"/>
      <c r="AN25" s="152"/>
      <c r="AO25" s="152"/>
      <c r="AP25" s="152"/>
      <c r="AQ25" s="152"/>
      <c r="AR25" s="152"/>
      <c r="AS25" s="152"/>
      <c r="AT25" s="152"/>
      <c r="AU25" s="152"/>
      <c r="AV25" s="152"/>
      <c r="AW25" s="152"/>
      <c r="AX25" s="152"/>
      <c r="AY25" s="152"/>
      <c r="AZ25" s="152"/>
      <c r="BA25" s="152"/>
      <c r="BB25" s="152"/>
      <c r="BC25" s="152"/>
      <c r="BD25" s="152"/>
      <c r="BE25" s="152"/>
      <c r="BF25" s="152"/>
      <c r="BG25" s="152"/>
      <c r="BH25" s="152"/>
    </row>
    <row r="26" spans="1:60" x14ac:dyDescent="0.25">
      <c r="A26" s="163" t="s">
        <v>152</v>
      </c>
      <c r="B26" s="164" t="s">
        <v>107</v>
      </c>
      <c r="C26" s="178" t="s">
        <v>108</v>
      </c>
      <c r="D26" s="165"/>
      <c r="E26" s="166"/>
      <c r="F26" s="167"/>
      <c r="G26" s="167">
        <f>SUMIF(AG27:AG29,"&lt;&gt;NOR",G27:G29)</f>
        <v>0</v>
      </c>
      <c r="H26" s="167"/>
      <c r="I26" s="167">
        <f>SUM(I27:I29)</f>
        <v>0</v>
      </c>
      <c r="J26" s="167"/>
      <c r="K26" s="167">
        <f>SUM(K27:K29)</f>
        <v>0</v>
      </c>
      <c r="L26" s="167"/>
      <c r="M26" s="167">
        <f>SUM(M27:M29)</f>
        <v>0</v>
      </c>
      <c r="N26" s="167"/>
      <c r="O26" s="167">
        <f>SUM(O27:O29)</f>
        <v>2.68</v>
      </c>
      <c r="P26" s="167"/>
      <c r="Q26" s="167">
        <f>SUM(Q27:Q29)</f>
        <v>0</v>
      </c>
      <c r="R26" s="167"/>
      <c r="S26" s="167"/>
      <c r="T26" s="168"/>
      <c r="U26" s="162"/>
      <c r="V26" s="162">
        <f>SUM(V27:V29)</f>
        <v>5.89</v>
      </c>
      <c r="W26" s="162"/>
      <c r="AG26" t="s">
        <v>153</v>
      </c>
    </row>
    <row r="27" spans="1:60" outlineLevel="1" x14ac:dyDescent="0.25">
      <c r="A27" s="187">
        <v>9</v>
      </c>
      <c r="B27" s="188" t="s">
        <v>401</v>
      </c>
      <c r="C27" s="194" t="s">
        <v>402</v>
      </c>
      <c r="D27" s="189" t="s">
        <v>195</v>
      </c>
      <c r="E27" s="190">
        <v>3.2</v>
      </c>
      <c r="F27" s="191"/>
      <c r="G27" s="192">
        <f>ROUND(E27*F27,2)</f>
        <v>0</v>
      </c>
      <c r="H27" s="191"/>
      <c r="I27" s="192">
        <f>ROUND(E27*H27,2)</f>
        <v>0</v>
      </c>
      <c r="J27" s="191"/>
      <c r="K27" s="192">
        <f>ROUND(E27*J27,2)</f>
        <v>0</v>
      </c>
      <c r="L27" s="192">
        <v>15</v>
      </c>
      <c r="M27" s="192">
        <f>G27*(1+L27/100)</f>
        <v>0</v>
      </c>
      <c r="N27" s="192">
        <v>0.72760000000000002</v>
      </c>
      <c r="O27" s="192">
        <f>ROUND(E27*N27,2)</f>
        <v>2.33</v>
      </c>
      <c r="P27" s="192">
        <v>0</v>
      </c>
      <c r="Q27" s="192">
        <f>ROUND(E27*P27,2)</f>
        <v>0</v>
      </c>
      <c r="R27" s="192"/>
      <c r="S27" s="192" t="s">
        <v>182</v>
      </c>
      <c r="T27" s="193" t="s">
        <v>157</v>
      </c>
      <c r="U27" s="161">
        <v>0</v>
      </c>
      <c r="V27" s="161">
        <f>ROUND(E27*U27,2)</f>
        <v>0</v>
      </c>
      <c r="W27" s="161"/>
      <c r="X27" s="152"/>
      <c r="Y27" s="152"/>
      <c r="Z27" s="152"/>
      <c r="AA27" s="152"/>
      <c r="AB27" s="152"/>
      <c r="AC27" s="152"/>
      <c r="AD27" s="152"/>
      <c r="AE27" s="152"/>
      <c r="AF27" s="152"/>
      <c r="AG27" s="152" t="s">
        <v>264</v>
      </c>
      <c r="AH27" s="152"/>
      <c r="AI27" s="152"/>
      <c r="AJ27" s="152"/>
      <c r="AK27" s="152"/>
      <c r="AL27" s="152"/>
      <c r="AM27" s="152"/>
      <c r="AN27" s="152"/>
      <c r="AO27" s="152"/>
      <c r="AP27" s="152"/>
      <c r="AQ27" s="152"/>
      <c r="AR27" s="152"/>
      <c r="AS27" s="152"/>
      <c r="AT27" s="152"/>
      <c r="AU27" s="152"/>
      <c r="AV27" s="152"/>
      <c r="AW27" s="152"/>
      <c r="AX27" s="152"/>
      <c r="AY27" s="152"/>
      <c r="AZ27" s="152"/>
      <c r="BA27" s="152"/>
      <c r="BB27" s="152"/>
      <c r="BC27" s="152"/>
      <c r="BD27" s="152"/>
      <c r="BE27" s="152"/>
      <c r="BF27" s="152"/>
      <c r="BG27" s="152"/>
      <c r="BH27" s="152"/>
    </row>
    <row r="28" spans="1:60" ht="20.399999999999999" outlineLevel="1" x14ac:dyDescent="0.25">
      <c r="A28" s="169">
        <v>10</v>
      </c>
      <c r="B28" s="170" t="s">
        <v>403</v>
      </c>
      <c r="C28" s="179" t="s">
        <v>404</v>
      </c>
      <c r="D28" s="171" t="s">
        <v>181</v>
      </c>
      <c r="E28" s="172">
        <v>9.6900000000000013</v>
      </c>
      <c r="F28" s="173"/>
      <c r="G28" s="174">
        <f>ROUND(E28*F28,2)</f>
        <v>0</v>
      </c>
      <c r="H28" s="173"/>
      <c r="I28" s="174">
        <f>ROUND(E28*H28,2)</f>
        <v>0</v>
      </c>
      <c r="J28" s="173"/>
      <c r="K28" s="174">
        <f>ROUND(E28*J28,2)</f>
        <v>0</v>
      </c>
      <c r="L28" s="174">
        <v>15</v>
      </c>
      <c r="M28" s="174">
        <f>G28*(1+L28/100)</f>
        <v>0</v>
      </c>
      <c r="N28" s="174">
        <v>3.6300000000000006E-2</v>
      </c>
      <c r="O28" s="174">
        <f>ROUND(E28*N28,2)</f>
        <v>0.35</v>
      </c>
      <c r="P28" s="174">
        <v>0</v>
      </c>
      <c r="Q28" s="174">
        <f>ROUND(E28*P28,2)</f>
        <v>0</v>
      </c>
      <c r="R28" s="174"/>
      <c r="S28" s="174" t="s">
        <v>267</v>
      </c>
      <c r="T28" s="175" t="s">
        <v>157</v>
      </c>
      <c r="U28" s="161">
        <v>0.6075600000000001</v>
      </c>
      <c r="V28" s="161">
        <f>ROUND(E28*U28,2)</f>
        <v>5.89</v>
      </c>
      <c r="W28" s="161"/>
      <c r="X28" s="152"/>
      <c r="Y28" s="152"/>
      <c r="Z28" s="152"/>
      <c r="AA28" s="152"/>
      <c r="AB28" s="152"/>
      <c r="AC28" s="152"/>
      <c r="AD28" s="152"/>
      <c r="AE28" s="152"/>
      <c r="AF28" s="152"/>
      <c r="AG28" s="152" t="s">
        <v>380</v>
      </c>
      <c r="AH28" s="152"/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52"/>
      <c r="BB28" s="152"/>
      <c r="BC28" s="152"/>
      <c r="BD28" s="152"/>
      <c r="BE28" s="152"/>
      <c r="BF28" s="152"/>
      <c r="BG28" s="152"/>
      <c r="BH28" s="152"/>
    </row>
    <row r="29" spans="1:60" ht="21" outlineLevel="1" x14ac:dyDescent="0.25">
      <c r="A29" s="159"/>
      <c r="B29" s="160"/>
      <c r="C29" s="247" t="s">
        <v>405</v>
      </c>
      <c r="D29" s="248"/>
      <c r="E29" s="248"/>
      <c r="F29" s="248"/>
      <c r="G29" s="248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52"/>
      <c r="Y29" s="152"/>
      <c r="Z29" s="152"/>
      <c r="AA29" s="152"/>
      <c r="AB29" s="152"/>
      <c r="AC29" s="152"/>
      <c r="AD29" s="152"/>
      <c r="AE29" s="152"/>
      <c r="AF29" s="152"/>
      <c r="AG29" s="152" t="s">
        <v>160</v>
      </c>
      <c r="AH29" s="152"/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76" t="str">
        <f>C29</f>
        <v>Položení polštářů pod podlahy o osové vzdálenosti do 1 m, položení a přibití hoblovaných prken, spojovací a ochranné prostředky, dodávka a impregnace materiálu.</v>
      </c>
      <c r="BB29" s="152"/>
      <c r="BC29" s="152"/>
      <c r="BD29" s="152"/>
      <c r="BE29" s="152"/>
      <c r="BF29" s="152"/>
      <c r="BG29" s="152"/>
      <c r="BH29" s="152"/>
    </row>
    <row r="30" spans="1:60" x14ac:dyDescent="0.25">
      <c r="A30" s="163" t="s">
        <v>152</v>
      </c>
      <c r="B30" s="164" t="s">
        <v>109</v>
      </c>
      <c r="C30" s="178" t="s">
        <v>110</v>
      </c>
      <c r="D30" s="165"/>
      <c r="E30" s="166"/>
      <c r="F30" s="167"/>
      <c r="G30" s="167">
        <f>SUMIF(AG31:AG31,"&lt;&gt;NOR",G31:G31)</f>
        <v>0</v>
      </c>
      <c r="H30" s="167"/>
      <c r="I30" s="167">
        <f>SUM(I31:I31)</f>
        <v>0</v>
      </c>
      <c r="J30" s="167"/>
      <c r="K30" s="167">
        <f>SUM(K31:K31)</f>
        <v>0</v>
      </c>
      <c r="L30" s="167"/>
      <c r="M30" s="167">
        <f>SUM(M31:M31)</f>
        <v>0</v>
      </c>
      <c r="N30" s="167"/>
      <c r="O30" s="167">
        <f>SUM(O31:O31)</f>
        <v>0.13</v>
      </c>
      <c r="P30" s="167"/>
      <c r="Q30" s="167">
        <f>SUM(Q31:Q31)</f>
        <v>0</v>
      </c>
      <c r="R30" s="167"/>
      <c r="S30" s="167"/>
      <c r="T30" s="168"/>
      <c r="U30" s="162"/>
      <c r="V30" s="162">
        <f>SUM(V31:V31)</f>
        <v>0</v>
      </c>
      <c r="W30" s="162"/>
      <c r="AG30" t="s">
        <v>153</v>
      </c>
    </row>
    <row r="31" spans="1:60" outlineLevel="1" x14ac:dyDescent="0.25">
      <c r="A31" s="187">
        <v>11</v>
      </c>
      <c r="B31" s="188" t="s">
        <v>406</v>
      </c>
      <c r="C31" s="194" t="s">
        <v>407</v>
      </c>
      <c r="D31" s="189" t="s">
        <v>181</v>
      </c>
      <c r="E31" s="190">
        <v>22.900000000000002</v>
      </c>
      <c r="F31" s="191"/>
      <c r="G31" s="192">
        <f>ROUND(E31*F31,2)</f>
        <v>0</v>
      </c>
      <c r="H31" s="191"/>
      <c r="I31" s="192">
        <f>ROUND(E31*H31,2)</f>
        <v>0</v>
      </c>
      <c r="J31" s="191"/>
      <c r="K31" s="192">
        <f>ROUND(E31*J31,2)</f>
        <v>0</v>
      </c>
      <c r="L31" s="192">
        <v>15</v>
      </c>
      <c r="M31" s="192">
        <f>G31*(1+L31/100)</f>
        <v>0</v>
      </c>
      <c r="N31" s="192">
        <v>5.7000000000000002E-3</v>
      </c>
      <c r="O31" s="192">
        <f>ROUND(E31*N31,2)</f>
        <v>0.13</v>
      </c>
      <c r="P31" s="192">
        <v>0</v>
      </c>
      <c r="Q31" s="192">
        <f>ROUND(E31*P31,2)</f>
        <v>0</v>
      </c>
      <c r="R31" s="192"/>
      <c r="S31" s="192" t="s">
        <v>182</v>
      </c>
      <c r="T31" s="193" t="s">
        <v>157</v>
      </c>
      <c r="U31" s="161">
        <v>0</v>
      </c>
      <c r="V31" s="161">
        <f>ROUND(E31*U31,2)</f>
        <v>0</v>
      </c>
      <c r="W31" s="161"/>
      <c r="X31" s="152"/>
      <c r="Y31" s="152"/>
      <c r="Z31" s="152"/>
      <c r="AA31" s="152"/>
      <c r="AB31" s="152"/>
      <c r="AC31" s="152"/>
      <c r="AD31" s="152"/>
      <c r="AE31" s="152"/>
      <c r="AF31" s="152"/>
      <c r="AG31" s="152" t="s">
        <v>183</v>
      </c>
      <c r="AH31" s="152"/>
      <c r="AI31" s="152"/>
      <c r="AJ31" s="152"/>
      <c r="AK31" s="152"/>
      <c r="AL31" s="152"/>
      <c r="AM31" s="152"/>
      <c r="AN31" s="152"/>
      <c r="AO31" s="152"/>
      <c r="AP31" s="152"/>
      <c r="AQ31" s="152"/>
      <c r="AR31" s="152"/>
      <c r="AS31" s="152"/>
      <c r="AT31" s="152"/>
      <c r="AU31" s="152"/>
      <c r="AV31" s="152"/>
      <c r="AW31" s="152"/>
      <c r="AX31" s="152"/>
      <c r="AY31" s="152"/>
      <c r="AZ31" s="152"/>
      <c r="BA31" s="152"/>
      <c r="BB31" s="152"/>
      <c r="BC31" s="152"/>
      <c r="BD31" s="152"/>
      <c r="BE31" s="152"/>
      <c r="BF31" s="152"/>
      <c r="BG31" s="152"/>
      <c r="BH31" s="152"/>
    </row>
    <row r="32" spans="1:60" x14ac:dyDescent="0.25">
      <c r="A32" s="163" t="s">
        <v>152</v>
      </c>
      <c r="B32" s="164" t="s">
        <v>113</v>
      </c>
      <c r="C32" s="178" t="s">
        <v>114</v>
      </c>
      <c r="D32" s="165"/>
      <c r="E32" s="166"/>
      <c r="F32" s="167"/>
      <c r="G32" s="167">
        <f>SUMIF(AG33:AG34,"&lt;&gt;NOR",G33:G34)</f>
        <v>0</v>
      </c>
      <c r="H32" s="167"/>
      <c r="I32" s="167">
        <f>SUM(I33:I34)</f>
        <v>0</v>
      </c>
      <c r="J32" s="167"/>
      <c r="K32" s="167">
        <f>SUM(K33:K34)</f>
        <v>0</v>
      </c>
      <c r="L32" s="167"/>
      <c r="M32" s="167">
        <f>SUM(M33:M34)</f>
        <v>0</v>
      </c>
      <c r="N32" s="167"/>
      <c r="O32" s="167">
        <f>SUM(O33:O34)</f>
        <v>7.0000000000000007E-2</v>
      </c>
      <c r="P32" s="167"/>
      <c r="Q32" s="167">
        <f>SUM(Q33:Q34)</f>
        <v>0</v>
      </c>
      <c r="R32" s="167"/>
      <c r="S32" s="167"/>
      <c r="T32" s="168"/>
      <c r="U32" s="162"/>
      <c r="V32" s="162">
        <f>SUM(V33:V34)</f>
        <v>0</v>
      </c>
      <c r="W32" s="162"/>
      <c r="AG32" t="s">
        <v>153</v>
      </c>
    </row>
    <row r="33" spans="1:60" outlineLevel="1" x14ac:dyDescent="0.25">
      <c r="A33" s="187">
        <v>12</v>
      </c>
      <c r="B33" s="188" t="s">
        <v>408</v>
      </c>
      <c r="C33" s="194" t="s">
        <v>409</v>
      </c>
      <c r="D33" s="189" t="s">
        <v>181</v>
      </c>
      <c r="E33" s="190">
        <v>13.3</v>
      </c>
      <c r="F33" s="191"/>
      <c r="G33" s="192">
        <f>ROUND(E33*F33,2)</f>
        <v>0</v>
      </c>
      <c r="H33" s="191"/>
      <c r="I33" s="192">
        <f>ROUND(E33*H33,2)</f>
        <v>0</v>
      </c>
      <c r="J33" s="191"/>
      <c r="K33" s="192">
        <f>ROUND(E33*J33,2)</f>
        <v>0</v>
      </c>
      <c r="L33" s="192">
        <v>15</v>
      </c>
      <c r="M33" s="192">
        <f>G33*(1+L33/100)</f>
        <v>0</v>
      </c>
      <c r="N33" s="192">
        <v>0</v>
      </c>
      <c r="O33" s="192">
        <f>ROUND(E33*N33,2)</f>
        <v>0</v>
      </c>
      <c r="P33" s="192">
        <v>0</v>
      </c>
      <c r="Q33" s="192">
        <f>ROUND(E33*P33,2)</f>
        <v>0</v>
      </c>
      <c r="R33" s="192"/>
      <c r="S33" s="192" t="s">
        <v>182</v>
      </c>
      <c r="T33" s="193" t="s">
        <v>157</v>
      </c>
      <c r="U33" s="161">
        <v>0</v>
      </c>
      <c r="V33" s="161">
        <f>ROUND(E33*U33,2)</f>
        <v>0</v>
      </c>
      <c r="W33" s="161"/>
      <c r="X33" s="152"/>
      <c r="Y33" s="152"/>
      <c r="Z33" s="152"/>
      <c r="AA33" s="152"/>
      <c r="AB33" s="152"/>
      <c r="AC33" s="152"/>
      <c r="AD33" s="152"/>
      <c r="AE33" s="152"/>
      <c r="AF33" s="152"/>
      <c r="AG33" s="152" t="s">
        <v>183</v>
      </c>
      <c r="AH33" s="152"/>
      <c r="AI33" s="152"/>
      <c r="AJ33" s="152"/>
      <c r="AK33" s="152"/>
      <c r="AL33" s="152"/>
      <c r="AM33" s="152"/>
      <c r="AN33" s="152"/>
      <c r="AO33" s="152"/>
      <c r="AP33" s="152"/>
      <c r="AQ33" s="152"/>
      <c r="AR33" s="152"/>
      <c r="AS33" s="152"/>
      <c r="AT33" s="152"/>
      <c r="AU33" s="152"/>
      <c r="AV33" s="152"/>
      <c r="AW33" s="152"/>
      <c r="AX33" s="152"/>
      <c r="AY33" s="152"/>
      <c r="AZ33" s="152"/>
      <c r="BA33" s="152"/>
      <c r="BB33" s="152"/>
      <c r="BC33" s="152"/>
      <c r="BD33" s="152"/>
      <c r="BE33" s="152"/>
      <c r="BF33" s="152"/>
      <c r="BG33" s="152"/>
      <c r="BH33" s="152"/>
    </row>
    <row r="34" spans="1:60" outlineLevel="1" x14ac:dyDescent="0.25">
      <c r="A34" s="187">
        <v>13</v>
      </c>
      <c r="B34" s="188" t="s">
        <v>410</v>
      </c>
      <c r="C34" s="194" t="s">
        <v>411</v>
      </c>
      <c r="D34" s="189" t="s">
        <v>181</v>
      </c>
      <c r="E34" s="190">
        <v>14</v>
      </c>
      <c r="F34" s="191"/>
      <c r="G34" s="192">
        <f>ROUND(E34*F34,2)</f>
        <v>0</v>
      </c>
      <c r="H34" s="191"/>
      <c r="I34" s="192">
        <f>ROUND(E34*H34,2)</f>
        <v>0</v>
      </c>
      <c r="J34" s="191"/>
      <c r="K34" s="192">
        <f>ROUND(E34*J34,2)</f>
        <v>0</v>
      </c>
      <c r="L34" s="192">
        <v>15</v>
      </c>
      <c r="M34" s="192">
        <f>G34*(1+L34/100)</f>
        <v>0</v>
      </c>
      <c r="N34" s="192">
        <v>4.7400000000000003E-3</v>
      </c>
      <c r="O34" s="192">
        <f>ROUND(E34*N34,2)</f>
        <v>7.0000000000000007E-2</v>
      </c>
      <c r="P34" s="192">
        <v>0</v>
      </c>
      <c r="Q34" s="192">
        <f>ROUND(E34*P34,2)</f>
        <v>0</v>
      </c>
      <c r="R34" s="192"/>
      <c r="S34" s="192" t="s">
        <v>182</v>
      </c>
      <c r="T34" s="193" t="s">
        <v>157</v>
      </c>
      <c r="U34" s="161">
        <v>0</v>
      </c>
      <c r="V34" s="161">
        <f>ROUND(E34*U34,2)</f>
        <v>0</v>
      </c>
      <c r="W34" s="161"/>
      <c r="X34" s="152"/>
      <c r="Y34" s="152"/>
      <c r="Z34" s="152"/>
      <c r="AA34" s="152"/>
      <c r="AB34" s="152"/>
      <c r="AC34" s="152"/>
      <c r="AD34" s="152"/>
      <c r="AE34" s="152"/>
      <c r="AF34" s="152"/>
      <c r="AG34" s="152" t="s">
        <v>183</v>
      </c>
      <c r="AH34" s="152"/>
      <c r="AI34" s="152"/>
      <c r="AJ34" s="152"/>
      <c r="AK34" s="152"/>
      <c r="AL34" s="152"/>
      <c r="AM34" s="152"/>
      <c r="AN34" s="152"/>
      <c r="AO34" s="152"/>
      <c r="AP34" s="152"/>
      <c r="AQ34" s="152"/>
      <c r="AR34" s="152"/>
      <c r="AS34" s="152"/>
      <c r="AT34" s="152"/>
      <c r="AU34" s="152"/>
      <c r="AV34" s="152"/>
      <c r="AW34" s="152"/>
      <c r="AX34" s="152"/>
      <c r="AY34" s="152"/>
      <c r="AZ34" s="152"/>
      <c r="BA34" s="152"/>
      <c r="BB34" s="152"/>
      <c r="BC34" s="152"/>
      <c r="BD34" s="152"/>
      <c r="BE34" s="152"/>
      <c r="BF34" s="152"/>
      <c r="BG34" s="152"/>
      <c r="BH34" s="152"/>
    </row>
    <row r="35" spans="1:60" x14ac:dyDescent="0.25">
      <c r="A35" s="163" t="s">
        <v>152</v>
      </c>
      <c r="B35" s="164" t="s">
        <v>115</v>
      </c>
      <c r="C35" s="178" t="s">
        <v>116</v>
      </c>
      <c r="D35" s="165"/>
      <c r="E35" s="166"/>
      <c r="F35" s="167"/>
      <c r="G35" s="167">
        <f>SUMIF(AG36:AG38,"&lt;&gt;NOR",G36:G38)</f>
        <v>0</v>
      </c>
      <c r="H35" s="167"/>
      <c r="I35" s="167">
        <f>SUM(I36:I38)</f>
        <v>0</v>
      </c>
      <c r="J35" s="167"/>
      <c r="K35" s="167">
        <f>SUM(K36:K38)</f>
        <v>0</v>
      </c>
      <c r="L35" s="167"/>
      <c r="M35" s="167">
        <f>SUM(M36:M38)</f>
        <v>0</v>
      </c>
      <c r="N35" s="167"/>
      <c r="O35" s="167">
        <f>SUM(O36:O38)</f>
        <v>0.13</v>
      </c>
      <c r="P35" s="167"/>
      <c r="Q35" s="167">
        <f>SUM(Q36:Q38)</f>
        <v>0</v>
      </c>
      <c r="R35" s="167"/>
      <c r="S35" s="167"/>
      <c r="T35" s="168"/>
      <c r="U35" s="162"/>
      <c r="V35" s="162">
        <f>SUM(V36:V38)</f>
        <v>35.81</v>
      </c>
      <c r="W35" s="162"/>
      <c r="AG35" t="s">
        <v>153</v>
      </c>
    </row>
    <row r="36" spans="1:60" outlineLevel="1" x14ac:dyDescent="0.25">
      <c r="A36" s="187">
        <v>14</v>
      </c>
      <c r="B36" s="188" t="s">
        <v>412</v>
      </c>
      <c r="C36" s="194" t="s">
        <v>413</v>
      </c>
      <c r="D36" s="189" t="s">
        <v>181</v>
      </c>
      <c r="E36" s="190">
        <v>22</v>
      </c>
      <c r="F36" s="191"/>
      <c r="G36" s="192">
        <f>ROUND(E36*F36,2)</f>
        <v>0</v>
      </c>
      <c r="H36" s="191"/>
      <c r="I36" s="192">
        <f>ROUND(E36*H36,2)</f>
        <v>0</v>
      </c>
      <c r="J36" s="191"/>
      <c r="K36" s="192">
        <f>ROUND(E36*J36,2)</f>
        <v>0</v>
      </c>
      <c r="L36" s="192">
        <v>15</v>
      </c>
      <c r="M36" s="192">
        <f>G36*(1+L36/100)</f>
        <v>0</v>
      </c>
      <c r="N36" s="192">
        <v>1.7000000000000001E-4</v>
      </c>
      <c r="O36" s="192">
        <f>ROUND(E36*N36,2)</f>
        <v>0</v>
      </c>
      <c r="P36" s="192">
        <v>0</v>
      </c>
      <c r="Q36" s="192">
        <f>ROUND(E36*P36,2)</f>
        <v>0</v>
      </c>
      <c r="R36" s="192"/>
      <c r="S36" s="192" t="s">
        <v>267</v>
      </c>
      <c r="T36" s="193" t="s">
        <v>157</v>
      </c>
      <c r="U36" s="161">
        <v>1.3100100000000001</v>
      </c>
      <c r="V36" s="161">
        <f>ROUND(E36*U36,2)</f>
        <v>28.82</v>
      </c>
      <c r="W36" s="161"/>
      <c r="X36" s="152"/>
      <c r="Y36" s="152"/>
      <c r="Z36" s="152"/>
      <c r="AA36" s="152"/>
      <c r="AB36" s="152"/>
      <c r="AC36" s="152"/>
      <c r="AD36" s="152"/>
      <c r="AE36" s="152"/>
      <c r="AF36" s="152"/>
      <c r="AG36" s="152" t="s">
        <v>380</v>
      </c>
      <c r="AH36" s="152"/>
      <c r="AI36" s="152"/>
      <c r="AJ36" s="152"/>
      <c r="AK36" s="152"/>
      <c r="AL36" s="152"/>
      <c r="AM36" s="152"/>
      <c r="AN36" s="152"/>
      <c r="AO36" s="152"/>
      <c r="AP36" s="152"/>
      <c r="AQ36" s="152"/>
      <c r="AR36" s="152"/>
      <c r="AS36" s="152"/>
      <c r="AT36" s="152"/>
      <c r="AU36" s="152"/>
      <c r="AV36" s="152"/>
      <c r="AW36" s="152"/>
      <c r="AX36" s="152"/>
      <c r="AY36" s="152"/>
      <c r="AZ36" s="152"/>
      <c r="BA36" s="152"/>
      <c r="BB36" s="152"/>
      <c r="BC36" s="152"/>
      <c r="BD36" s="152"/>
      <c r="BE36" s="152"/>
      <c r="BF36" s="152"/>
      <c r="BG36" s="152"/>
      <c r="BH36" s="152"/>
    </row>
    <row r="37" spans="1:60" outlineLevel="1" x14ac:dyDescent="0.25">
      <c r="A37" s="169">
        <v>15</v>
      </c>
      <c r="B37" s="170" t="s">
        <v>414</v>
      </c>
      <c r="C37" s="179" t="s">
        <v>415</v>
      </c>
      <c r="D37" s="171" t="s">
        <v>259</v>
      </c>
      <c r="E37" s="172">
        <v>7</v>
      </c>
      <c r="F37" s="173"/>
      <c r="G37" s="174">
        <f>ROUND(E37*F37,2)</f>
        <v>0</v>
      </c>
      <c r="H37" s="173"/>
      <c r="I37" s="174">
        <f>ROUND(E37*H37,2)</f>
        <v>0</v>
      </c>
      <c r="J37" s="173"/>
      <c r="K37" s="174">
        <f>ROUND(E37*J37,2)</f>
        <v>0</v>
      </c>
      <c r="L37" s="174">
        <v>15</v>
      </c>
      <c r="M37" s="174">
        <f>G37*(1+L37/100)</f>
        <v>0</v>
      </c>
      <c r="N37" s="174">
        <v>1.8080000000000002E-2</v>
      </c>
      <c r="O37" s="174">
        <f>ROUND(E37*N37,2)</f>
        <v>0.13</v>
      </c>
      <c r="P37" s="174">
        <v>0</v>
      </c>
      <c r="Q37" s="174">
        <f>ROUND(E37*P37,2)</f>
        <v>0</v>
      </c>
      <c r="R37" s="174"/>
      <c r="S37" s="174" t="s">
        <v>267</v>
      </c>
      <c r="T37" s="175" t="s">
        <v>157</v>
      </c>
      <c r="U37" s="161">
        <v>0.99851000000000001</v>
      </c>
      <c r="V37" s="161">
        <f>ROUND(E37*U37,2)</f>
        <v>6.99</v>
      </c>
      <c r="W37" s="161"/>
      <c r="X37" s="152"/>
      <c r="Y37" s="152"/>
      <c r="Z37" s="152"/>
      <c r="AA37" s="152"/>
      <c r="AB37" s="152"/>
      <c r="AC37" s="152"/>
      <c r="AD37" s="152"/>
      <c r="AE37" s="152"/>
      <c r="AF37" s="152"/>
      <c r="AG37" s="152" t="s">
        <v>380</v>
      </c>
      <c r="AH37" s="152"/>
      <c r="AI37" s="152"/>
      <c r="AJ37" s="152"/>
      <c r="AK37" s="152"/>
      <c r="AL37" s="152"/>
      <c r="AM37" s="152"/>
      <c r="AN37" s="152"/>
      <c r="AO37" s="152"/>
      <c r="AP37" s="152"/>
      <c r="AQ37" s="152"/>
      <c r="AR37" s="152"/>
      <c r="AS37" s="152"/>
      <c r="AT37" s="152"/>
      <c r="AU37" s="152"/>
      <c r="AV37" s="152"/>
      <c r="AW37" s="152"/>
      <c r="AX37" s="152"/>
      <c r="AY37" s="152"/>
      <c r="AZ37" s="152"/>
      <c r="BA37" s="152"/>
      <c r="BB37" s="152"/>
      <c r="BC37" s="152"/>
      <c r="BD37" s="152"/>
      <c r="BE37" s="152"/>
      <c r="BF37" s="152"/>
      <c r="BG37" s="152"/>
      <c r="BH37" s="152"/>
    </row>
    <row r="38" spans="1:60" ht="21" outlineLevel="1" x14ac:dyDescent="0.25">
      <c r="A38" s="159"/>
      <c r="B38" s="160"/>
      <c r="C38" s="258" t="s">
        <v>416</v>
      </c>
      <c r="D38" s="259"/>
      <c r="E38" s="259"/>
      <c r="F38" s="259"/>
      <c r="G38" s="259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1"/>
      <c r="T38" s="161"/>
      <c r="U38" s="161"/>
      <c r="V38" s="161"/>
      <c r="W38" s="161"/>
      <c r="X38" s="152"/>
      <c r="Y38" s="152"/>
      <c r="Z38" s="152"/>
      <c r="AA38" s="152"/>
      <c r="AB38" s="152"/>
      <c r="AC38" s="152"/>
      <c r="AD38" s="152"/>
      <c r="AE38" s="152"/>
      <c r="AF38" s="152"/>
      <c r="AG38" s="152" t="s">
        <v>197</v>
      </c>
      <c r="AH38" s="152"/>
      <c r="AI38" s="152"/>
      <c r="AJ38" s="152"/>
      <c r="AK38" s="152"/>
      <c r="AL38" s="152"/>
      <c r="AM38" s="152"/>
      <c r="AN38" s="152"/>
      <c r="AO38" s="152"/>
      <c r="AP38" s="152"/>
      <c r="AQ38" s="152"/>
      <c r="AR38" s="152"/>
      <c r="AS38" s="152"/>
      <c r="AT38" s="152"/>
      <c r="AU38" s="152"/>
      <c r="AV38" s="152"/>
      <c r="AW38" s="152"/>
      <c r="AX38" s="152"/>
      <c r="AY38" s="152"/>
      <c r="AZ38" s="152"/>
      <c r="BA38" s="176" t="str">
        <f>C38</f>
        <v>z trubek nebo tenkostěnných profilů do zdiva (10 kg/m zábradlí), dodávka a montáž dřevěných průběžných madel, nátěr zábradlí syntetický základní a dvojnásobný vrchní, nátěr madla lazurovacím lakem dvojnásobný s napuštěním.</v>
      </c>
      <c r="BB38" s="152"/>
      <c r="BC38" s="152"/>
      <c r="BD38" s="152"/>
      <c r="BE38" s="152"/>
      <c r="BF38" s="152"/>
      <c r="BG38" s="152"/>
      <c r="BH38" s="152"/>
    </row>
    <row r="39" spans="1:60" x14ac:dyDescent="0.25">
      <c r="A39" s="163" t="s">
        <v>152</v>
      </c>
      <c r="B39" s="164" t="s">
        <v>105</v>
      </c>
      <c r="C39" s="178" t="s">
        <v>106</v>
      </c>
      <c r="D39" s="165"/>
      <c r="E39" s="166"/>
      <c r="F39" s="167"/>
      <c r="G39" s="167">
        <f>SUMIF(AG40:AG41,"&lt;&gt;NOR",G40:G41)</f>
        <v>0</v>
      </c>
      <c r="H39" s="167"/>
      <c r="I39" s="167">
        <f>SUM(I40:I41)</f>
        <v>0</v>
      </c>
      <c r="J39" s="167"/>
      <c r="K39" s="167">
        <f>SUM(K40:K41)</f>
        <v>0</v>
      </c>
      <c r="L39" s="167"/>
      <c r="M39" s="167">
        <f>SUM(M40:M41)</f>
        <v>0</v>
      </c>
      <c r="N39" s="167"/>
      <c r="O39" s="167">
        <f>SUM(O40:O41)</f>
        <v>0</v>
      </c>
      <c r="P39" s="167"/>
      <c r="Q39" s="167">
        <f>SUM(Q40:Q41)</f>
        <v>0</v>
      </c>
      <c r="R39" s="167"/>
      <c r="S39" s="167"/>
      <c r="T39" s="168"/>
      <c r="U39" s="162"/>
      <c r="V39" s="162">
        <f>SUM(V40:V41)</f>
        <v>35.94</v>
      </c>
      <c r="W39" s="162"/>
      <c r="AG39" t="s">
        <v>153</v>
      </c>
    </row>
    <row r="40" spans="1:60" outlineLevel="1" x14ac:dyDescent="0.25">
      <c r="A40" s="169">
        <v>16</v>
      </c>
      <c r="B40" s="170" t="s">
        <v>417</v>
      </c>
      <c r="C40" s="179" t="s">
        <v>418</v>
      </c>
      <c r="D40" s="171" t="s">
        <v>224</v>
      </c>
      <c r="E40" s="172">
        <v>117.07773</v>
      </c>
      <c r="F40" s="173"/>
      <c r="G40" s="174">
        <f>ROUND(E40*F40,2)</f>
        <v>0</v>
      </c>
      <c r="H40" s="173"/>
      <c r="I40" s="174">
        <f>ROUND(E40*H40,2)</f>
        <v>0</v>
      </c>
      <c r="J40" s="173"/>
      <c r="K40" s="174">
        <f>ROUND(E40*J40,2)</f>
        <v>0</v>
      </c>
      <c r="L40" s="174">
        <v>15</v>
      </c>
      <c r="M40" s="174">
        <f>G40*(1+L40/100)</f>
        <v>0</v>
      </c>
      <c r="N40" s="174">
        <v>0</v>
      </c>
      <c r="O40" s="174">
        <f>ROUND(E40*N40,2)</f>
        <v>0</v>
      </c>
      <c r="P40" s="174">
        <v>0</v>
      </c>
      <c r="Q40" s="174">
        <f>ROUND(E40*P40,2)</f>
        <v>0</v>
      </c>
      <c r="R40" s="174"/>
      <c r="S40" s="174" t="s">
        <v>267</v>
      </c>
      <c r="T40" s="175" t="s">
        <v>157</v>
      </c>
      <c r="U40" s="161">
        <v>0.30700000000000005</v>
      </c>
      <c r="V40" s="161">
        <f>ROUND(E40*U40,2)</f>
        <v>35.94</v>
      </c>
      <c r="W40" s="161"/>
      <c r="X40" s="152"/>
      <c r="Y40" s="152"/>
      <c r="Z40" s="152"/>
      <c r="AA40" s="152"/>
      <c r="AB40" s="152"/>
      <c r="AC40" s="152"/>
      <c r="AD40" s="152"/>
      <c r="AE40" s="152"/>
      <c r="AF40" s="152"/>
      <c r="AG40" s="152" t="s">
        <v>183</v>
      </c>
      <c r="AH40" s="152"/>
      <c r="AI40" s="152"/>
      <c r="AJ40" s="152"/>
      <c r="AK40" s="152"/>
      <c r="AL40" s="152"/>
      <c r="AM40" s="152"/>
      <c r="AN40" s="152"/>
      <c r="AO40" s="152"/>
      <c r="AP40" s="152"/>
      <c r="AQ40" s="152"/>
      <c r="AR40" s="152"/>
      <c r="AS40" s="152"/>
      <c r="AT40" s="152"/>
      <c r="AU40" s="152"/>
      <c r="AV40" s="152"/>
      <c r="AW40" s="152"/>
      <c r="AX40" s="152"/>
      <c r="AY40" s="152"/>
      <c r="AZ40" s="152"/>
      <c r="BA40" s="152"/>
      <c r="BB40" s="152"/>
      <c r="BC40" s="152"/>
      <c r="BD40" s="152"/>
      <c r="BE40" s="152"/>
      <c r="BF40" s="152"/>
      <c r="BG40" s="152"/>
      <c r="BH40" s="152"/>
    </row>
    <row r="41" spans="1:60" ht="21" outlineLevel="1" x14ac:dyDescent="0.25">
      <c r="A41" s="159"/>
      <c r="B41" s="160"/>
      <c r="C41" s="258" t="s">
        <v>419</v>
      </c>
      <c r="D41" s="259"/>
      <c r="E41" s="259"/>
      <c r="F41" s="259"/>
      <c r="G41" s="259"/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  <c r="W41" s="161"/>
      <c r="X41" s="152"/>
      <c r="Y41" s="152"/>
      <c r="Z41" s="152"/>
      <c r="AA41" s="152"/>
      <c r="AB41" s="152"/>
      <c r="AC41" s="152"/>
      <c r="AD41" s="152"/>
      <c r="AE41" s="152"/>
      <c r="AF41" s="152"/>
      <c r="AG41" s="152" t="s">
        <v>197</v>
      </c>
      <c r="AH41" s="152"/>
      <c r="AI41" s="152"/>
      <c r="AJ41" s="152"/>
      <c r="AK41" s="152"/>
      <c r="AL41" s="152"/>
      <c r="AM41" s="152"/>
      <c r="AN41" s="152"/>
      <c r="AO41" s="152"/>
      <c r="AP41" s="152"/>
      <c r="AQ41" s="152"/>
      <c r="AR41" s="152"/>
      <c r="AS41" s="152"/>
      <c r="AT41" s="152"/>
      <c r="AU41" s="152"/>
      <c r="AV41" s="152"/>
      <c r="AW41" s="152"/>
      <c r="AX41" s="152"/>
      <c r="AY41" s="152"/>
      <c r="AZ41" s="152"/>
      <c r="BA41" s="176" t="str">
        <f>C41</f>
        <v>přesun hmot pro budovy občanské výstavby (JKSO 801), budovy pro bydlení (JKSO 803) budovy pro výrobu a služby (JKSO 812) s nosnou svislou konstrukcí zděnou z cihel nebo tvárnic nebo kovovou</v>
      </c>
      <c r="BB41" s="152"/>
      <c r="BC41" s="152"/>
      <c r="BD41" s="152"/>
      <c r="BE41" s="152"/>
      <c r="BF41" s="152"/>
      <c r="BG41" s="152"/>
      <c r="BH41" s="152"/>
    </row>
    <row r="42" spans="1:60" x14ac:dyDescent="0.25">
      <c r="A42" s="163" t="s">
        <v>152</v>
      </c>
      <c r="B42" s="164" t="s">
        <v>52</v>
      </c>
      <c r="C42" s="178" t="s">
        <v>81</v>
      </c>
      <c r="D42" s="165"/>
      <c r="E42" s="166"/>
      <c r="F42" s="167"/>
      <c r="G42" s="167">
        <f>SUMIF(AG43:AG61,"&lt;&gt;NOR",G43:G61)</f>
        <v>0</v>
      </c>
      <c r="H42" s="167"/>
      <c r="I42" s="167">
        <f>SUM(I43:I61)</f>
        <v>0</v>
      </c>
      <c r="J42" s="167"/>
      <c r="K42" s="167">
        <f>SUM(K43:K61)</f>
        <v>0</v>
      </c>
      <c r="L42" s="167"/>
      <c r="M42" s="167">
        <f>SUM(M43:M61)</f>
        <v>0</v>
      </c>
      <c r="N42" s="167"/>
      <c r="O42" s="167">
        <f>SUM(O43:O61)</f>
        <v>0</v>
      </c>
      <c r="P42" s="167"/>
      <c r="Q42" s="167">
        <f>SUM(Q43:Q61)</f>
        <v>0</v>
      </c>
      <c r="R42" s="167"/>
      <c r="S42" s="167"/>
      <c r="T42" s="168"/>
      <c r="U42" s="162"/>
      <c r="V42" s="162">
        <f>SUM(V43:V61)</f>
        <v>57.02</v>
      </c>
      <c r="W42" s="162"/>
      <c r="AG42" t="s">
        <v>153</v>
      </c>
    </row>
    <row r="43" spans="1:60" ht="20.399999999999999" outlineLevel="1" x14ac:dyDescent="0.25">
      <c r="A43" s="169">
        <v>17</v>
      </c>
      <c r="B43" s="170" t="s">
        <v>420</v>
      </c>
      <c r="C43" s="179" t="s">
        <v>421</v>
      </c>
      <c r="D43" s="171" t="s">
        <v>195</v>
      </c>
      <c r="E43" s="172">
        <v>7.3000000000000007</v>
      </c>
      <c r="F43" s="173"/>
      <c r="G43" s="174">
        <f>ROUND(E43*F43,2)</f>
        <v>0</v>
      </c>
      <c r="H43" s="173"/>
      <c r="I43" s="174">
        <f>ROUND(E43*H43,2)</f>
        <v>0</v>
      </c>
      <c r="J43" s="173"/>
      <c r="K43" s="174">
        <f>ROUND(E43*J43,2)</f>
        <v>0</v>
      </c>
      <c r="L43" s="174">
        <v>15</v>
      </c>
      <c r="M43" s="174">
        <f>G43*(1+L43/100)</f>
        <v>0</v>
      </c>
      <c r="N43" s="174">
        <v>0</v>
      </c>
      <c r="O43" s="174">
        <f>ROUND(E43*N43,2)</f>
        <v>0</v>
      </c>
      <c r="P43" s="174">
        <v>0</v>
      </c>
      <c r="Q43" s="174">
        <f>ROUND(E43*P43,2)</f>
        <v>0</v>
      </c>
      <c r="R43" s="174"/>
      <c r="S43" s="174" t="s">
        <v>267</v>
      </c>
      <c r="T43" s="175" t="s">
        <v>157</v>
      </c>
      <c r="U43" s="161">
        <v>0.18700000000000003</v>
      </c>
      <c r="V43" s="161">
        <f>ROUND(E43*U43,2)</f>
        <v>1.37</v>
      </c>
      <c r="W43" s="161"/>
      <c r="X43" s="152"/>
      <c r="Y43" s="152"/>
      <c r="Z43" s="152"/>
      <c r="AA43" s="152"/>
      <c r="AB43" s="152"/>
      <c r="AC43" s="152"/>
      <c r="AD43" s="152"/>
      <c r="AE43" s="152"/>
      <c r="AF43" s="152"/>
      <c r="AG43" s="152" t="s">
        <v>183</v>
      </c>
      <c r="AH43" s="152"/>
      <c r="AI43" s="152"/>
      <c r="AJ43" s="152"/>
      <c r="AK43" s="152"/>
      <c r="AL43" s="152"/>
      <c r="AM43" s="152"/>
      <c r="AN43" s="152"/>
      <c r="AO43" s="152"/>
      <c r="AP43" s="152"/>
      <c r="AQ43" s="152"/>
      <c r="AR43" s="152"/>
      <c r="AS43" s="152"/>
      <c r="AT43" s="152"/>
      <c r="AU43" s="152"/>
      <c r="AV43" s="152"/>
      <c r="AW43" s="152"/>
      <c r="AX43" s="152"/>
      <c r="AY43" s="152"/>
      <c r="AZ43" s="152"/>
      <c r="BA43" s="152"/>
      <c r="BB43" s="152"/>
      <c r="BC43" s="152"/>
      <c r="BD43" s="152"/>
      <c r="BE43" s="152"/>
      <c r="BF43" s="152"/>
      <c r="BG43" s="152"/>
      <c r="BH43" s="152"/>
    </row>
    <row r="44" spans="1:60" outlineLevel="1" x14ac:dyDescent="0.25">
      <c r="A44" s="159"/>
      <c r="B44" s="160"/>
      <c r="C44" s="258" t="s">
        <v>422</v>
      </c>
      <c r="D44" s="259"/>
      <c r="E44" s="259"/>
      <c r="F44" s="259"/>
      <c r="G44" s="259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52"/>
      <c r="Y44" s="152"/>
      <c r="Z44" s="152"/>
      <c r="AA44" s="152"/>
      <c r="AB44" s="152"/>
      <c r="AC44" s="152"/>
      <c r="AD44" s="152"/>
      <c r="AE44" s="152"/>
      <c r="AF44" s="152"/>
      <c r="AG44" s="152" t="s">
        <v>197</v>
      </c>
      <c r="AH44" s="152"/>
      <c r="AI44" s="152"/>
      <c r="AJ44" s="152"/>
      <c r="AK44" s="152"/>
      <c r="AL44" s="152"/>
      <c r="AM44" s="152"/>
      <c r="AN44" s="152"/>
      <c r="AO44" s="152"/>
      <c r="AP44" s="152"/>
      <c r="AQ44" s="152"/>
      <c r="AR44" s="152"/>
      <c r="AS44" s="152"/>
      <c r="AT44" s="152"/>
      <c r="AU44" s="152"/>
      <c r="AV44" s="152"/>
      <c r="AW44" s="152"/>
      <c r="AX44" s="152"/>
      <c r="AY44" s="152"/>
      <c r="AZ44" s="152"/>
      <c r="BA44" s="152"/>
      <c r="BB44" s="152"/>
      <c r="BC44" s="152"/>
      <c r="BD44" s="152"/>
      <c r="BE44" s="152"/>
      <c r="BF44" s="152"/>
      <c r="BG44" s="152"/>
      <c r="BH44" s="152"/>
    </row>
    <row r="45" spans="1:60" ht="20.399999999999999" outlineLevel="1" x14ac:dyDescent="0.25">
      <c r="A45" s="169">
        <v>18</v>
      </c>
      <c r="B45" s="170" t="s">
        <v>423</v>
      </c>
      <c r="C45" s="179" t="s">
        <v>424</v>
      </c>
      <c r="D45" s="171" t="s">
        <v>195</v>
      </c>
      <c r="E45" s="172">
        <v>3.6500000000000004</v>
      </c>
      <c r="F45" s="173"/>
      <c r="G45" s="174">
        <f>ROUND(E45*F45,2)</f>
        <v>0</v>
      </c>
      <c r="H45" s="173"/>
      <c r="I45" s="174">
        <f>ROUND(E45*H45,2)</f>
        <v>0</v>
      </c>
      <c r="J45" s="173"/>
      <c r="K45" s="174">
        <f>ROUND(E45*J45,2)</f>
        <v>0</v>
      </c>
      <c r="L45" s="174">
        <v>15</v>
      </c>
      <c r="M45" s="174">
        <f>G45*(1+L45/100)</f>
        <v>0</v>
      </c>
      <c r="N45" s="174">
        <v>0</v>
      </c>
      <c r="O45" s="174">
        <f>ROUND(E45*N45,2)</f>
        <v>0</v>
      </c>
      <c r="P45" s="174">
        <v>0</v>
      </c>
      <c r="Q45" s="174">
        <f>ROUND(E45*P45,2)</f>
        <v>0</v>
      </c>
      <c r="R45" s="174"/>
      <c r="S45" s="174" t="s">
        <v>267</v>
      </c>
      <c r="T45" s="175" t="s">
        <v>157</v>
      </c>
      <c r="U45" s="161">
        <v>5.8000000000000003E-2</v>
      </c>
      <c r="V45" s="161">
        <f>ROUND(E45*U45,2)</f>
        <v>0.21</v>
      </c>
      <c r="W45" s="161"/>
      <c r="X45" s="152"/>
      <c r="Y45" s="152"/>
      <c r="Z45" s="152"/>
      <c r="AA45" s="152"/>
      <c r="AB45" s="152"/>
      <c r="AC45" s="152"/>
      <c r="AD45" s="152"/>
      <c r="AE45" s="152"/>
      <c r="AF45" s="152"/>
      <c r="AG45" s="152" t="s">
        <v>183</v>
      </c>
      <c r="AH45" s="152"/>
      <c r="AI45" s="152"/>
      <c r="AJ45" s="152"/>
      <c r="AK45" s="152"/>
      <c r="AL45" s="152"/>
      <c r="AM45" s="152"/>
      <c r="AN45" s="152"/>
      <c r="AO45" s="152"/>
      <c r="AP45" s="152"/>
      <c r="AQ45" s="152"/>
      <c r="AR45" s="152"/>
      <c r="AS45" s="152"/>
      <c r="AT45" s="152"/>
      <c r="AU45" s="152"/>
      <c r="AV45" s="152"/>
      <c r="AW45" s="152"/>
      <c r="AX45" s="152"/>
      <c r="AY45" s="152"/>
      <c r="AZ45" s="152"/>
      <c r="BA45" s="152"/>
      <c r="BB45" s="152"/>
      <c r="BC45" s="152"/>
      <c r="BD45" s="152"/>
      <c r="BE45" s="152"/>
      <c r="BF45" s="152"/>
      <c r="BG45" s="152"/>
      <c r="BH45" s="152"/>
    </row>
    <row r="46" spans="1:60" outlineLevel="1" x14ac:dyDescent="0.25">
      <c r="A46" s="159"/>
      <c r="B46" s="160"/>
      <c r="C46" s="258" t="s">
        <v>422</v>
      </c>
      <c r="D46" s="259"/>
      <c r="E46" s="259"/>
      <c r="F46" s="259"/>
      <c r="G46" s="259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52"/>
      <c r="Y46" s="152"/>
      <c r="Z46" s="152"/>
      <c r="AA46" s="152"/>
      <c r="AB46" s="152"/>
      <c r="AC46" s="152"/>
      <c r="AD46" s="152"/>
      <c r="AE46" s="152"/>
      <c r="AF46" s="152"/>
      <c r="AG46" s="152" t="s">
        <v>197</v>
      </c>
      <c r="AH46" s="152"/>
      <c r="AI46" s="152"/>
      <c r="AJ46" s="152"/>
      <c r="AK46" s="152"/>
      <c r="AL46" s="152"/>
      <c r="AM46" s="152"/>
      <c r="AN46" s="152"/>
      <c r="AO46" s="152"/>
      <c r="AP46" s="152"/>
      <c r="AQ46" s="152"/>
      <c r="AR46" s="152"/>
      <c r="AS46" s="152"/>
      <c r="AT46" s="152"/>
      <c r="AU46" s="152"/>
      <c r="AV46" s="152"/>
      <c r="AW46" s="152"/>
      <c r="AX46" s="152"/>
      <c r="AY46" s="152"/>
      <c r="AZ46" s="152"/>
      <c r="BA46" s="152"/>
      <c r="BB46" s="152"/>
      <c r="BC46" s="152"/>
      <c r="BD46" s="152"/>
      <c r="BE46" s="152"/>
      <c r="BF46" s="152"/>
      <c r="BG46" s="152"/>
      <c r="BH46" s="152"/>
    </row>
    <row r="47" spans="1:60" outlineLevel="1" x14ac:dyDescent="0.25">
      <c r="A47" s="169">
        <v>19</v>
      </c>
      <c r="B47" s="170" t="s">
        <v>425</v>
      </c>
      <c r="C47" s="179" t="s">
        <v>426</v>
      </c>
      <c r="D47" s="171" t="s">
        <v>195</v>
      </c>
      <c r="E47" s="172">
        <v>7.3000000000000007</v>
      </c>
      <c r="F47" s="173"/>
      <c r="G47" s="174">
        <f>ROUND(E47*F47,2)</f>
        <v>0</v>
      </c>
      <c r="H47" s="173"/>
      <c r="I47" s="174">
        <f>ROUND(E47*H47,2)</f>
        <v>0</v>
      </c>
      <c r="J47" s="173"/>
      <c r="K47" s="174">
        <f>ROUND(E47*J47,2)</f>
        <v>0</v>
      </c>
      <c r="L47" s="174">
        <v>15</v>
      </c>
      <c r="M47" s="174">
        <f>G47*(1+L47/100)</f>
        <v>0</v>
      </c>
      <c r="N47" s="174">
        <v>0</v>
      </c>
      <c r="O47" s="174">
        <f>ROUND(E47*N47,2)</f>
        <v>0</v>
      </c>
      <c r="P47" s="174">
        <v>0</v>
      </c>
      <c r="Q47" s="174">
        <f>ROUND(E47*P47,2)</f>
        <v>0</v>
      </c>
      <c r="R47" s="174"/>
      <c r="S47" s="174" t="s">
        <v>267</v>
      </c>
      <c r="T47" s="175" t="s">
        <v>157</v>
      </c>
      <c r="U47" s="161">
        <v>0.29400000000000004</v>
      </c>
      <c r="V47" s="161">
        <f>ROUND(E47*U47,2)</f>
        <v>2.15</v>
      </c>
      <c r="W47" s="161"/>
      <c r="X47" s="152"/>
      <c r="Y47" s="152"/>
      <c r="Z47" s="152"/>
      <c r="AA47" s="152"/>
      <c r="AB47" s="152"/>
      <c r="AC47" s="152"/>
      <c r="AD47" s="152"/>
      <c r="AE47" s="152"/>
      <c r="AF47" s="152"/>
      <c r="AG47" s="152" t="s">
        <v>183</v>
      </c>
      <c r="AH47" s="152"/>
      <c r="AI47" s="152"/>
      <c r="AJ47" s="152"/>
      <c r="AK47" s="152"/>
      <c r="AL47" s="152"/>
      <c r="AM47" s="152"/>
      <c r="AN47" s="152"/>
      <c r="AO47" s="152"/>
      <c r="AP47" s="152"/>
      <c r="AQ47" s="152"/>
      <c r="AR47" s="152"/>
      <c r="AS47" s="152"/>
      <c r="AT47" s="152"/>
      <c r="AU47" s="152"/>
      <c r="AV47" s="152"/>
      <c r="AW47" s="152"/>
      <c r="AX47" s="152"/>
      <c r="AY47" s="152"/>
      <c r="AZ47" s="152"/>
      <c r="BA47" s="152"/>
      <c r="BB47" s="152"/>
      <c r="BC47" s="152"/>
      <c r="BD47" s="152"/>
      <c r="BE47" s="152"/>
      <c r="BF47" s="152"/>
      <c r="BG47" s="152"/>
      <c r="BH47" s="152"/>
    </row>
    <row r="48" spans="1:60" outlineLevel="1" x14ac:dyDescent="0.25">
      <c r="A48" s="159"/>
      <c r="B48" s="160"/>
      <c r="C48" s="258" t="s">
        <v>422</v>
      </c>
      <c r="D48" s="259"/>
      <c r="E48" s="259"/>
      <c r="F48" s="259"/>
      <c r="G48" s="259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52"/>
      <c r="Y48" s="152"/>
      <c r="Z48" s="152"/>
      <c r="AA48" s="152"/>
      <c r="AB48" s="152"/>
      <c r="AC48" s="152"/>
      <c r="AD48" s="152"/>
      <c r="AE48" s="152"/>
      <c r="AF48" s="152"/>
      <c r="AG48" s="152" t="s">
        <v>197</v>
      </c>
      <c r="AH48" s="152"/>
      <c r="AI48" s="152"/>
      <c r="AJ48" s="152"/>
      <c r="AK48" s="152"/>
      <c r="AL48" s="152"/>
      <c r="AM48" s="152"/>
      <c r="AN48" s="152"/>
      <c r="AO48" s="152"/>
      <c r="AP48" s="152"/>
      <c r="AQ48" s="152"/>
      <c r="AR48" s="152"/>
      <c r="AS48" s="152"/>
      <c r="AT48" s="152"/>
      <c r="AU48" s="152"/>
      <c r="AV48" s="152"/>
      <c r="AW48" s="152"/>
      <c r="AX48" s="152"/>
      <c r="AY48" s="152"/>
      <c r="AZ48" s="152"/>
      <c r="BA48" s="152"/>
      <c r="BB48" s="152"/>
      <c r="BC48" s="152"/>
      <c r="BD48" s="152"/>
      <c r="BE48" s="152"/>
      <c r="BF48" s="152"/>
      <c r="BG48" s="152"/>
      <c r="BH48" s="152"/>
    </row>
    <row r="49" spans="1:60" outlineLevel="1" x14ac:dyDescent="0.25">
      <c r="A49" s="169">
        <v>20</v>
      </c>
      <c r="B49" s="170" t="s">
        <v>427</v>
      </c>
      <c r="C49" s="179" t="s">
        <v>428</v>
      </c>
      <c r="D49" s="171" t="s">
        <v>195</v>
      </c>
      <c r="E49" s="172">
        <v>3.6500000000000004</v>
      </c>
      <c r="F49" s="173"/>
      <c r="G49" s="174">
        <f>ROUND(E49*F49,2)</f>
        <v>0</v>
      </c>
      <c r="H49" s="173"/>
      <c r="I49" s="174">
        <f>ROUND(E49*H49,2)</f>
        <v>0</v>
      </c>
      <c r="J49" s="173"/>
      <c r="K49" s="174">
        <f>ROUND(E49*J49,2)</f>
        <v>0</v>
      </c>
      <c r="L49" s="174">
        <v>15</v>
      </c>
      <c r="M49" s="174">
        <f>G49*(1+L49/100)</f>
        <v>0</v>
      </c>
      <c r="N49" s="174">
        <v>0</v>
      </c>
      <c r="O49" s="174">
        <f>ROUND(E49*N49,2)</f>
        <v>0</v>
      </c>
      <c r="P49" s="174">
        <v>0</v>
      </c>
      <c r="Q49" s="174">
        <f>ROUND(E49*P49,2)</f>
        <v>0</v>
      </c>
      <c r="R49" s="174"/>
      <c r="S49" s="174" t="s">
        <v>267</v>
      </c>
      <c r="T49" s="175" t="s">
        <v>157</v>
      </c>
      <c r="U49" s="161">
        <v>8.1000000000000003E-2</v>
      </c>
      <c r="V49" s="161">
        <f>ROUND(E49*U49,2)</f>
        <v>0.3</v>
      </c>
      <c r="W49" s="161"/>
      <c r="X49" s="152"/>
      <c r="Y49" s="152"/>
      <c r="Z49" s="152"/>
      <c r="AA49" s="152"/>
      <c r="AB49" s="152"/>
      <c r="AC49" s="152"/>
      <c r="AD49" s="152"/>
      <c r="AE49" s="152"/>
      <c r="AF49" s="152"/>
      <c r="AG49" s="152" t="s">
        <v>183</v>
      </c>
      <c r="AH49" s="152"/>
      <c r="AI49" s="152"/>
      <c r="AJ49" s="152"/>
      <c r="AK49" s="152"/>
      <c r="AL49" s="152"/>
      <c r="AM49" s="152"/>
      <c r="AN49" s="152"/>
      <c r="AO49" s="152"/>
      <c r="AP49" s="152"/>
      <c r="AQ49" s="152"/>
      <c r="AR49" s="152"/>
      <c r="AS49" s="152"/>
      <c r="AT49" s="152"/>
      <c r="AU49" s="152"/>
      <c r="AV49" s="152"/>
      <c r="AW49" s="152"/>
      <c r="AX49" s="152"/>
      <c r="AY49" s="152"/>
      <c r="AZ49" s="152"/>
      <c r="BA49" s="152"/>
      <c r="BB49" s="152"/>
      <c r="BC49" s="152"/>
      <c r="BD49" s="152"/>
      <c r="BE49" s="152"/>
      <c r="BF49" s="152"/>
      <c r="BG49" s="152"/>
      <c r="BH49" s="152"/>
    </row>
    <row r="50" spans="1:60" outlineLevel="1" x14ac:dyDescent="0.25">
      <c r="A50" s="159"/>
      <c r="B50" s="160"/>
      <c r="C50" s="258" t="s">
        <v>422</v>
      </c>
      <c r="D50" s="259"/>
      <c r="E50" s="259"/>
      <c r="F50" s="259"/>
      <c r="G50" s="259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52"/>
      <c r="Y50" s="152"/>
      <c r="Z50" s="152"/>
      <c r="AA50" s="152"/>
      <c r="AB50" s="152"/>
      <c r="AC50" s="152"/>
      <c r="AD50" s="152"/>
      <c r="AE50" s="152"/>
      <c r="AF50" s="152"/>
      <c r="AG50" s="152" t="s">
        <v>197</v>
      </c>
      <c r="AH50" s="152"/>
      <c r="AI50" s="152"/>
      <c r="AJ50" s="152"/>
      <c r="AK50" s="152"/>
      <c r="AL50" s="152"/>
      <c r="AM50" s="152"/>
      <c r="AN50" s="152"/>
      <c r="AO50" s="152"/>
      <c r="AP50" s="152"/>
      <c r="AQ50" s="152"/>
      <c r="AR50" s="152"/>
      <c r="AS50" s="152"/>
      <c r="AT50" s="152"/>
      <c r="AU50" s="152"/>
      <c r="AV50" s="152"/>
      <c r="AW50" s="152"/>
      <c r="AX50" s="152"/>
      <c r="AY50" s="152"/>
      <c r="AZ50" s="152"/>
      <c r="BA50" s="152"/>
      <c r="BB50" s="152"/>
      <c r="BC50" s="152"/>
      <c r="BD50" s="152"/>
      <c r="BE50" s="152"/>
      <c r="BF50" s="152"/>
      <c r="BG50" s="152"/>
      <c r="BH50" s="152"/>
    </row>
    <row r="51" spans="1:60" outlineLevel="1" x14ac:dyDescent="0.25">
      <c r="A51" s="169">
        <v>21</v>
      </c>
      <c r="B51" s="170" t="s">
        <v>429</v>
      </c>
      <c r="C51" s="179" t="s">
        <v>430</v>
      </c>
      <c r="D51" s="171" t="s">
        <v>195</v>
      </c>
      <c r="E51" s="172">
        <v>14.600000000000001</v>
      </c>
      <c r="F51" s="173"/>
      <c r="G51" s="174">
        <f>ROUND(E51*F51,2)</f>
        <v>0</v>
      </c>
      <c r="H51" s="173"/>
      <c r="I51" s="174">
        <f>ROUND(E51*H51,2)</f>
        <v>0</v>
      </c>
      <c r="J51" s="173"/>
      <c r="K51" s="174">
        <f>ROUND(E51*J51,2)</f>
        <v>0</v>
      </c>
      <c r="L51" s="174">
        <v>15</v>
      </c>
      <c r="M51" s="174">
        <f>G51*(1+L51/100)</f>
        <v>0</v>
      </c>
      <c r="N51" s="174">
        <v>0</v>
      </c>
      <c r="O51" s="174">
        <f>ROUND(E51*N51,2)</f>
        <v>0</v>
      </c>
      <c r="P51" s="174">
        <v>0</v>
      </c>
      <c r="Q51" s="174">
        <f>ROUND(E51*P51,2)</f>
        <v>0</v>
      </c>
      <c r="R51" s="174"/>
      <c r="S51" s="174" t="s">
        <v>267</v>
      </c>
      <c r="T51" s="175" t="s">
        <v>157</v>
      </c>
      <c r="U51" s="161">
        <v>1.1000000000000001E-2</v>
      </c>
      <c r="V51" s="161">
        <f>ROUND(E51*U51,2)</f>
        <v>0.16</v>
      </c>
      <c r="W51" s="161"/>
      <c r="X51" s="152"/>
      <c r="Y51" s="152"/>
      <c r="Z51" s="152"/>
      <c r="AA51" s="152"/>
      <c r="AB51" s="152"/>
      <c r="AC51" s="152"/>
      <c r="AD51" s="152"/>
      <c r="AE51" s="152"/>
      <c r="AF51" s="152"/>
      <c r="AG51" s="152" t="s">
        <v>183</v>
      </c>
      <c r="AH51" s="152"/>
      <c r="AI51" s="152"/>
      <c r="AJ51" s="152"/>
      <c r="AK51" s="152"/>
      <c r="AL51" s="152"/>
      <c r="AM51" s="152"/>
      <c r="AN51" s="152"/>
      <c r="AO51" s="152"/>
      <c r="AP51" s="152"/>
      <c r="AQ51" s="152"/>
      <c r="AR51" s="152"/>
      <c r="AS51" s="152"/>
      <c r="AT51" s="152"/>
      <c r="AU51" s="152"/>
      <c r="AV51" s="152"/>
      <c r="AW51" s="152"/>
      <c r="AX51" s="152"/>
      <c r="AY51" s="152"/>
      <c r="AZ51" s="152"/>
      <c r="BA51" s="152"/>
      <c r="BB51" s="152"/>
      <c r="BC51" s="152"/>
      <c r="BD51" s="152"/>
      <c r="BE51" s="152"/>
      <c r="BF51" s="152"/>
      <c r="BG51" s="152"/>
      <c r="BH51" s="152"/>
    </row>
    <row r="52" spans="1:60" outlineLevel="1" x14ac:dyDescent="0.25">
      <c r="A52" s="159"/>
      <c r="B52" s="160"/>
      <c r="C52" s="258" t="s">
        <v>204</v>
      </c>
      <c r="D52" s="259"/>
      <c r="E52" s="259"/>
      <c r="F52" s="259"/>
      <c r="G52" s="25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52"/>
      <c r="Y52" s="152"/>
      <c r="Z52" s="152"/>
      <c r="AA52" s="152"/>
      <c r="AB52" s="152"/>
      <c r="AC52" s="152"/>
      <c r="AD52" s="152"/>
      <c r="AE52" s="152"/>
      <c r="AF52" s="152"/>
      <c r="AG52" s="152" t="s">
        <v>197</v>
      </c>
      <c r="AH52" s="152"/>
      <c r="AI52" s="152"/>
      <c r="AJ52" s="152"/>
      <c r="AK52" s="152"/>
      <c r="AL52" s="152"/>
      <c r="AM52" s="152"/>
      <c r="AN52" s="152"/>
      <c r="AO52" s="152"/>
      <c r="AP52" s="152"/>
      <c r="AQ52" s="152"/>
      <c r="AR52" s="152"/>
      <c r="AS52" s="152"/>
      <c r="AT52" s="152"/>
      <c r="AU52" s="152"/>
      <c r="AV52" s="152"/>
      <c r="AW52" s="152"/>
      <c r="AX52" s="152"/>
      <c r="AY52" s="152"/>
      <c r="AZ52" s="152"/>
      <c r="BA52" s="176" t="str">
        <f>C52</f>
        <v>po suchu, bez ohledu na druh dopravního prostředku, bez naložení výkopku, avšak se složením bez rozhrnutí,</v>
      </c>
      <c r="BB52" s="152"/>
      <c r="BC52" s="152"/>
      <c r="BD52" s="152"/>
      <c r="BE52" s="152"/>
      <c r="BF52" s="152"/>
      <c r="BG52" s="152"/>
      <c r="BH52" s="152"/>
    </row>
    <row r="53" spans="1:60" ht="20.399999999999999" outlineLevel="1" x14ac:dyDescent="0.25">
      <c r="A53" s="187">
        <v>22</v>
      </c>
      <c r="B53" s="188" t="s">
        <v>215</v>
      </c>
      <c r="C53" s="194" t="s">
        <v>216</v>
      </c>
      <c r="D53" s="189" t="s">
        <v>195</v>
      </c>
      <c r="E53" s="190">
        <v>14.600000000000001</v>
      </c>
      <c r="F53" s="191"/>
      <c r="G53" s="192">
        <f>ROUND(E53*F53,2)</f>
        <v>0</v>
      </c>
      <c r="H53" s="191"/>
      <c r="I53" s="192">
        <f>ROUND(E53*H53,2)</f>
        <v>0</v>
      </c>
      <c r="J53" s="191"/>
      <c r="K53" s="192">
        <f>ROUND(E53*J53,2)</f>
        <v>0</v>
      </c>
      <c r="L53" s="192">
        <v>15</v>
      </c>
      <c r="M53" s="192">
        <f>G53*(1+L53/100)</f>
        <v>0</v>
      </c>
      <c r="N53" s="192">
        <v>0</v>
      </c>
      <c r="O53" s="192">
        <f>ROUND(E53*N53,2)</f>
        <v>0</v>
      </c>
      <c r="P53" s="192">
        <v>0</v>
      </c>
      <c r="Q53" s="192">
        <f>ROUND(E53*P53,2)</f>
        <v>0</v>
      </c>
      <c r="R53" s="192"/>
      <c r="S53" s="192" t="s">
        <v>267</v>
      </c>
      <c r="T53" s="193" t="s">
        <v>157</v>
      </c>
      <c r="U53" s="161">
        <v>9.0000000000000011E-3</v>
      </c>
      <c r="V53" s="161">
        <f>ROUND(E53*U53,2)</f>
        <v>0.13</v>
      </c>
      <c r="W53" s="161"/>
      <c r="X53" s="152"/>
      <c r="Y53" s="152"/>
      <c r="Z53" s="152"/>
      <c r="AA53" s="152"/>
      <c r="AB53" s="152"/>
      <c r="AC53" s="152"/>
      <c r="AD53" s="152"/>
      <c r="AE53" s="152"/>
      <c r="AF53" s="152"/>
      <c r="AG53" s="152" t="s">
        <v>183</v>
      </c>
      <c r="AH53" s="152"/>
      <c r="AI53" s="152"/>
      <c r="AJ53" s="152"/>
      <c r="AK53" s="152"/>
      <c r="AL53" s="152"/>
      <c r="AM53" s="152"/>
      <c r="AN53" s="152"/>
      <c r="AO53" s="152"/>
      <c r="AP53" s="152"/>
      <c r="AQ53" s="152"/>
      <c r="AR53" s="152"/>
      <c r="AS53" s="152"/>
      <c r="AT53" s="152"/>
      <c r="AU53" s="152"/>
      <c r="AV53" s="152"/>
      <c r="AW53" s="152"/>
      <c r="AX53" s="152"/>
      <c r="AY53" s="152"/>
      <c r="AZ53" s="152"/>
      <c r="BA53" s="152"/>
      <c r="BB53" s="152"/>
      <c r="BC53" s="152"/>
      <c r="BD53" s="152"/>
      <c r="BE53" s="152"/>
      <c r="BF53" s="152"/>
      <c r="BG53" s="152"/>
      <c r="BH53" s="152"/>
    </row>
    <row r="54" spans="1:60" outlineLevel="1" x14ac:dyDescent="0.25">
      <c r="A54" s="169">
        <v>23</v>
      </c>
      <c r="B54" s="170" t="s">
        <v>431</v>
      </c>
      <c r="C54" s="179" t="s">
        <v>432</v>
      </c>
      <c r="D54" s="171" t="s">
        <v>195</v>
      </c>
      <c r="E54" s="172">
        <v>5.4200000000000008</v>
      </c>
      <c r="F54" s="173"/>
      <c r="G54" s="174">
        <f>ROUND(E54*F54,2)</f>
        <v>0</v>
      </c>
      <c r="H54" s="173"/>
      <c r="I54" s="174">
        <f>ROUND(E54*H54,2)</f>
        <v>0</v>
      </c>
      <c r="J54" s="173"/>
      <c r="K54" s="174">
        <f>ROUND(E54*J54,2)</f>
        <v>0</v>
      </c>
      <c r="L54" s="174">
        <v>15</v>
      </c>
      <c r="M54" s="174">
        <f>G54*(1+L54/100)</f>
        <v>0</v>
      </c>
      <c r="N54" s="174">
        <v>0</v>
      </c>
      <c r="O54" s="174">
        <f>ROUND(E54*N54,2)</f>
        <v>0</v>
      </c>
      <c r="P54" s="174">
        <v>0</v>
      </c>
      <c r="Q54" s="174">
        <f>ROUND(E54*P54,2)</f>
        <v>0</v>
      </c>
      <c r="R54" s="174"/>
      <c r="S54" s="174" t="s">
        <v>267</v>
      </c>
      <c r="T54" s="175" t="s">
        <v>157</v>
      </c>
      <c r="U54" s="161">
        <v>4.6550000000000002</v>
      </c>
      <c r="V54" s="161">
        <f>ROUND(E54*U54,2)</f>
        <v>25.23</v>
      </c>
      <c r="W54" s="161"/>
      <c r="X54" s="152"/>
      <c r="Y54" s="152"/>
      <c r="Z54" s="152"/>
      <c r="AA54" s="152"/>
      <c r="AB54" s="152"/>
      <c r="AC54" s="152"/>
      <c r="AD54" s="152"/>
      <c r="AE54" s="152"/>
      <c r="AF54" s="152"/>
      <c r="AG54" s="152" t="s">
        <v>183</v>
      </c>
      <c r="AH54" s="152"/>
      <c r="AI54" s="152"/>
      <c r="AJ54" s="152"/>
      <c r="AK54" s="152"/>
      <c r="AL54" s="152"/>
      <c r="AM54" s="152"/>
      <c r="AN54" s="152"/>
      <c r="AO54" s="152"/>
      <c r="AP54" s="152"/>
      <c r="AQ54" s="152"/>
      <c r="AR54" s="152"/>
      <c r="AS54" s="152"/>
      <c r="AT54" s="152"/>
      <c r="AU54" s="152"/>
      <c r="AV54" s="152"/>
      <c r="AW54" s="152"/>
      <c r="AX54" s="152"/>
      <c r="AY54" s="152"/>
      <c r="AZ54" s="152"/>
      <c r="BA54" s="152"/>
      <c r="BB54" s="152"/>
      <c r="BC54" s="152"/>
      <c r="BD54" s="152"/>
      <c r="BE54" s="152"/>
      <c r="BF54" s="152"/>
      <c r="BG54" s="152"/>
      <c r="BH54" s="152"/>
    </row>
    <row r="55" spans="1:60" outlineLevel="1" x14ac:dyDescent="0.25">
      <c r="A55" s="159"/>
      <c r="B55" s="160"/>
      <c r="C55" s="258" t="s">
        <v>433</v>
      </c>
      <c r="D55" s="259"/>
      <c r="E55" s="259"/>
      <c r="F55" s="259"/>
      <c r="G55" s="259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52"/>
      <c r="Y55" s="152"/>
      <c r="Z55" s="152"/>
      <c r="AA55" s="152"/>
      <c r="AB55" s="152"/>
      <c r="AC55" s="152"/>
      <c r="AD55" s="152"/>
      <c r="AE55" s="152"/>
      <c r="AF55" s="152"/>
      <c r="AG55" s="152" t="s">
        <v>197</v>
      </c>
      <c r="AH55" s="152"/>
      <c r="AI55" s="152"/>
      <c r="AJ55" s="152"/>
      <c r="AK55" s="152"/>
      <c r="AL55" s="152"/>
      <c r="AM55" s="152"/>
      <c r="AN55" s="152"/>
      <c r="AO55" s="152"/>
      <c r="AP55" s="152"/>
      <c r="AQ55" s="152"/>
      <c r="AR55" s="152"/>
      <c r="AS55" s="152"/>
      <c r="AT55" s="152"/>
      <c r="AU55" s="152"/>
      <c r="AV55" s="152"/>
      <c r="AW55" s="152"/>
      <c r="AX55" s="152"/>
      <c r="AY55" s="152"/>
      <c r="AZ55" s="152"/>
      <c r="BA55" s="152"/>
      <c r="BB55" s="152"/>
      <c r="BC55" s="152"/>
      <c r="BD55" s="152"/>
      <c r="BE55" s="152"/>
      <c r="BF55" s="152"/>
      <c r="BG55" s="152"/>
      <c r="BH55" s="152"/>
    </row>
    <row r="56" spans="1:60" outlineLevel="1" x14ac:dyDescent="0.25">
      <c r="A56" s="169">
        <v>24</v>
      </c>
      <c r="B56" s="170" t="s">
        <v>434</v>
      </c>
      <c r="C56" s="179" t="s">
        <v>435</v>
      </c>
      <c r="D56" s="171" t="s">
        <v>195</v>
      </c>
      <c r="E56" s="172">
        <v>5.4200000000000008</v>
      </c>
      <c r="F56" s="173"/>
      <c r="G56" s="174">
        <f>ROUND(E56*F56,2)</f>
        <v>0</v>
      </c>
      <c r="H56" s="173"/>
      <c r="I56" s="174">
        <f>ROUND(E56*H56,2)</f>
        <v>0</v>
      </c>
      <c r="J56" s="173"/>
      <c r="K56" s="174">
        <f>ROUND(E56*J56,2)</f>
        <v>0</v>
      </c>
      <c r="L56" s="174">
        <v>15</v>
      </c>
      <c r="M56" s="174">
        <f>G56*(1+L56/100)</f>
        <v>0</v>
      </c>
      <c r="N56" s="174">
        <v>0</v>
      </c>
      <c r="O56" s="174">
        <f>ROUND(E56*N56,2)</f>
        <v>0</v>
      </c>
      <c r="P56" s="174">
        <v>0</v>
      </c>
      <c r="Q56" s="174">
        <f>ROUND(E56*P56,2)</f>
        <v>0</v>
      </c>
      <c r="R56" s="174"/>
      <c r="S56" s="174" t="s">
        <v>267</v>
      </c>
      <c r="T56" s="175" t="s">
        <v>157</v>
      </c>
      <c r="U56" s="161">
        <v>3.81</v>
      </c>
      <c r="V56" s="161">
        <f>ROUND(E56*U56,2)</f>
        <v>20.65</v>
      </c>
      <c r="W56" s="161"/>
      <c r="X56" s="152"/>
      <c r="Y56" s="152"/>
      <c r="Z56" s="152"/>
      <c r="AA56" s="152"/>
      <c r="AB56" s="152"/>
      <c r="AC56" s="152"/>
      <c r="AD56" s="152"/>
      <c r="AE56" s="152"/>
      <c r="AF56" s="152"/>
      <c r="AG56" s="152" t="s">
        <v>183</v>
      </c>
      <c r="AH56" s="152"/>
      <c r="AI56" s="152"/>
      <c r="AJ56" s="152"/>
      <c r="AK56" s="152"/>
      <c r="AL56" s="152"/>
      <c r="AM56" s="152"/>
      <c r="AN56" s="152"/>
      <c r="AO56" s="152"/>
      <c r="AP56" s="152"/>
      <c r="AQ56" s="152"/>
      <c r="AR56" s="152"/>
      <c r="AS56" s="152"/>
      <c r="AT56" s="152"/>
      <c r="AU56" s="152"/>
      <c r="AV56" s="152"/>
      <c r="AW56" s="152"/>
      <c r="AX56" s="152"/>
      <c r="AY56" s="152"/>
      <c r="AZ56" s="152"/>
      <c r="BA56" s="152"/>
      <c r="BB56" s="152"/>
      <c r="BC56" s="152"/>
      <c r="BD56" s="152"/>
      <c r="BE56" s="152"/>
      <c r="BF56" s="152"/>
      <c r="BG56" s="152"/>
      <c r="BH56" s="152"/>
    </row>
    <row r="57" spans="1:60" outlineLevel="1" x14ac:dyDescent="0.25">
      <c r="A57" s="159"/>
      <c r="B57" s="160"/>
      <c r="C57" s="258" t="s">
        <v>436</v>
      </c>
      <c r="D57" s="259"/>
      <c r="E57" s="259"/>
      <c r="F57" s="259"/>
      <c r="G57" s="259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52"/>
      <c r="Y57" s="152"/>
      <c r="Z57" s="152"/>
      <c r="AA57" s="152"/>
      <c r="AB57" s="152"/>
      <c r="AC57" s="152"/>
      <c r="AD57" s="152"/>
      <c r="AE57" s="152"/>
      <c r="AF57" s="152"/>
      <c r="AG57" s="152" t="s">
        <v>197</v>
      </c>
      <c r="AH57" s="152"/>
      <c r="AI57" s="152"/>
      <c r="AJ57" s="152"/>
      <c r="AK57" s="152"/>
      <c r="AL57" s="152"/>
      <c r="AM57" s="152"/>
      <c r="AN57" s="152"/>
      <c r="AO57" s="152"/>
      <c r="AP57" s="152"/>
      <c r="AQ57" s="152"/>
      <c r="AR57" s="152"/>
      <c r="AS57" s="152"/>
      <c r="AT57" s="152"/>
      <c r="AU57" s="152"/>
      <c r="AV57" s="152"/>
      <c r="AW57" s="152"/>
      <c r="AX57" s="152"/>
      <c r="AY57" s="152"/>
      <c r="AZ57" s="152"/>
      <c r="BA57" s="176" t="str">
        <f>C57</f>
        <v xml:space="preserve"> bez naložení, avšak s vyprázdněním nádoby na hromady nebo do dopravního prostředku, na každých třeba i započatých 3 m výšky,</v>
      </c>
      <c r="BB57" s="152"/>
      <c r="BC57" s="152"/>
      <c r="BD57" s="152"/>
      <c r="BE57" s="152"/>
      <c r="BF57" s="152"/>
      <c r="BG57" s="152"/>
      <c r="BH57" s="152"/>
    </row>
    <row r="58" spans="1:60" outlineLevel="1" x14ac:dyDescent="0.25">
      <c r="A58" s="169">
        <v>25</v>
      </c>
      <c r="B58" s="170" t="s">
        <v>437</v>
      </c>
      <c r="C58" s="179" t="s">
        <v>438</v>
      </c>
      <c r="D58" s="171" t="s">
        <v>195</v>
      </c>
      <c r="E58" s="172">
        <v>5.4200000000000008</v>
      </c>
      <c r="F58" s="173"/>
      <c r="G58" s="174">
        <f>ROUND(E58*F58,2)</f>
        <v>0</v>
      </c>
      <c r="H58" s="173"/>
      <c r="I58" s="174">
        <f>ROUND(E58*H58,2)</f>
        <v>0</v>
      </c>
      <c r="J58" s="173"/>
      <c r="K58" s="174">
        <f>ROUND(E58*J58,2)</f>
        <v>0</v>
      </c>
      <c r="L58" s="174">
        <v>15</v>
      </c>
      <c r="M58" s="174">
        <f>G58*(1+L58/100)</f>
        <v>0</v>
      </c>
      <c r="N58" s="174">
        <v>0</v>
      </c>
      <c r="O58" s="174">
        <f>ROUND(E58*N58,2)</f>
        <v>0</v>
      </c>
      <c r="P58" s="174">
        <v>0</v>
      </c>
      <c r="Q58" s="174">
        <f>ROUND(E58*P58,2)</f>
        <v>0</v>
      </c>
      <c r="R58" s="174"/>
      <c r="S58" s="174" t="s">
        <v>267</v>
      </c>
      <c r="T58" s="175" t="s">
        <v>157</v>
      </c>
      <c r="U58" s="161">
        <v>0.66800000000000004</v>
      </c>
      <c r="V58" s="161">
        <f>ROUND(E58*U58,2)</f>
        <v>3.62</v>
      </c>
      <c r="W58" s="161"/>
      <c r="X58" s="152"/>
      <c r="Y58" s="152"/>
      <c r="Z58" s="152"/>
      <c r="AA58" s="152"/>
      <c r="AB58" s="152"/>
      <c r="AC58" s="152"/>
      <c r="AD58" s="152"/>
      <c r="AE58" s="152"/>
      <c r="AF58" s="152"/>
      <c r="AG58" s="152" t="s">
        <v>183</v>
      </c>
      <c r="AH58" s="152"/>
      <c r="AI58" s="152"/>
      <c r="AJ58" s="152"/>
      <c r="AK58" s="152"/>
      <c r="AL58" s="152"/>
      <c r="AM58" s="152"/>
      <c r="AN58" s="152"/>
      <c r="AO58" s="152"/>
      <c r="AP58" s="152"/>
      <c r="AQ58" s="152"/>
      <c r="AR58" s="152"/>
      <c r="AS58" s="152"/>
      <c r="AT58" s="152"/>
      <c r="AU58" s="152"/>
      <c r="AV58" s="152"/>
      <c r="AW58" s="152"/>
      <c r="AX58" s="152"/>
      <c r="AY58" s="152"/>
      <c r="AZ58" s="152"/>
      <c r="BA58" s="152"/>
      <c r="BB58" s="152"/>
      <c r="BC58" s="152"/>
      <c r="BD58" s="152"/>
      <c r="BE58" s="152"/>
      <c r="BF58" s="152"/>
      <c r="BG58" s="152"/>
      <c r="BH58" s="152"/>
    </row>
    <row r="59" spans="1:60" outlineLevel="1" x14ac:dyDescent="0.25">
      <c r="A59" s="159"/>
      <c r="B59" s="160"/>
      <c r="C59" s="258" t="s">
        <v>439</v>
      </c>
      <c r="D59" s="259"/>
      <c r="E59" s="259"/>
      <c r="F59" s="259"/>
      <c r="G59" s="259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52"/>
      <c r="Y59" s="152"/>
      <c r="Z59" s="152"/>
      <c r="AA59" s="152"/>
      <c r="AB59" s="152"/>
      <c r="AC59" s="152"/>
      <c r="AD59" s="152"/>
      <c r="AE59" s="152"/>
      <c r="AF59" s="152"/>
      <c r="AG59" s="152" t="s">
        <v>197</v>
      </c>
      <c r="AH59" s="152"/>
      <c r="AI59" s="152"/>
      <c r="AJ59" s="152"/>
      <c r="AK59" s="152"/>
      <c r="AL59" s="152"/>
      <c r="AM59" s="152"/>
      <c r="AN59" s="152"/>
      <c r="AO59" s="152"/>
      <c r="AP59" s="152"/>
      <c r="AQ59" s="152"/>
      <c r="AR59" s="152"/>
      <c r="AS59" s="152"/>
      <c r="AT59" s="152"/>
      <c r="AU59" s="152"/>
      <c r="AV59" s="152"/>
      <c r="AW59" s="152"/>
      <c r="AX59" s="152"/>
      <c r="AY59" s="152"/>
      <c r="AZ59" s="152"/>
      <c r="BA59" s="152"/>
      <c r="BB59" s="152"/>
      <c r="BC59" s="152"/>
      <c r="BD59" s="152"/>
      <c r="BE59" s="152"/>
      <c r="BF59" s="152"/>
      <c r="BG59" s="152"/>
      <c r="BH59" s="152"/>
    </row>
    <row r="60" spans="1:60" ht="20.399999999999999" outlineLevel="1" x14ac:dyDescent="0.25">
      <c r="A60" s="169">
        <v>26</v>
      </c>
      <c r="B60" s="170" t="s">
        <v>440</v>
      </c>
      <c r="C60" s="179" t="s">
        <v>441</v>
      </c>
      <c r="D60" s="171" t="s">
        <v>195</v>
      </c>
      <c r="E60" s="172">
        <v>5.4200000000000008</v>
      </c>
      <c r="F60" s="173"/>
      <c r="G60" s="174">
        <f>ROUND(E60*F60,2)</f>
        <v>0</v>
      </c>
      <c r="H60" s="173"/>
      <c r="I60" s="174">
        <f>ROUND(E60*H60,2)</f>
        <v>0</v>
      </c>
      <c r="J60" s="173"/>
      <c r="K60" s="174">
        <f>ROUND(E60*J60,2)</f>
        <v>0</v>
      </c>
      <c r="L60" s="174">
        <v>15</v>
      </c>
      <c r="M60" s="174">
        <f>G60*(1+L60/100)</f>
        <v>0</v>
      </c>
      <c r="N60" s="174">
        <v>0</v>
      </c>
      <c r="O60" s="174">
        <f>ROUND(E60*N60,2)</f>
        <v>0</v>
      </c>
      <c r="P60" s="174">
        <v>0</v>
      </c>
      <c r="Q60" s="174">
        <f>ROUND(E60*P60,2)</f>
        <v>0</v>
      </c>
      <c r="R60" s="174"/>
      <c r="S60" s="174" t="s">
        <v>267</v>
      </c>
      <c r="T60" s="175" t="s">
        <v>157</v>
      </c>
      <c r="U60" s="161">
        <v>0.59100000000000008</v>
      </c>
      <c r="V60" s="161">
        <f>ROUND(E60*U60,2)</f>
        <v>3.2</v>
      </c>
      <c r="W60" s="161"/>
      <c r="X60" s="152"/>
      <c r="Y60" s="152"/>
      <c r="Z60" s="152"/>
      <c r="AA60" s="152"/>
      <c r="AB60" s="152"/>
      <c r="AC60" s="152"/>
      <c r="AD60" s="152"/>
      <c r="AE60" s="152"/>
      <c r="AF60" s="152"/>
      <c r="AG60" s="152" t="s">
        <v>183</v>
      </c>
      <c r="AH60" s="152"/>
      <c r="AI60" s="152"/>
      <c r="AJ60" s="152"/>
      <c r="AK60" s="152"/>
      <c r="AL60" s="152"/>
      <c r="AM60" s="152"/>
      <c r="AN60" s="152"/>
      <c r="AO60" s="152"/>
      <c r="AP60" s="152"/>
      <c r="AQ60" s="152"/>
      <c r="AR60" s="152"/>
      <c r="AS60" s="152"/>
      <c r="AT60" s="152"/>
      <c r="AU60" s="152"/>
      <c r="AV60" s="152"/>
      <c r="AW60" s="152"/>
      <c r="AX60" s="152"/>
      <c r="AY60" s="152"/>
      <c r="AZ60" s="152"/>
      <c r="BA60" s="152"/>
      <c r="BB60" s="152"/>
      <c r="BC60" s="152"/>
      <c r="BD60" s="152"/>
      <c r="BE60" s="152"/>
      <c r="BF60" s="152"/>
      <c r="BG60" s="152"/>
      <c r="BH60" s="152"/>
    </row>
    <row r="61" spans="1:60" outlineLevel="1" x14ac:dyDescent="0.25">
      <c r="A61" s="159"/>
      <c r="B61" s="160"/>
      <c r="C61" s="258" t="s">
        <v>439</v>
      </c>
      <c r="D61" s="259"/>
      <c r="E61" s="259"/>
      <c r="F61" s="259"/>
      <c r="G61" s="259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52"/>
      <c r="Y61" s="152"/>
      <c r="Z61" s="152"/>
      <c r="AA61" s="152"/>
      <c r="AB61" s="152"/>
      <c r="AC61" s="152"/>
      <c r="AD61" s="152"/>
      <c r="AE61" s="152"/>
      <c r="AF61" s="152"/>
      <c r="AG61" s="152" t="s">
        <v>197</v>
      </c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52"/>
      <c r="AT61" s="152"/>
      <c r="AU61" s="152"/>
      <c r="AV61" s="152"/>
      <c r="AW61" s="152"/>
      <c r="AX61" s="152"/>
      <c r="AY61" s="152"/>
      <c r="AZ61" s="152"/>
      <c r="BA61" s="152"/>
      <c r="BB61" s="152"/>
      <c r="BC61" s="152"/>
      <c r="BD61" s="152"/>
      <c r="BE61" s="152"/>
      <c r="BF61" s="152"/>
      <c r="BG61" s="152"/>
      <c r="BH61" s="152"/>
    </row>
    <row r="62" spans="1:60" x14ac:dyDescent="0.25">
      <c r="A62" s="163" t="s">
        <v>152</v>
      </c>
      <c r="B62" s="164" t="s">
        <v>85</v>
      </c>
      <c r="C62" s="178" t="s">
        <v>86</v>
      </c>
      <c r="D62" s="165"/>
      <c r="E62" s="166"/>
      <c r="F62" s="167"/>
      <c r="G62" s="167">
        <f>SUMIF(AG63:AG70,"&lt;&gt;NOR",G63:G70)</f>
        <v>0</v>
      </c>
      <c r="H62" s="167"/>
      <c r="I62" s="167">
        <f>SUM(I63:I70)</f>
        <v>0</v>
      </c>
      <c r="J62" s="167"/>
      <c r="K62" s="167">
        <f>SUM(K63:K70)</f>
        <v>0</v>
      </c>
      <c r="L62" s="167"/>
      <c r="M62" s="167">
        <f>SUM(M63:M70)</f>
        <v>0</v>
      </c>
      <c r="N62" s="167"/>
      <c r="O62" s="167">
        <f>SUM(O63:O70)</f>
        <v>26.17</v>
      </c>
      <c r="P62" s="167"/>
      <c r="Q62" s="167">
        <f>SUM(Q63:Q70)</f>
        <v>0</v>
      </c>
      <c r="R62" s="167"/>
      <c r="S62" s="167"/>
      <c r="T62" s="168"/>
      <c r="U62" s="162"/>
      <c r="V62" s="162">
        <f>SUM(V63:V70)</f>
        <v>33.840000000000003</v>
      </c>
      <c r="W62" s="162"/>
      <c r="AG62" t="s">
        <v>153</v>
      </c>
    </row>
    <row r="63" spans="1:60" outlineLevel="1" x14ac:dyDescent="0.25">
      <c r="A63" s="169">
        <v>27</v>
      </c>
      <c r="B63" s="170" t="s">
        <v>442</v>
      </c>
      <c r="C63" s="179" t="s">
        <v>443</v>
      </c>
      <c r="D63" s="171" t="s">
        <v>195</v>
      </c>
      <c r="E63" s="172">
        <v>9.9400000000000013</v>
      </c>
      <c r="F63" s="173"/>
      <c r="G63" s="174">
        <f>ROUND(E63*F63,2)</f>
        <v>0</v>
      </c>
      <c r="H63" s="173"/>
      <c r="I63" s="174">
        <f>ROUND(E63*H63,2)</f>
        <v>0</v>
      </c>
      <c r="J63" s="173"/>
      <c r="K63" s="174">
        <f>ROUND(E63*J63,2)</f>
        <v>0</v>
      </c>
      <c r="L63" s="174">
        <v>15</v>
      </c>
      <c r="M63" s="174">
        <f>G63*(1+L63/100)</f>
        <v>0</v>
      </c>
      <c r="N63" s="174">
        <v>2.5250000000000004</v>
      </c>
      <c r="O63" s="174">
        <f>ROUND(E63*N63,2)</f>
        <v>25.1</v>
      </c>
      <c r="P63" s="174">
        <v>0</v>
      </c>
      <c r="Q63" s="174">
        <f>ROUND(E63*P63,2)</f>
        <v>0</v>
      </c>
      <c r="R63" s="174"/>
      <c r="S63" s="174" t="s">
        <v>267</v>
      </c>
      <c r="T63" s="175" t="s">
        <v>157</v>
      </c>
      <c r="U63" s="161">
        <v>0.48000000000000004</v>
      </c>
      <c r="V63" s="161">
        <f>ROUND(E63*U63,2)</f>
        <v>4.7699999999999996</v>
      </c>
      <c r="W63" s="161"/>
      <c r="X63" s="152"/>
      <c r="Y63" s="152"/>
      <c r="Z63" s="152"/>
      <c r="AA63" s="152"/>
      <c r="AB63" s="152"/>
      <c r="AC63" s="152"/>
      <c r="AD63" s="152"/>
      <c r="AE63" s="152"/>
      <c r="AF63" s="152"/>
      <c r="AG63" s="152" t="s">
        <v>183</v>
      </c>
      <c r="AH63" s="152"/>
      <c r="AI63" s="152"/>
      <c r="AJ63" s="152"/>
      <c r="AK63" s="152"/>
      <c r="AL63" s="152"/>
      <c r="AM63" s="152"/>
      <c r="AN63" s="152"/>
      <c r="AO63" s="152"/>
      <c r="AP63" s="152"/>
      <c r="AQ63" s="152"/>
      <c r="AR63" s="152"/>
      <c r="AS63" s="152"/>
      <c r="AT63" s="152"/>
      <c r="AU63" s="152"/>
      <c r="AV63" s="152"/>
      <c r="AW63" s="152"/>
      <c r="AX63" s="152"/>
      <c r="AY63" s="152"/>
      <c r="AZ63" s="152"/>
      <c r="BA63" s="152"/>
      <c r="BB63" s="152"/>
      <c r="BC63" s="152"/>
      <c r="BD63" s="152"/>
      <c r="BE63" s="152"/>
      <c r="BF63" s="152"/>
      <c r="BG63" s="152"/>
      <c r="BH63" s="152"/>
    </row>
    <row r="64" spans="1:60" outlineLevel="1" x14ac:dyDescent="0.25">
      <c r="A64" s="159"/>
      <c r="B64" s="160"/>
      <c r="C64" s="258" t="s">
        <v>444</v>
      </c>
      <c r="D64" s="259"/>
      <c r="E64" s="259"/>
      <c r="F64" s="259"/>
      <c r="G64" s="259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52"/>
      <c r="Y64" s="152"/>
      <c r="Z64" s="152"/>
      <c r="AA64" s="152"/>
      <c r="AB64" s="152"/>
      <c r="AC64" s="152"/>
      <c r="AD64" s="152"/>
      <c r="AE64" s="152"/>
      <c r="AF64" s="152"/>
      <c r="AG64" s="152" t="s">
        <v>197</v>
      </c>
      <c r="AH64" s="152"/>
      <c r="AI64" s="152"/>
      <c r="AJ64" s="152"/>
      <c r="AK64" s="152"/>
      <c r="AL64" s="152"/>
      <c r="AM64" s="152"/>
      <c r="AN64" s="152"/>
      <c r="AO64" s="152"/>
      <c r="AP64" s="152"/>
      <c r="AQ64" s="152"/>
      <c r="AR64" s="152"/>
      <c r="AS64" s="152"/>
      <c r="AT64" s="152"/>
      <c r="AU64" s="152"/>
      <c r="AV64" s="152"/>
      <c r="AW64" s="152"/>
      <c r="AX64" s="152"/>
      <c r="AY64" s="152"/>
      <c r="AZ64" s="152"/>
      <c r="BA64" s="152"/>
      <c r="BB64" s="152"/>
      <c r="BC64" s="152"/>
      <c r="BD64" s="152"/>
      <c r="BE64" s="152"/>
      <c r="BF64" s="152"/>
      <c r="BG64" s="152"/>
      <c r="BH64" s="152"/>
    </row>
    <row r="65" spans="1:60" outlineLevel="1" x14ac:dyDescent="0.25">
      <c r="A65" s="169">
        <v>28</v>
      </c>
      <c r="B65" s="170" t="s">
        <v>445</v>
      </c>
      <c r="C65" s="179" t="s">
        <v>446</v>
      </c>
      <c r="D65" s="171" t="s">
        <v>181</v>
      </c>
      <c r="E65" s="172">
        <v>4.1748000000000003</v>
      </c>
      <c r="F65" s="173"/>
      <c r="G65" s="174">
        <f>ROUND(E65*F65,2)</f>
        <v>0</v>
      </c>
      <c r="H65" s="173"/>
      <c r="I65" s="174">
        <f>ROUND(E65*H65,2)</f>
        <v>0</v>
      </c>
      <c r="J65" s="173"/>
      <c r="K65" s="174">
        <f>ROUND(E65*J65,2)</f>
        <v>0</v>
      </c>
      <c r="L65" s="174">
        <v>15</v>
      </c>
      <c r="M65" s="174">
        <f>G65*(1+L65/100)</f>
        <v>0</v>
      </c>
      <c r="N65" s="174">
        <v>3.9200000000000006E-2</v>
      </c>
      <c r="O65" s="174">
        <f>ROUND(E65*N65,2)</f>
        <v>0.16</v>
      </c>
      <c r="P65" s="174">
        <v>0</v>
      </c>
      <c r="Q65" s="174">
        <f>ROUND(E65*P65,2)</f>
        <v>0</v>
      </c>
      <c r="R65" s="174"/>
      <c r="S65" s="174" t="s">
        <v>267</v>
      </c>
      <c r="T65" s="175" t="s">
        <v>157</v>
      </c>
      <c r="U65" s="161">
        <v>1.6</v>
      </c>
      <c r="V65" s="161">
        <f>ROUND(E65*U65,2)</f>
        <v>6.68</v>
      </c>
      <c r="W65" s="161"/>
      <c r="X65" s="152"/>
      <c r="Y65" s="152"/>
      <c r="Z65" s="152"/>
      <c r="AA65" s="152"/>
      <c r="AB65" s="152"/>
      <c r="AC65" s="152"/>
      <c r="AD65" s="152"/>
      <c r="AE65" s="152"/>
      <c r="AF65" s="152"/>
      <c r="AG65" s="152" t="s">
        <v>183</v>
      </c>
      <c r="AH65" s="152"/>
      <c r="AI65" s="152"/>
      <c r="AJ65" s="152"/>
      <c r="AK65" s="152"/>
      <c r="AL65" s="152"/>
      <c r="AM65" s="152"/>
      <c r="AN65" s="152"/>
      <c r="AO65" s="152"/>
      <c r="AP65" s="152"/>
      <c r="AQ65" s="152"/>
      <c r="AR65" s="152"/>
      <c r="AS65" s="152"/>
      <c r="AT65" s="152"/>
      <c r="AU65" s="152"/>
      <c r="AV65" s="152"/>
      <c r="AW65" s="152"/>
      <c r="AX65" s="152"/>
      <c r="AY65" s="152"/>
      <c r="AZ65" s="152"/>
      <c r="BA65" s="152"/>
      <c r="BB65" s="152"/>
      <c r="BC65" s="152"/>
      <c r="BD65" s="152"/>
      <c r="BE65" s="152"/>
      <c r="BF65" s="152"/>
      <c r="BG65" s="152"/>
      <c r="BH65" s="152"/>
    </row>
    <row r="66" spans="1:60" ht="21" outlineLevel="1" x14ac:dyDescent="0.25">
      <c r="A66" s="159"/>
      <c r="B66" s="160"/>
      <c r="C66" s="258" t="s">
        <v>447</v>
      </c>
      <c r="D66" s="259"/>
      <c r="E66" s="259"/>
      <c r="F66" s="259"/>
      <c r="G66" s="259"/>
      <c r="H66" s="161"/>
      <c r="I66" s="161"/>
      <c r="J66" s="161"/>
      <c r="K66" s="161"/>
      <c r="L66" s="161"/>
      <c r="M66" s="161"/>
      <c r="N66" s="161"/>
      <c r="O66" s="161"/>
      <c r="P66" s="161"/>
      <c r="Q66" s="161"/>
      <c r="R66" s="161"/>
      <c r="S66" s="161"/>
      <c r="T66" s="161"/>
      <c r="U66" s="161"/>
      <c r="V66" s="161"/>
      <c r="W66" s="161"/>
      <c r="X66" s="152"/>
      <c r="Y66" s="152"/>
      <c r="Z66" s="152"/>
      <c r="AA66" s="152"/>
      <c r="AB66" s="152"/>
      <c r="AC66" s="152"/>
      <c r="AD66" s="152"/>
      <c r="AE66" s="152"/>
      <c r="AF66" s="152"/>
      <c r="AG66" s="152" t="s">
        <v>197</v>
      </c>
      <c r="AH66" s="152"/>
      <c r="AI66" s="152"/>
      <c r="AJ66" s="152"/>
      <c r="AK66" s="152"/>
      <c r="AL66" s="152"/>
      <c r="AM66" s="152"/>
      <c r="AN66" s="152"/>
      <c r="AO66" s="152"/>
      <c r="AP66" s="152"/>
      <c r="AQ66" s="152"/>
      <c r="AR66" s="152"/>
      <c r="AS66" s="152"/>
      <c r="AT66" s="152"/>
      <c r="AU66" s="152"/>
      <c r="AV66" s="152"/>
      <c r="AW66" s="152"/>
      <c r="AX66" s="152"/>
      <c r="AY66" s="152"/>
      <c r="AZ66" s="152"/>
      <c r="BA66" s="176" t="str">
        <f>C66</f>
        <v>svislé nebo šikmé (odkloněné) , půdorysně přímé nebo zalomené, stěn základových desek ve volných nebo zapažených jámách, rýhách, šachtách, včetně případných vzpěr,</v>
      </c>
      <c r="BB66" s="152"/>
      <c r="BC66" s="152"/>
      <c r="BD66" s="152"/>
      <c r="BE66" s="152"/>
      <c r="BF66" s="152"/>
      <c r="BG66" s="152"/>
      <c r="BH66" s="152"/>
    </row>
    <row r="67" spans="1:60" outlineLevel="1" x14ac:dyDescent="0.25">
      <c r="A67" s="169">
        <v>29</v>
      </c>
      <c r="B67" s="170" t="s">
        <v>448</v>
      </c>
      <c r="C67" s="179" t="s">
        <v>449</v>
      </c>
      <c r="D67" s="171" t="s">
        <v>181</v>
      </c>
      <c r="E67" s="172">
        <v>4.1748000000000003</v>
      </c>
      <c r="F67" s="173"/>
      <c r="G67" s="174">
        <f>ROUND(E67*F67,2)</f>
        <v>0</v>
      </c>
      <c r="H67" s="173"/>
      <c r="I67" s="174">
        <f>ROUND(E67*H67,2)</f>
        <v>0</v>
      </c>
      <c r="J67" s="173"/>
      <c r="K67" s="174">
        <f>ROUND(E67*J67,2)</f>
        <v>0</v>
      </c>
      <c r="L67" s="174">
        <v>15</v>
      </c>
      <c r="M67" s="174">
        <f>G67*(1+L67/100)</f>
        <v>0</v>
      </c>
      <c r="N67" s="174">
        <v>0</v>
      </c>
      <c r="O67" s="174">
        <f>ROUND(E67*N67,2)</f>
        <v>0</v>
      </c>
      <c r="P67" s="174">
        <v>0</v>
      </c>
      <c r="Q67" s="174">
        <f>ROUND(E67*P67,2)</f>
        <v>0</v>
      </c>
      <c r="R67" s="174"/>
      <c r="S67" s="174" t="s">
        <v>267</v>
      </c>
      <c r="T67" s="175" t="s">
        <v>157</v>
      </c>
      <c r="U67" s="161">
        <v>0.32</v>
      </c>
      <c r="V67" s="161">
        <f>ROUND(E67*U67,2)</f>
        <v>1.34</v>
      </c>
      <c r="W67" s="161"/>
      <c r="X67" s="152"/>
      <c r="Y67" s="152"/>
      <c r="Z67" s="152"/>
      <c r="AA67" s="152"/>
      <c r="AB67" s="152"/>
      <c r="AC67" s="152"/>
      <c r="AD67" s="152"/>
      <c r="AE67" s="152"/>
      <c r="AF67" s="152"/>
      <c r="AG67" s="152" t="s">
        <v>183</v>
      </c>
      <c r="AH67" s="152"/>
      <c r="AI67" s="152"/>
      <c r="AJ67" s="152"/>
      <c r="AK67" s="152"/>
      <c r="AL67" s="152"/>
      <c r="AM67" s="152"/>
      <c r="AN67" s="152"/>
      <c r="AO67" s="152"/>
      <c r="AP67" s="152"/>
      <c r="AQ67" s="152"/>
      <c r="AR67" s="152"/>
      <c r="AS67" s="152"/>
      <c r="AT67" s="152"/>
      <c r="AU67" s="152"/>
      <c r="AV67" s="152"/>
      <c r="AW67" s="152"/>
      <c r="AX67" s="152"/>
      <c r="AY67" s="152"/>
      <c r="AZ67" s="152"/>
      <c r="BA67" s="152"/>
      <c r="BB67" s="152"/>
      <c r="BC67" s="152"/>
      <c r="BD67" s="152"/>
      <c r="BE67" s="152"/>
      <c r="BF67" s="152"/>
      <c r="BG67" s="152"/>
      <c r="BH67" s="152"/>
    </row>
    <row r="68" spans="1:60" ht="21" outlineLevel="1" x14ac:dyDescent="0.25">
      <c r="A68" s="159"/>
      <c r="B68" s="160"/>
      <c r="C68" s="258" t="s">
        <v>447</v>
      </c>
      <c r="D68" s="259"/>
      <c r="E68" s="259"/>
      <c r="F68" s="259"/>
      <c r="G68" s="259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1"/>
      <c r="S68" s="161"/>
      <c r="T68" s="161"/>
      <c r="U68" s="161"/>
      <c r="V68" s="161"/>
      <c r="W68" s="161"/>
      <c r="X68" s="152"/>
      <c r="Y68" s="152"/>
      <c r="Z68" s="152"/>
      <c r="AA68" s="152"/>
      <c r="AB68" s="152"/>
      <c r="AC68" s="152"/>
      <c r="AD68" s="152"/>
      <c r="AE68" s="152"/>
      <c r="AF68" s="152"/>
      <c r="AG68" s="152" t="s">
        <v>197</v>
      </c>
      <c r="AH68" s="152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52"/>
      <c r="AT68" s="152"/>
      <c r="AU68" s="152"/>
      <c r="AV68" s="152"/>
      <c r="AW68" s="152"/>
      <c r="AX68" s="152"/>
      <c r="AY68" s="152"/>
      <c r="AZ68" s="152"/>
      <c r="BA68" s="176" t="str">
        <f>C68</f>
        <v>svislé nebo šikmé (odkloněné) , půdorysně přímé nebo zalomené, stěn základových desek ve volných nebo zapažených jámách, rýhách, šachtách, včetně případných vzpěr,</v>
      </c>
      <c r="BB68" s="152"/>
      <c r="BC68" s="152"/>
      <c r="BD68" s="152"/>
      <c r="BE68" s="152"/>
      <c r="BF68" s="152"/>
      <c r="BG68" s="152"/>
      <c r="BH68" s="152"/>
    </row>
    <row r="69" spans="1:60" outlineLevel="1" x14ac:dyDescent="0.25">
      <c r="A69" s="169">
        <v>30</v>
      </c>
      <c r="B69" s="170" t="s">
        <v>450</v>
      </c>
      <c r="C69" s="179" t="s">
        <v>451</v>
      </c>
      <c r="D69" s="171" t="s">
        <v>224</v>
      </c>
      <c r="E69" s="172">
        <v>0.89460000000000006</v>
      </c>
      <c r="F69" s="173"/>
      <c r="G69" s="174">
        <f>ROUND(E69*F69,2)</f>
        <v>0</v>
      </c>
      <c r="H69" s="173"/>
      <c r="I69" s="174">
        <f>ROUND(E69*H69,2)</f>
        <v>0</v>
      </c>
      <c r="J69" s="173"/>
      <c r="K69" s="174">
        <f>ROUND(E69*J69,2)</f>
        <v>0</v>
      </c>
      <c r="L69" s="174">
        <v>15</v>
      </c>
      <c r="M69" s="174">
        <f>G69*(1+L69/100)</f>
        <v>0</v>
      </c>
      <c r="N69" s="174">
        <v>1.0217400000000001</v>
      </c>
      <c r="O69" s="174">
        <f>ROUND(E69*N69,2)</f>
        <v>0.91</v>
      </c>
      <c r="P69" s="174">
        <v>0</v>
      </c>
      <c r="Q69" s="174">
        <f>ROUND(E69*P69,2)</f>
        <v>0</v>
      </c>
      <c r="R69" s="174"/>
      <c r="S69" s="174" t="s">
        <v>267</v>
      </c>
      <c r="T69" s="175" t="s">
        <v>157</v>
      </c>
      <c r="U69" s="161">
        <v>23.531000000000002</v>
      </c>
      <c r="V69" s="161">
        <f>ROUND(E69*U69,2)</f>
        <v>21.05</v>
      </c>
      <c r="W69" s="161"/>
      <c r="X69" s="152"/>
      <c r="Y69" s="152"/>
      <c r="Z69" s="152"/>
      <c r="AA69" s="152"/>
      <c r="AB69" s="152"/>
      <c r="AC69" s="152"/>
      <c r="AD69" s="152"/>
      <c r="AE69" s="152"/>
      <c r="AF69" s="152"/>
      <c r="AG69" s="152" t="s">
        <v>183</v>
      </c>
      <c r="AH69" s="152"/>
      <c r="AI69" s="152"/>
      <c r="AJ69" s="152"/>
      <c r="AK69" s="152"/>
      <c r="AL69" s="152"/>
      <c r="AM69" s="152"/>
      <c r="AN69" s="152"/>
      <c r="AO69" s="152"/>
      <c r="AP69" s="152"/>
      <c r="AQ69" s="152"/>
      <c r="AR69" s="152"/>
      <c r="AS69" s="152"/>
      <c r="AT69" s="152"/>
      <c r="AU69" s="152"/>
      <c r="AV69" s="152"/>
      <c r="AW69" s="152"/>
      <c r="AX69" s="152"/>
      <c r="AY69" s="152"/>
      <c r="AZ69" s="152"/>
      <c r="BA69" s="152"/>
      <c r="BB69" s="152"/>
      <c r="BC69" s="152"/>
      <c r="BD69" s="152"/>
      <c r="BE69" s="152"/>
      <c r="BF69" s="152"/>
      <c r="BG69" s="152"/>
      <c r="BH69" s="152"/>
    </row>
    <row r="70" spans="1:60" outlineLevel="1" x14ac:dyDescent="0.25">
      <c r="A70" s="159"/>
      <c r="B70" s="160"/>
      <c r="C70" s="258" t="s">
        <v>452</v>
      </c>
      <c r="D70" s="259"/>
      <c r="E70" s="259"/>
      <c r="F70" s="259"/>
      <c r="G70" s="259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1"/>
      <c r="S70" s="161"/>
      <c r="T70" s="161"/>
      <c r="U70" s="161"/>
      <c r="V70" s="161"/>
      <c r="W70" s="161"/>
      <c r="X70" s="152"/>
      <c r="Y70" s="152"/>
      <c r="Z70" s="152"/>
      <c r="AA70" s="152"/>
      <c r="AB70" s="152"/>
      <c r="AC70" s="152"/>
      <c r="AD70" s="152"/>
      <c r="AE70" s="152"/>
      <c r="AF70" s="152"/>
      <c r="AG70" s="152" t="s">
        <v>197</v>
      </c>
      <c r="AH70" s="152"/>
      <c r="AI70" s="152"/>
      <c r="AJ70" s="152"/>
      <c r="AK70" s="152"/>
      <c r="AL70" s="152"/>
      <c r="AM70" s="152"/>
      <c r="AN70" s="152"/>
      <c r="AO70" s="152"/>
      <c r="AP70" s="152"/>
      <c r="AQ70" s="152"/>
      <c r="AR70" s="152"/>
      <c r="AS70" s="152"/>
      <c r="AT70" s="152"/>
      <c r="AU70" s="152"/>
      <c r="AV70" s="152"/>
      <c r="AW70" s="152"/>
      <c r="AX70" s="152"/>
      <c r="AY70" s="152"/>
      <c r="AZ70" s="152"/>
      <c r="BA70" s="152"/>
      <c r="BB70" s="152"/>
      <c r="BC70" s="152"/>
      <c r="BD70" s="152"/>
      <c r="BE70" s="152"/>
      <c r="BF70" s="152"/>
      <c r="BG70" s="152"/>
      <c r="BH70" s="152"/>
    </row>
    <row r="71" spans="1:60" x14ac:dyDescent="0.25">
      <c r="A71" s="163" t="s">
        <v>152</v>
      </c>
      <c r="B71" s="164" t="s">
        <v>95</v>
      </c>
      <c r="C71" s="178" t="s">
        <v>96</v>
      </c>
      <c r="D71" s="165"/>
      <c r="E71" s="166"/>
      <c r="F71" s="167"/>
      <c r="G71" s="167">
        <f>SUMIF(AG72:AG73,"&lt;&gt;NOR",G72:G73)</f>
        <v>0</v>
      </c>
      <c r="H71" s="167"/>
      <c r="I71" s="167">
        <f>SUM(I72:I73)</f>
        <v>0</v>
      </c>
      <c r="J71" s="167"/>
      <c r="K71" s="167">
        <f>SUM(K72:K73)</f>
        <v>0</v>
      </c>
      <c r="L71" s="167"/>
      <c r="M71" s="167">
        <f>SUM(M72:M73)</f>
        <v>0</v>
      </c>
      <c r="N71" s="167"/>
      <c r="O71" s="167">
        <f>SUM(O72:O73)</f>
        <v>5.0199999999999996</v>
      </c>
      <c r="P71" s="167"/>
      <c r="Q71" s="167">
        <f>SUM(Q72:Q73)</f>
        <v>0</v>
      </c>
      <c r="R71" s="167"/>
      <c r="S71" s="167"/>
      <c r="T71" s="168"/>
      <c r="U71" s="162"/>
      <c r="V71" s="162">
        <f>SUM(V72:V73)</f>
        <v>5.13</v>
      </c>
      <c r="W71" s="162"/>
      <c r="AG71" t="s">
        <v>153</v>
      </c>
    </row>
    <row r="72" spans="1:60" outlineLevel="1" x14ac:dyDescent="0.25">
      <c r="A72" s="169">
        <v>31</v>
      </c>
      <c r="B72" s="170" t="s">
        <v>453</v>
      </c>
      <c r="C72" s="179" t="s">
        <v>454</v>
      </c>
      <c r="D72" s="171" t="s">
        <v>195</v>
      </c>
      <c r="E72" s="172">
        <v>1.9880000000000002</v>
      </c>
      <c r="F72" s="173"/>
      <c r="G72" s="174">
        <f>ROUND(E72*F72,2)</f>
        <v>0</v>
      </c>
      <c r="H72" s="173"/>
      <c r="I72" s="174">
        <f>ROUND(E72*H72,2)</f>
        <v>0</v>
      </c>
      <c r="J72" s="173"/>
      <c r="K72" s="174">
        <f>ROUND(E72*J72,2)</f>
        <v>0</v>
      </c>
      <c r="L72" s="174">
        <v>15</v>
      </c>
      <c r="M72" s="174">
        <f>G72*(1+L72/100)</f>
        <v>0</v>
      </c>
      <c r="N72" s="174">
        <v>2.5250000000000004</v>
      </c>
      <c r="O72" s="174">
        <f>ROUND(E72*N72,2)</f>
        <v>5.0199999999999996</v>
      </c>
      <c r="P72" s="174">
        <v>0</v>
      </c>
      <c r="Q72" s="174">
        <f>ROUND(E72*P72,2)</f>
        <v>0</v>
      </c>
      <c r="R72" s="174"/>
      <c r="S72" s="174" t="s">
        <v>267</v>
      </c>
      <c r="T72" s="175" t="s">
        <v>157</v>
      </c>
      <c r="U72" s="161">
        <v>2.58</v>
      </c>
      <c r="V72" s="161">
        <f>ROUND(E72*U72,2)</f>
        <v>5.13</v>
      </c>
      <c r="W72" s="161"/>
      <c r="X72" s="152"/>
      <c r="Y72" s="152"/>
      <c r="Z72" s="152"/>
      <c r="AA72" s="152"/>
      <c r="AB72" s="152"/>
      <c r="AC72" s="152"/>
      <c r="AD72" s="152"/>
      <c r="AE72" s="152"/>
      <c r="AF72" s="152"/>
      <c r="AG72" s="152" t="s">
        <v>183</v>
      </c>
      <c r="AH72" s="152"/>
      <c r="AI72" s="152"/>
      <c r="AJ72" s="152"/>
      <c r="AK72" s="152"/>
      <c r="AL72" s="152"/>
      <c r="AM72" s="152"/>
      <c r="AN72" s="152"/>
      <c r="AO72" s="152"/>
      <c r="AP72" s="152"/>
      <c r="AQ72" s="152"/>
      <c r="AR72" s="152"/>
      <c r="AS72" s="152"/>
      <c r="AT72" s="152"/>
      <c r="AU72" s="152"/>
      <c r="AV72" s="152"/>
      <c r="AW72" s="152"/>
      <c r="AX72" s="152"/>
      <c r="AY72" s="152"/>
      <c r="AZ72" s="152"/>
      <c r="BA72" s="152"/>
      <c r="BB72" s="152"/>
      <c r="BC72" s="152"/>
      <c r="BD72" s="152"/>
      <c r="BE72" s="152"/>
      <c r="BF72" s="152"/>
      <c r="BG72" s="152"/>
      <c r="BH72" s="152"/>
    </row>
    <row r="73" spans="1:60" outlineLevel="1" x14ac:dyDescent="0.25">
      <c r="A73" s="159"/>
      <c r="B73" s="160"/>
      <c r="C73" s="258" t="s">
        <v>455</v>
      </c>
      <c r="D73" s="259"/>
      <c r="E73" s="259"/>
      <c r="F73" s="259"/>
      <c r="G73" s="259"/>
      <c r="H73" s="161"/>
      <c r="I73" s="161"/>
      <c r="J73" s="161"/>
      <c r="K73" s="161"/>
      <c r="L73" s="161"/>
      <c r="M73" s="161"/>
      <c r="N73" s="161"/>
      <c r="O73" s="161"/>
      <c r="P73" s="161"/>
      <c r="Q73" s="161"/>
      <c r="R73" s="161"/>
      <c r="S73" s="161"/>
      <c r="T73" s="161"/>
      <c r="U73" s="161"/>
      <c r="V73" s="161"/>
      <c r="W73" s="161"/>
      <c r="X73" s="152"/>
      <c r="Y73" s="152"/>
      <c r="Z73" s="152"/>
      <c r="AA73" s="152"/>
      <c r="AB73" s="152"/>
      <c r="AC73" s="152"/>
      <c r="AD73" s="152"/>
      <c r="AE73" s="152"/>
      <c r="AF73" s="152"/>
      <c r="AG73" s="152" t="s">
        <v>197</v>
      </c>
      <c r="AH73" s="152"/>
      <c r="AI73" s="152"/>
      <c r="AJ73" s="152"/>
      <c r="AK73" s="152"/>
      <c r="AL73" s="152"/>
      <c r="AM73" s="152"/>
      <c r="AN73" s="152"/>
      <c r="AO73" s="152"/>
      <c r="AP73" s="152"/>
      <c r="AQ73" s="152"/>
      <c r="AR73" s="152"/>
      <c r="AS73" s="152"/>
      <c r="AT73" s="152"/>
      <c r="AU73" s="152"/>
      <c r="AV73" s="152"/>
      <c r="AW73" s="152"/>
      <c r="AX73" s="152"/>
      <c r="AY73" s="152"/>
      <c r="AZ73" s="152"/>
      <c r="BA73" s="152"/>
      <c r="BB73" s="152"/>
      <c r="BC73" s="152"/>
      <c r="BD73" s="152"/>
      <c r="BE73" s="152"/>
      <c r="BF73" s="152"/>
      <c r="BG73" s="152"/>
      <c r="BH73" s="152"/>
    </row>
    <row r="74" spans="1:60" x14ac:dyDescent="0.25">
      <c r="A74" s="163" t="s">
        <v>152</v>
      </c>
      <c r="B74" s="164" t="s">
        <v>107</v>
      </c>
      <c r="C74" s="178" t="s">
        <v>108</v>
      </c>
      <c r="D74" s="165"/>
      <c r="E74" s="166"/>
      <c r="F74" s="167"/>
      <c r="G74" s="167">
        <f>SUMIF(AG75:AG95,"&lt;&gt;NOR",G75:G95)</f>
        <v>0</v>
      </c>
      <c r="H74" s="167"/>
      <c r="I74" s="167">
        <f>SUM(I75:I95)</f>
        <v>0</v>
      </c>
      <c r="J74" s="167"/>
      <c r="K74" s="167">
        <f>SUM(K75:K95)</f>
        <v>0</v>
      </c>
      <c r="L74" s="167"/>
      <c r="M74" s="167">
        <f>SUM(M75:M95)</f>
        <v>0</v>
      </c>
      <c r="N74" s="167"/>
      <c r="O74" s="167">
        <f>SUM(O75:O95)</f>
        <v>1.1000000000000001</v>
      </c>
      <c r="P74" s="167"/>
      <c r="Q74" s="167">
        <f>SUM(Q75:Q95)</f>
        <v>0</v>
      </c>
      <c r="R74" s="167"/>
      <c r="S74" s="167"/>
      <c r="T74" s="168"/>
      <c r="U74" s="162"/>
      <c r="V74" s="162">
        <f>SUM(V75:V95)</f>
        <v>45.77</v>
      </c>
      <c r="W74" s="162"/>
      <c r="AG74" t="s">
        <v>153</v>
      </c>
    </row>
    <row r="75" spans="1:60" outlineLevel="1" x14ac:dyDescent="0.25">
      <c r="A75" s="187">
        <v>32</v>
      </c>
      <c r="B75" s="188" t="s">
        <v>456</v>
      </c>
      <c r="C75" s="194" t="s">
        <v>457</v>
      </c>
      <c r="D75" s="189" t="s">
        <v>371</v>
      </c>
      <c r="E75" s="190">
        <v>18.32</v>
      </c>
      <c r="F75" s="191"/>
      <c r="G75" s="192">
        <f t="shared" ref="G75:G91" si="0">ROUND(E75*F75,2)</f>
        <v>0</v>
      </c>
      <c r="H75" s="191"/>
      <c r="I75" s="192">
        <f t="shared" ref="I75:I91" si="1">ROUND(E75*H75,2)</f>
        <v>0</v>
      </c>
      <c r="J75" s="191"/>
      <c r="K75" s="192">
        <f t="shared" ref="K75:K91" si="2">ROUND(E75*J75,2)</f>
        <v>0</v>
      </c>
      <c r="L75" s="192">
        <v>15</v>
      </c>
      <c r="M75" s="192">
        <f t="shared" ref="M75:M91" si="3">G75*(1+L75/100)</f>
        <v>0</v>
      </c>
      <c r="N75" s="192">
        <v>1E-3</v>
      </c>
      <c r="O75" s="192">
        <f t="shared" ref="O75:O91" si="4">ROUND(E75*N75,2)</f>
        <v>0.02</v>
      </c>
      <c r="P75" s="192">
        <v>0</v>
      </c>
      <c r="Q75" s="192">
        <f t="shared" ref="Q75:Q91" si="5">ROUND(E75*P75,2)</f>
        <v>0</v>
      </c>
      <c r="R75" s="192"/>
      <c r="S75" s="192" t="s">
        <v>267</v>
      </c>
      <c r="T75" s="193" t="s">
        <v>157</v>
      </c>
      <c r="U75" s="161">
        <v>0</v>
      </c>
      <c r="V75" s="161">
        <f t="shared" ref="V75:V91" si="6">ROUND(E75*U75,2)</f>
        <v>0</v>
      </c>
      <c r="W75" s="161"/>
      <c r="X75" s="152"/>
      <c r="Y75" s="152"/>
      <c r="Z75" s="152"/>
      <c r="AA75" s="152"/>
      <c r="AB75" s="152"/>
      <c r="AC75" s="152"/>
      <c r="AD75" s="152"/>
      <c r="AE75" s="152"/>
      <c r="AF75" s="152"/>
      <c r="AG75" s="152" t="s">
        <v>264</v>
      </c>
      <c r="AH75" s="152"/>
      <c r="AI75" s="152"/>
      <c r="AJ75" s="152"/>
      <c r="AK75" s="152"/>
      <c r="AL75" s="152"/>
      <c r="AM75" s="152"/>
      <c r="AN75" s="152"/>
      <c r="AO75" s="152"/>
      <c r="AP75" s="152"/>
      <c r="AQ75" s="152"/>
      <c r="AR75" s="152"/>
      <c r="AS75" s="152"/>
      <c r="AT75" s="152"/>
      <c r="AU75" s="152"/>
      <c r="AV75" s="152"/>
      <c r="AW75" s="152"/>
      <c r="AX75" s="152"/>
      <c r="AY75" s="152"/>
      <c r="AZ75" s="152"/>
      <c r="BA75" s="152"/>
      <c r="BB75" s="152"/>
      <c r="BC75" s="152"/>
      <c r="BD75" s="152"/>
      <c r="BE75" s="152"/>
      <c r="BF75" s="152"/>
      <c r="BG75" s="152"/>
      <c r="BH75" s="152"/>
    </row>
    <row r="76" spans="1:60" outlineLevel="1" x14ac:dyDescent="0.25">
      <c r="A76" s="187">
        <v>33</v>
      </c>
      <c r="B76" s="188" t="s">
        <v>458</v>
      </c>
      <c r="C76" s="194" t="s">
        <v>459</v>
      </c>
      <c r="D76" s="189" t="s">
        <v>195</v>
      </c>
      <c r="E76" s="190">
        <v>0.67555000000000009</v>
      </c>
      <c r="F76" s="191"/>
      <c r="G76" s="192">
        <f t="shared" si="0"/>
        <v>0</v>
      </c>
      <c r="H76" s="191"/>
      <c r="I76" s="192">
        <f t="shared" si="1"/>
        <v>0</v>
      </c>
      <c r="J76" s="191"/>
      <c r="K76" s="192">
        <f t="shared" si="2"/>
        <v>0</v>
      </c>
      <c r="L76" s="192">
        <v>15</v>
      </c>
      <c r="M76" s="192">
        <f t="shared" si="3"/>
        <v>0</v>
      </c>
      <c r="N76" s="192">
        <v>0.55000000000000004</v>
      </c>
      <c r="O76" s="192">
        <f t="shared" si="4"/>
        <v>0.37</v>
      </c>
      <c r="P76" s="192">
        <v>0</v>
      </c>
      <c r="Q76" s="192">
        <f t="shared" si="5"/>
        <v>0</v>
      </c>
      <c r="R76" s="192"/>
      <c r="S76" s="192" t="s">
        <v>267</v>
      </c>
      <c r="T76" s="193" t="s">
        <v>157</v>
      </c>
      <c r="U76" s="161">
        <v>0</v>
      </c>
      <c r="V76" s="161">
        <f t="shared" si="6"/>
        <v>0</v>
      </c>
      <c r="W76" s="161"/>
      <c r="X76" s="152"/>
      <c r="Y76" s="152"/>
      <c r="Z76" s="152"/>
      <c r="AA76" s="152"/>
      <c r="AB76" s="152"/>
      <c r="AC76" s="152"/>
      <c r="AD76" s="152"/>
      <c r="AE76" s="152"/>
      <c r="AF76" s="152"/>
      <c r="AG76" s="152" t="s">
        <v>264</v>
      </c>
      <c r="AH76" s="152"/>
      <c r="AI76" s="152"/>
      <c r="AJ76" s="152"/>
      <c r="AK76" s="152"/>
      <c r="AL76" s="152"/>
      <c r="AM76" s="152"/>
      <c r="AN76" s="152"/>
      <c r="AO76" s="152"/>
      <c r="AP76" s="152"/>
      <c r="AQ76" s="152"/>
      <c r="AR76" s="152"/>
      <c r="AS76" s="152"/>
      <c r="AT76" s="152"/>
      <c r="AU76" s="152"/>
      <c r="AV76" s="152"/>
      <c r="AW76" s="152"/>
      <c r="AX76" s="152"/>
      <c r="AY76" s="152"/>
      <c r="AZ76" s="152"/>
      <c r="BA76" s="152"/>
      <c r="BB76" s="152"/>
      <c r="BC76" s="152"/>
      <c r="BD76" s="152"/>
      <c r="BE76" s="152"/>
      <c r="BF76" s="152"/>
      <c r="BG76" s="152"/>
      <c r="BH76" s="152"/>
    </row>
    <row r="77" spans="1:60" outlineLevel="1" x14ac:dyDescent="0.25">
      <c r="A77" s="187">
        <v>34</v>
      </c>
      <c r="B77" s="188" t="s">
        <v>460</v>
      </c>
      <c r="C77" s="194" t="s">
        <v>461</v>
      </c>
      <c r="D77" s="189" t="s">
        <v>195</v>
      </c>
      <c r="E77" s="190">
        <v>0.81066000000000005</v>
      </c>
      <c r="F77" s="191"/>
      <c r="G77" s="192">
        <f t="shared" si="0"/>
        <v>0</v>
      </c>
      <c r="H77" s="191"/>
      <c r="I77" s="192">
        <f t="shared" si="1"/>
        <v>0</v>
      </c>
      <c r="J77" s="191"/>
      <c r="K77" s="192">
        <f t="shared" si="2"/>
        <v>0</v>
      </c>
      <c r="L77" s="192">
        <v>15</v>
      </c>
      <c r="M77" s="192">
        <f t="shared" si="3"/>
        <v>0</v>
      </c>
      <c r="N77" s="192">
        <v>0.55000000000000004</v>
      </c>
      <c r="O77" s="192">
        <f t="shared" si="4"/>
        <v>0.45</v>
      </c>
      <c r="P77" s="192">
        <v>0</v>
      </c>
      <c r="Q77" s="192">
        <f t="shared" si="5"/>
        <v>0</v>
      </c>
      <c r="R77" s="192"/>
      <c r="S77" s="192" t="s">
        <v>267</v>
      </c>
      <c r="T77" s="193" t="s">
        <v>157</v>
      </c>
      <c r="U77" s="161">
        <v>0</v>
      </c>
      <c r="V77" s="161">
        <f t="shared" si="6"/>
        <v>0</v>
      </c>
      <c r="W77" s="161"/>
      <c r="X77" s="152"/>
      <c r="Y77" s="152"/>
      <c r="Z77" s="152"/>
      <c r="AA77" s="152"/>
      <c r="AB77" s="152"/>
      <c r="AC77" s="152"/>
      <c r="AD77" s="152"/>
      <c r="AE77" s="152"/>
      <c r="AF77" s="152"/>
      <c r="AG77" s="152" t="s">
        <v>264</v>
      </c>
      <c r="AH77" s="152"/>
      <c r="AI77" s="152"/>
      <c r="AJ77" s="152"/>
      <c r="AK77" s="152"/>
      <c r="AL77" s="152"/>
      <c r="AM77" s="152"/>
      <c r="AN77" s="152"/>
      <c r="AO77" s="152"/>
      <c r="AP77" s="152"/>
      <c r="AQ77" s="152"/>
      <c r="AR77" s="152"/>
      <c r="AS77" s="152"/>
      <c r="AT77" s="152"/>
      <c r="AU77" s="152"/>
      <c r="AV77" s="152"/>
      <c r="AW77" s="152"/>
      <c r="AX77" s="152"/>
      <c r="AY77" s="152"/>
      <c r="AZ77" s="152"/>
      <c r="BA77" s="152"/>
      <c r="BB77" s="152"/>
      <c r="BC77" s="152"/>
      <c r="BD77" s="152"/>
      <c r="BE77" s="152"/>
      <c r="BF77" s="152"/>
      <c r="BG77" s="152"/>
      <c r="BH77" s="152"/>
    </row>
    <row r="78" spans="1:60" outlineLevel="1" x14ac:dyDescent="0.25">
      <c r="A78" s="187">
        <v>35</v>
      </c>
      <c r="B78" s="188" t="s">
        <v>462</v>
      </c>
      <c r="C78" s="194" t="s">
        <v>463</v>
      </c>
      <c r="D78" s="189" t="s">
        <v>195</v>
      </c>
      <c r="E78" s="190">
        <v>0.19923000000000002</v>
      </c>
      <c r="F78" s="191"/>
      <c r="G78" s="192">
        <f t="shared" si="0"/>
        <v>0</v>
      </c>
      <c r="H78" s="191"/>
      <c r="I78" s="192">
        <f t="shared" si="1"/>
        <v>0</v>
      </c>
      <c r="J78" s="191"/>
      <c r="K78" s="192">
        <f t="shared" si="2"/>
        <v>0</v>
      </c>
      <c r="L78" s="192">
        <v>15</v>
      </c>
      <c r="M78" s="192">
        <f t="shared" si="3"/>
        <v>0</v>
      </c>
      <c r="N78" s="192">
        <v>0.55000000000000004</v>
      </c>
      <c r="O78" s="192">
        <f t="shared" si="4"/>
        <v>0.11</v>
      </c>
      <c r="P78" s="192">
        <v>0</v>
      </c>
      <c r="Q78" s="192">
        <f t="shared" si="5"/>
        <v>0</v>
      </c>
      <c r="R78" s="192"/>
      <c r="S78" s="192" t="s">
        <v>267</v>
      </c>
      <c r="T78" s="193" t="s">
        <v>157</v>
      </c>
      <c r="U78" s="161">
        <v>0</v>
      </c>
      <c r="V78" s="161">
        <f t="shared" si="6"/>
        <v>0</v>
      </c>
      <c r="W78" s="161"/>
      <c r="X78" s="152"/>
      <c r="Y78" s="152"/>
      <c r="Z78" s="152"/>
      <c r="AA78" s="152"/>
      <c r="AB78" s="152"/>
      <c r="AC78" s="152"/>
      <c r="AD78" s="152"/>
      <c r="AE78" s="152"/>
      <c r="AF78" s="152"/>
      <c r="AG78" s="152" t="s">
        <v>264</v>
      </c>
      <c r="AH78" s="152"/>
      <c r="AI78" s="152"/>
      <c r="AJ78" s="152"/>
      <c r="AK78" s="152"/>
      <c r="AL78" s="152"/>
      <c r="AM78" s="152"/>
      <c r="AN78" s="152"/>
      <c r="AO78" s="152"/>
      <c r="AP78" s="152"/>
      <c r="AQ78" s="152"/>
      <c r="AR78" s="152"/>
      <c r="AS78" s="152"/>
      <c r="AT78" s="152"/>
      <c r="AU78" s="152"/>
      <c r="AV78" s="152"/>
      <c r="AW78" s="152"/>
      <c r="AX78" s="152"/>
      <c r="AY78" s="152"/>
      <c r="AZ78" s="152"/>
      <c r="BA78" s="152"/>
      <c r="BB78" s="152"/>
      <c r="BC78" s="152"/>
      <c r="BD78" s="152"/>
      <c r="BE78" s="152"/>
      <c r="BF78" s="152"/>
      <c r="BG78" s="152"/>
      <c r="BH78" s="152"/>
    </row>
    <row r="79" spans="1:60" outlineLevel="1" x14ac:dyDescent="0.25">
      <c r="A79" s="187">
        <v>36</v>
      </c>
      <c r="B79" s="188" t="s">
        <v>464</v>
      </c>
      <c r="C79" s="194" t="s">
        <v>465</v>
      </c>
      <c r="D79" s="189" t="s">
        <v>181</v>
      </c>
      <c r="E79" s="190">
        <v>4.0304000000000002</v>
      </c>
      <c r="F79" s="191"/>
      <c r="G79" s="192">
        <f t="shared" si="0"/>
        <v>0</v>
      </c>
      <c r="H79" s="191"/>
      <c r="I79" s="192">
        <f t="shared" si="1"/>
        <v>0</v>
      </c>
      <c r="J79" s="191"/>
      <c r="K79" s="192">
        <f t="shared" si="2"/>
        <v>0</v>
      </c>
      <c r="L79" s="192">
        <v>15</v>
      </c>
      <c r="M79" s="192">
        <f t="shared" si="3"/>
        <v>0</v>
      </c>
      <c r="N79" s="192">
        <v>6.0000000000000001E-3</v>
      </c>
      <c r="O79" s="192">
        <f t="shared" si="4"/>
        <v>0.02</v>
      </c>
      <c r="P79" s="192">
        <v>0</v>
      </c>
      <c r="Q79" s="192">
        <f t="shared" si="5"/>
        <v>0</v>
      </c>
      <c r="R79" s="192"/>
      <c r="S79" s="192" t="s">
        <v>267</v>
      </c>
      <c r="T79" s="193" t="s">
        <v>157</v>
      </c>
      <c r="U79" s="161">
        <v>0</v>
      </c>
      <c r="V79" s="161">
        <f t="shared" si="6"/>
        <v>0</v>
      </c>
      <c r="W79" s="161"/>
      <c r="X79" s="152"/>
      <c r="Y79" s="152"/>
      <c r="Z79" s="152"/>
      <c r="AA79" s="152"/>
      <c r="AB79" s="152"/>
      <c r="AC79" s="152"/>
      <c r="AD79" s="152"/>
      <c r="AE79" s="152"/>
      <c r="AF79" s="152"/>
      <c r="AG79" s="152" t="s">
        <v>466</v>
      </c>
      <c r="AH79" s="152"/>
      <c r="AI79" s="152"/>
      <c r="AJ79" s="152"/>
      <c r="AK79" s="152"/>
      <c r="AL79" s="152"/>
      <c r="AM79" s="152"/>
      <c r="AN79" s="152"/>
      <c r="AO79" s="152"/>
      <c r="AP79" s="152"/>
      <c r="AQ79" s="152"/>
      <c r="AR79" s="152"/>
      <c r="AS79" s="152"/>
      <c r="AT79" s="152"/>
      <c r="AU79" s="152"/>
      <c r="AV79" s="152"/>
      <c r="AW79" s="152"/>
      <c r="AX79" s="152"/>
      <c r="AY79" s="152"/>
      <c r="AZ79" s="152"/>
      <c r="BA79" s="152"/>
      <c r="BB79" s="152"/>
      <c r="BC79" s="152"/>
      <c r="BD79" s="152"/>
      <c r="BE79" s="152"/>
      <c r="BF79" s="152"/>
      <c r="BG79" s="152"/>
      <c r="BH79" s="152"/>
    </row>
    <row r="80" spans="1:60" outlineLevel="1" x14ac:dyDescent="0.25">
      <c r="A80" s="187">
        <v>37</v>
      </c>
      <c r="B80" s="188" t="s">
        <v>467</v>
      </c>
      <c r="C80" s="194" t="s">
        <v>468</v>
      </c>
      <c r="D80" s="189" t="s">
        <v>286</v>
      </c>
      <c r="E80" s="190">
        <v>45.800000000000004</v>
      </c>
      <c r="F80" s="191"/>
      <c r="G80" s="192">
        <f t="shared" si="0"/>
        <v>0</v>
      </c>
      <c r="H80" s="191"/>
      <c r="I80" s="192">
        <f t="shared" si="1"/>
        <v>0</v>
      </c>
      <c r="J80" s="191"/>
      <c r="K80" s="192">
        <f t="shared" si="2"/>
        <v>0</v>
      </c>
      <c r="L80" s="192">
        <v>15</v>
      </c>
      <c r="M80" s="192">
        <f t="shared" si="3"/>
        <v>0</v>
      </c>
      <c r="N80" s="192">
        <v>0</v>
      </c>
      <c r="O80" s="192">
        <f t="shared" si="4"/>
        <v>0</v>
      </c>
      <c r="P80" s="192">
        <v>0</v>
      </c>
      <c r="Q80" s="192">
        <f t="shared" si="5"/>
        <v>0</v>
      </c>
      <c r="R80" s="192"/>
      <c r="S80" s="192" t="s">
        <v>267</v>
      </c>
      <c r="T80" s="193" t="s">
        <v>157</v>
      </c>
      <c r="U80" s="161">
        <v>0.1</v>
      </c>
      <c r="V80" s="161">
        <f t="shared" si="6"/>
        <v>4.58</v>
      </c>
      <c r="W80" s="161"/>
      <c r="X80" s="152"/>
      <c r="Y80" s="152"/>
      <c r="Z80" s="152"/>
      <c r="AA80" s="152"/>
      <c r="AB80" s="152"/>
      <c r="AC80" s="152"/>
      <c r="AD80" s="152"/>
      <c r="AE80" s="152"/>
      <c r="AF80" s="152"/>
      <c r="AG80" s="152" t="s">
        <v>183</v>
      </c>
      <c r="AH80" s="152"/>
      <c r="AI80" s="152"/>
      <c r="AJ80" s="152"/>
      <c r="AK80" s="152"/>
      <c r="AL80" s="152"/>
      <c r="AM80" s="152"/>
      <c r="AN80" s="152"/>
      <c r="AO80" s="152"/>
      <c r="AP80" s="152"/>
      <c r="AQ80" s="152"/>
      <c r="AR80" s="152"/>
      <c r="AS80" s="152"/>
      <c r="AT80" s="152"/>
      <c r="AU80" s="152"/>
      <c r="AV80" s="152"/>
      <c r="AW80" s="152"/>
      <c r="AX80" s="152"/>
      <c r="AY80" s="152"/>
      <c r="AZ80" s="152"/>
      <c r="BA80" s="152"/>
      <c r="BB80" s="152"/>
      <c r="BC80" s="152"/>
      <c r="BD80" s="152"/>
      <c r="BE80" s="152"/>
      <c r="BF80" s="152"/>
      <c r="BG80" s="152"/>
      <c r="BH80" s="152"/>
    </row>
    <row r="81" spans="1:60" ht="20.399999999999999" outlineLevel="1" x14ac:dyDescent="0.25">
      <c r="A81" s="187">
        <v>38</v>
      </c>
      <c r="B81" s="188" t="s">
        <v>469</v>
      </c>
      <c r="C81" s="194" t="s">
        <v>470</v>
      </c>
      <c r="D81" s="189" t="s">
        <v>286</v>
      </c>
      <c r="E81" s="190">
        <v>5.7250000000000005</v>
      </c>
      <c r="F81" s="191"/>
      <c r="G81" s="192">
        <f t="shared" si="0"/>
        <v>0</v>
      </c>
      <c r="H81" s="191"/>
      <c r="I81" s="192">
        <f t="shared" si="1"/>
        <v>0</v>
      </c>
      <c r="J81" s="191"/>
      <c r="K81" s="192">
        <f t="shared" si="2"/>
        <v>0</v>
      </c>
      <c r="L81" s="192">
        <v>15</v>
      </c>
      <c r="M81" s="192">
        <f t="shared" si="3"/>
        <v>0</v>
      </c>
      <c r="N81" s="192">
        <v>3.32E-3</v>
      </c>
      <c r="O81" s="192">
        <f t="shared" si="4"/>
        <v>0.02</v>
      </c>
      <c r="P81" s="192">
        <v>0</v>
      </c>
      <c r="Q81" s="192">
        <f t="shared" si="5"/>
        <v>0</v>
      </c>
      <c r="R81" s="192"/>
      <c r="S81" s="192" t="s">
        <v>267</v>
      </c>
      <c r="T81" s="193" t="s">
        <v>157</v>
      </c>
      <c r="U81" s="161">
        <v>0.377</v>
      </c>
      <c r="V81" s="161">
        <f t="shared" si="6"/>
        <v>2.16</v>
      </c>
      <c r="W81" s="161"/>
      <c r="X81" s="152"/>
      <c r="Y81" s="152"/>
      <c r="Z81" s="152"/>
      <c r="AA81" s="152"/>
      <c r="AB81" s="152"/>
      <c r="AC81" s="152"/>
      <c r="AD81" s="152"/>
      <c r="AE81" s="152"/>
      <c r="AF81" s="152"/>
      <c r="AG81" s="152" t="s">
        <v>183</v>
      </c>
      <c r="AH81" s="152"/>
      <c r="AI81" s="152"/>
      <c r="AJ81" s="152"/>
      <c r="AK81" s="152"/>
      <c r="AL81" s="152"/>
      <c r="AM81" s="152"/>
      <c r="AN81" s="152"/>
      <c r="AO81" s="152"/>
      <c r="AP81" s="152"/>
      <c r="AQ81" s="152"/>
      <c r="AR81" s="152"/>
      <c r="AS81" s="152"/>
      <c r="AT81" s="152"/>
      <c r="AU81" s="152"/>
      <c r="AV81" s="152"/>
      <c r="AW81" s="152"/>
      <c r="AX81" s="152"/>
      <c r="AY81" s="152"/>
      <c r="AZ81" s="152"/>
      <c r="BA81" s="152"/>
      <c r="BB81" s="152"/>
      <c r="BC81" s="152"/>
      <c r="BD81" s="152"/>
      <c r="BE81" s="152"/>
      <c r="BF81" s="152"/>
      <c r="BG81" s="152"/>
      <c r="BH81" s="152"/>
    </row>
    <row r="82" spans="1:60" ht="20.399999999999999" outlineLevel="1" x14ac:dyDescent="0.25">
      <c r="A82" s="187">
        <v>39</v>
      </c>
      <c r="B82" s="188" t="s">
        <v>471</v>
      </c>
      <c r="C82" s="194" t="s">
        <v>472</v>
      </c>
      <c r="D82" s="189" t="s">
        <v>286</v>
      </c>
      <c r="E82" s="190">
        <v>8.5875000000000004</v>
      </c>
      <c r="F82" s="191"/>
      <c r="G82" s="192">
        <f t="shared" si="0"/>
        <v>0</v>
      </c>
      <c r="H82" s="191"/>
      <c r="I82" s="192">
        <f t="shared" si="1"/>
        <v>0</v>
      </c>
      <c r="J82" s="191"/>
      <c r="K82" s="192">
        <f t="shared" si="2"/>
        <v>0</v>
      </c>
      <c r="L82" s="192">
        <v>15</v>
      </c>
      <c r="M82" s="192">
        <f t="shared" si="3"/>
        <v>0</v>
      </c>
      <c r="N82" s="192">
        <v>0</v>
      </c>
      <c r="O82" s="192">
        <f t="shared" si="4"/>
        <v>0</v>
      </c>
      <c r="P82" s="192">
        <v>0</v>
      </c>
      <c r="Q82" s="192">
        <f t="shared" si="5"/>
        <v>0</v>
      </c>
      <c r="R82" s="192"/>
      <c r="S82" s="192" t="s">
        <v>267</v>
      </c>
      <c r="T82" s="193" t="s">
        <v>157</v>
      </c>
      <c r="U82" s="161">
        <v>5.5E-2</v>
      </c>
      <c r="V82" s="161">
        <f t="shared" si="6"/>
        <v>0.47</v>
      </c>
      <c r="W82" s="161"/>
      <c r="X82" s="152"/>
      <c r="Y82" s="152"/>
      <c r="Z82" s="152"/>
      <c r="AA82" s="152"/>
      <c r="AB82" s="152"/>
      <c r="AC82" s="152"/>
      <c r="AD82" s="152"/>
      <c r="AE82" s="152"/>
      <c r="AF82" s="152"/>
      <c r="AG82" s="152" t="s">
        <v>183</v>
      </c>
      <c r="AH82" s="152"/>
      <c r="AI82" s="152"/>
      <c r="AJ82" s="152"/>
      <c r="AK82" s="152"/>
      <c r="AL82" s="152"/>
      <c r="AM82" s="152"/>
      <c r="AN82" s="152"/>
      <c r="AO82" s="152"/>
      <c r="AP82" s="152"/>
      <c r="AQ82" s="152"/>
      <c r="AR82" s="152"/>
      <c r="AS82" s="152"/>
      <c r="AT82" s="152"/>
      <c r="AU82" s="152"/>
      <c r="AV82" s="152"/>
      <c r="AW82" s="152"/>
      <c r="AX82" s="152"/>
      <c r="AY82" s="152"/>
      <c r="AZ82" s="152"/>
      <c r="BA82" s="152"/>
      <c r="BB82" s="152"/>
      <c r="BC82" s="152"/>
      <c r="BD82" s="152"/>
      <c r="BE82" s="152"/>
      <c r="BF82" s="152"/>
      <c r="BG82" s="152"/>
      <c r="BH82" s="152"/>
    </row>
    <row r="83" spans="1:60" ht="30.6" outlineLevel="1" x14ac:dyDescent="0.25">
      <c r="A83" s="187">
        <v>40</v>
      </c>
      <c r="B83" s="188" t="s">
        <v>473</v>
      </c>
      <c r="C83" s="194" t="s">
        <v>474</v>
      </c>
      <c r="D83" s="189" t="s">
        <v>259</v>
      </c>
      <c r="E83" s="190">
        <v>46.945</v>
      </c>
      <c r="F83" s="191"/>
      <c r="G83" s="192">
        <f t="shared" si="0"/>
        <v>0</v>
      </c>
      <c r="H83" s="191"/>
      <c r="I83" s="192">
        <f t="shared" si="1"/>
        <v>0</v>
      </c>
      <c r="J83" s="191"/>
      <c r="K83" s="192">
        <f t="shared" si="2"/>
        <v>0</v>
      </c>
      <c r="L83" s="192">
        <v>15</v>
      </c>
      <c r="M83" s="192">
        <f t="shared" si="3"/>
        <v>0</v>
      </c>
      <c r="N83" s="192">
        <v>9.9000000000000021E-4</v>
      </c>
      <c r="O83" s="192">
        <f t="shared" si="4"/>
        <v>0.05</v>
      </c>
      <c r="P83" s="192">
        <v>0</v>
      </c>
      <c r="Q83" s="192">
        <f t="shared" si="5"/>
        <v>0</v>
      </c>
      <c r="R83" s="192"/>
      <c r="S83" s="192" t="s">
        <v>267</v>
      </c>
      <c r="T83" s="193" t="s">
        <v>157</v>
      </c>
      <c r="U83" s="161">
        <v>0.26200000000000001</v>
      </c>
      <c r="V83" s="161">
        <f t="shared" si="6"/>
        <v>12.3</v>
      </c>
      <c r="W83" s="161"/>
      <c r="X83" s="152"/>
      <c r="Y83" s="152"/>
      <c r="Z83" s="152"/>
      <c r="AA83" s="152"/>
      <c r="AB83" s="152"/>
      <c r="AC83" s="152"/>
      <c r="AD83" s="152"/>
      <c r="AE83" s="152"/>
      <c r="AF83" s="152"/>
      <c r="AG83" s="152" t="s">
        <v>183</v>
      </c>
      <c r="AH83" s="152"/>
      <c r="AI83" s="152"/>
      <c r="AJ83" s="152"/>
      <c r="AK83" s="152"/>
      <c r="AL83" s="152"/>
      <c r="AM83" s="152"/>
      <c r="AN83" s="152"/>
      <c r="AO83" s="152"/>
      <c r="AP83" s="152"/>
      <c r="AQ83" s="152"/>
      <c r="AR83" s="152"/>
      <c r="AS83" s="152"/>
      <c r="AT83" s="152"/>
      <c r="AU83" s="152"/>
      <c r="AV83" s="152"/>
      <c r="AW83" s="152"/>
      <c r="AX83" s="152"/>
      <c r="AY83" s="152"/>
      <c r="AZ83" s="152"/>
      <c r="BA83" s="152"/>
      <c r="BB83" s="152"/>
      <c r="BC83" s="152"/>
      <c r="BD83" s="152"/>
      <c r="BE83" s="152"/>
      <c r="BF83" s="152"/>
      <c r="BG83" s="152"/>
      <c r="BH83" s="152"/>
    </row>
    <row r="84" spans="1:60" ht="30.6" outlineLevel="1" x14ac:dyDescent="0.25">
      <c r="A84" s="187">
        <v>41</v>
      </c>
      <c r="B84" s="188" t="s">
        <v>475</v>
      </c>
      <c r="C84" s="194" t="s">
        <v>476</v>
      </c>
      <c r="D84" s="189" t="s">
        <v>259</v>
      </c>
      <c r="E84" s="190">
        <v>9.5493000000000006</v>
      </c>
      <c r="F84" s="191"/>
      <c r="G84" s="192">
        <f t="shared" si="0"/>
        <v>0</v>
      </c>
      <c r="H84" s="191"/>
      <c r="I84" s="192">
        <f t="shared" si="1"/>
        <v>0</v>
      </c>
      <c r="J84" s="191"/>
      <c r="K84" s="192">
        <f t="shared" si="2"/>
        <v>0</v>
      </c>
      <c r="L84" s="192">
        <v>15</v>
      </c>
      <c r="M84" s="192">
        <f t="shared" si="3"/>
        <v>0</v>
      </c>
      <c r="N84" s="192">
        <v>9.9000000000000021E-4</v>
      </c>
      <c r="O84" s="192">
        <f t="shared" si="4"/>
        <v>0.01</v>
      </c>
      <c r="P84" s="192">
        <v>0</v>
      </c>
      <c r="Q84" s="192">
        <f t="shared" si="5"/>
        <v>0</v>
      </c>
      <c r="R84" s="192"/>
      <c r="S84" s="192" t="s">
        <v>267</v>
      </c>
      <c r="T84" s="193" t="s">
        <v>157</v>
      </c>
      <c r="U84" s="161">
        <v>0.36100000000000004</v>
      </c>
      <c r="V84" s="161">
        <f t="shared" si="6"/>
        <v>3.45</v>
      </c>
      <c r="W84" s="161"/>
      <c r="X84" s="152"/>
      <c r="Y84" s="152"/>
      <c r="Z84" s="152"/>
      <c r="AA84" s="152"/>
      <c r="AB84" s="152"/>
      <c r="AC84" s="152"/>
      <c r="AD84" s="152"/>
      <c r="AE84" s="152"/>
      <c r="AF84" s="152"/>
      <c r="AG84" s="152" t="s">
        <v>183</v>
      </c>
      <c r="AH84" s="152"/>
      <c r="AI84" s="152"/>
      <c r="AJ84" s="152"/>
      <c r="AK84" s="152"/>
      <c r="AL84" s="152"/>
      <c r="AM84" s="152"/>
      <c r="AN84" s="152"/>
      <c r="AO84" s="152"/>
      <c r="AP84" s="152"/>
      <c r="AQ84" s="152"/>
      <c r="AR84" s="152"/>
      <c r="AS84" s="152"/>
      <c r="AT84" s="152"/>
      <c r="AU84" s="152"/>
      <c r="AV84" s="152"/>
      <c r="AW84" s="152"/>
      <c r="AX84" s="152"/>
      <c r="AY84" s="152"/>
      <c r="AZ84" s="152"/>
      <c r="BA84" s="152"/>
      <c r="BB84" s="152"/>
      <c r="BC84" s="152"/>
      <c r="BD84" s="152"/>
      <c r="BE84" s="152"/>
      <c r="BF84" s="152"/>
      <c r="BG84" s="152"/>
      <c r="BH84" s="152"/>
    </row>
    <row r="85" spans="1:60" ht="30.6" outlineLevel="1" x14ac:dyDescent="0.25">
      <c r="A85" s="187">
        <v>42</v>
      </c>
      <c r="B85" s="188" t="s">
        <v>477</v>
      </c>
      <c r="C85" s="194" t="s">
        <v>478</v>
      </c>
      <c r="D85" s="189" t="s">
        <v>259</v>
      </c>
      <c r="E85" s="190">
        <v>11.450000000000001</v>
      </c>
      <c r="F85" s="191"/>
      <c r="G85" s="192">
        <f t="shared" si="0"/>
        <v>0</v>
      </c>
      <c r="H85" s="191"/>
      <c r="I85" s="192">
        <f t="shared" si="1"/>
        <v>0</v>
      </c>
      <c r="J85" s="191"/>
      <c r="K85" s="192">
        <f t="shared" si="2"/>
        <v>0</v>
      </c>
      <c r="L85" s="192">
        <v>15</v>
      </c>
      <c r="M85" s="192">
        <f t="shared" si="3"/>
        <v>0</v>
      </c>
      <c r="N85" s="192">
        <v>9.9000000000000021E-4</v>
      </c>
      <c r="O85" s="192">
        <f t="shared" si="4"/>
        <v>0.01</v>
      </c>
      <c r="P85" s="192">
        <v>0</v>
      </c>
      <c r="Q85" s="192">
        <f t="shared" si="5"/>
        <v>0</v>
      </c>
      <c r="R85" s="192"/>
      <c r="S85" s="192" t="s">
        <v>267</v>
      </c>
      <c r="T85" s="193" t="s">
        <v>157</v>
      </c>
      <c r="U85" s="161">
        <v>0.45300000000000001</v>
      </c>
      <c r="V85" s="161">
        <f t="shared" si="6"/>
        <v>5.19</v>
      </c>
      <c r="W85" s="161"/>
      <c r="X85" s="152"/>
      <c r="Y85" s="152"/>
      <c r="Z85" s="152"/>
      <c r="AA85" s="152"/>
      <c r="AB85" s="152"/>
      <c r="AC85" s="152"/>
      <c r="AD85" s="152"/>
      <c r="AE85" s="152"/>
      <c r="AF85" s="152"/>
      <c r="AG85" s="152" t="s">
        <v>183</v>
      </c>
      <c r="AH85" s="152"/>
      <c r="AI85" s="152"/>
      <c r="AJ85" s="152"/>
      <c r="AK85" s="152"/>
      <c r="AL85" s="152"/>
      <c r="AM85" s="152"/>
      <c r="AN85" s="152"/>
      <c r="AO85" s="152"/>
      <c r="AP85" s="152"/>
      <c r="AQ85" s="152"/>
      <c r="AR85" s="152"/>
      <c r="AS85" s="152"/>
      <c r="AT85" s="152"/>
      <c r="AU85" s="152"/>
      <c r="AV85" s="152"/>
      <c r="AW85" s="152"/>
      <c r="AX85" s="152"/>
      <c r="AY85" s="152"/>
      <c r="AZ85" s="152"/>
      <c r="BA85" s="152"/>
      <c r="BB85" s="152"/>
      <c r="BC85" s="152"/>
      <c r="BD85" s="152"/>
      <c r="BE85" s="152"/>
      <c r="BF85" s="152"/>
      <c r="BG85" s="152"/>
      <c r="BH85" s="152"/>
    </row>
    <row r="86" spans="1:60" ht="30.6" outlineLevel="1" x14ac:dyDescent="0.25">
      <c r="A86" s="187">
        <v>43</v>
      </c>
      <c r="B86" s="188" t="s">
        <v>479</v>
      </c>
      <c r="C86" s="194" t="s">
        <v>480</v>
      </c>
      <c r="D86" s="189" t="s">
        <v>181</v>
      </c>
      <c r="E86" s="190">
        <v>27.938000000000002</v>
      </c>
      <c r="F86" s="191"/>
      <c r="G86" s="192">
        <f t="shared" si="0"/>
        <v>0</v>
      </c>
      <c r="H86" s="191"/>
      <c r="I86" s="192">
        <f t="shared" si="1"/>
        <v>0</v>
      </c>
      <c r="J86" s="191"/>
      <c r="K86" s="192">
        <f t="shared" si="2"/>
        <v>0</v>
      </c>
      <c r="L86" s="192">
        <v>15</v>
      </c>
      <c r="M86" s="192">
        <f t="shared" si="3"/>
        <v>0</v>
      </c>
      <c r="N86" s="192">
        <v>0</v>
      </c>
      <c r="O86" s="192">
        <f t="shared" si="4"/>
        <v>0</v>
      </c>
      <c r="P86" s="192">
        <v>0</v>
      </c>
      <c r="Q86" s="192">
        <f t="shared" si="5"/>
        <v>0</v>
      </c>
      <c r="R86" s="192"/>
      <c r="S86" s="192" t="s">
        <v>267</v>
      </c>
      <c r="T86" s="193" t="s">
        <v>157</v>
      </c>
      <c r="U86" s="161">
        <v>0.27</v>
      </c>
      <c r="V86" s="161">
        <f t="shared" si="6"/>
        <v>7.54</v>
      </c>
      <c r="W86" s="161"/>
      <c r="X86" s="152"/>
      <c r="Y86" s="152"/>
      <c r="Z86" s="152"/>
      <c r="AA86" s="152"/>
      <c r="AB86" s="152"/>
      <c r="AC86" s="152"/>
      <c r="AD86" s="152"/>
      <c r="AE86" s="152"/>
      <c r="AF86" s="152"/>
      <c r="AG86" s="152" t="s">
        <v>183</v>
      </c>
      <c r="AH86" s="152"/>
      <c r="AI86" s="152"/>
      <c r="AJ86" s="152"/>
      <c r="AK86" s="152"/>
      <c r="AL86" s="152"/>
      <c r="AM86" s="152"/>
      <c r="AN86" s="152"/>
      <c r="AO86" s="152"/>
      <c r="AP86" s="152"/>
      <c r="AQ86" s="152"/>
      <c r="AR86" s="152"/>
      <c r="AS86" s="152"/>
      <c r="AT86" s="152"/>
      <c r="AU86" s="152"/>
      <c r="AV86" s="152"/>
      <c r="AW86" s="152"/>
      <c r="AX86" s="152"/>
      <c r="AY86" s="152"/>
      <c r="AZ86" s="152"/>
      <c r="BA86" s="152"/>
      <c r="BB86" s="152"/>
      <c r="BC86" s="152"/>
      <c r="BD86" s="152"/>
      <c r="BE86" s="152"/>
      <c r="BF86" s="152"/>
      <c r="BG86" s="152"/>
      <c r="BH86" s="152"/>
    </row>
    <row r="87" spans="1:60" ht="40.799999999999997" outlineLevel="1" x14ac:dyDescent="0.25">
      <c r="A87" s="187">
        <v>44</v>
      </c>
      <c r="B87" s="188" t="s">
        <v>481</v>
      </c>
      <c r="C87" s="194" t="s">
        <v>482</v>
      </c>
      <c r="D87" s="189" t="s">
        <v>181</v>
      </c>
      <c r="E87" s="190">
        <v>3.6640000000000001</v>
      </c>
      <c r="F87" s="191"/>
      <c r="G87" s="192">
        <f t="shared" si="0"/>
        <v>0</v>
      </c>
      <c r="H87" s="191"/>
      <c r="I87" s="192">
        <f t="shared" si="1"/>
        <v>0</v>
      </c>
      <c r="J87" s="191"/>
      <c r="K87" s="192">
        <f t="shared" si="2"/>
        <v>0</v>
      </c>
      <c r="L87" s="192">
        <v>15</v>
      </c>
      <c r="M87" s="192">
        <f t="shared" si="3"/>
        <v>0</v>
      </c>
      <c r="N87" s="192">
        <v>0</v>
      </c>
      <c r="O87" s="192">
        <f t="shared" si="4"/>
        <v>0</v>
      </c>
      <c r="P87" s="192">
        <v>0</v>
      </c>
      <c r="Q87" s="192">
        <f t="shared" si="5"/>
        <v>0</v>
      </c>
      <c r="R87" s="192"/>
      <c r="S87" s="192" t="s">
        <v>267</v>
      </c>
      <c r="T87" s="193" t="s">
        <v>157</v>
      </c>
      <c r="U87" s="161">
        <v>0.74600000000000011</v>
      </c>
      <c r="V87" s="161">
        <f t="shared" si="6"/>
        <v>2.73</v>
      </c>
      <c r="W87" s="161"/>
      <c r="X87" s="152"/>
      <c r="Y87" s="152"/>
      <c r="Z87" s="152"/>
      <c r="AA87" s="152"/>
      <c r="AB87" s="152"/>
      <c r="AC87" s="152"/>
      <c r="AD87" s="152"/>
      <c r="AE87" s="152"/>
      <c r="AF87" s="152"/>
      <c r="AG87" s="152" t="s">
        <v>183</v>
      </c>
      <c r="AH87" s="152"/>
      <c r="AI87" s="152"/>
      <c r="AJ87" s="152"/>
      <c r="AK87" s="152"/>
      <c r="AL87" s="152"/>
      <c r="AM87" s="152"/>
      <c r="AN87" s="152"/>
      <c r="AO87" s="152"/>
      <c r="AP87" s="152"/>
      <c r="AQ87" s="152"/>
      <c r="AR87" s="152"/>
      <c r="AS87" s="152"/>
      <c r="AT87" s="152"/>
      <c r="AU87" s="152"/>
      <c r="AV87" s="152"/>
      <c r="AW87" s="152"/>
      <c r="AX87" s="152"/>
      <c r="AY87" s="152"/>
      <c r="AZ87" s="152"/>
      <c r="BA87" s="152"/>
      <c r="BB87" s="152"/>
      <c r="BC87" s="152"/>
      <c r="BD87" s="152"/>
      <c r="BE87" s="152"/>
      <c r="BF87" s="152"/>
      <c r="BG87" s="152"/>
      <c r="BH87" s="152"/>
    </row>
    <row r="88" spans="1:60" ht="20.399999999999999" outlineLevel="1" x14ac:dyDescent="0.25">
      <c r="A88" s="187">
        <v>45</v>
      </c>
      <c r="B88" s="188" t="s">
        <v>483</v>
      </c>
      <c r="C88" s="194" t="s">
        <v>484</v>
      </c>
      <c r="D88" s="189" t="s">
        <v>181</v>
      </c>
      <c r="E88" s="190">
        <v>27.938000000000002</v>
      </c>
      <c r="F88" s="191"/>
      <c r="G88" s="192">
        <f t="shared" si="0"/>
        <v>0</v>
      </c>
      <c r="H88" s="191"/>
      <c r="I88" s="192">
        <f t="shared" si="1"/>
        <v>0</v>
      </c>
      <c r="J88" s="191"/>
      <c r="K88" s="192">
        <f t="shared" si="2"/>
        <v>0</v>
      </c>
      <c r="L88" s="192">
        <v>15</v>
      </c>
      <c r="M88" s="192">
        <f t="shared" si="3"/>
        <v>0</v>
      </c>
      <c r="N88" s="192">
        <v>0</v>
      </c>
      <c r="O88" s="192">
        <f t="shared" si="4"/>
        <v>0</v>
      </c>
      <c r="P88" s="192">
        <v>0</v>
      </c>
      <c r="Q88" s="192">
        <f t="shared" si="5"/>
        <v>0</v>
      </c>
      <c r="R88" s="192"/>
      <c r="S88" s="192" t="s">
        <v>267</v>
      </c>
      <c r="T88" s="193" t="s">
        <v>157</v>
      </c>
      <c r="U88" s="161">
        <v>0.20800000000000002</v>
      </c>
      <c r="V88" s="161">
        <f t="shared" si="6"/>
        <v>5.81</v>
      </c>
      <c r="W88" s="161"/>
      <c r="X88" s="152"/>
      <c r="Y88" s="152"/>
      <c r="Z88" s="152"/>
      <c r="AA88" s="152"/>
      <c r="AB88" s="152"/>
      <c r="AC88" s="152"/>
      <c r="AD88" s="152"/>
      <c r="AE88" s="152"/>
      <c r="AF88" s="152"/>
      <c r="AG88" s="152" t="s">
        <v>183</v>
      </c>
      <c r="AH88" s="152"/>
      <c r="AI88" s="152"/>
      <c r="AJ88" s="152"/>
      <c r="AK88" s="152"/>
      <c r="AL88" s="152"/>
      <c r="AM88" s="152"/>
      <c r="AN88" s="152"/>
      <c r="AO88" s="152"/>
      <c r="AP88" s="152"/>
      <c r="AQ88" s="152"/>
      <c r="AR88" s="152"/>
      <c r="AS88" s="152"/>
      <c r="AT88" s="152"/>
      <c r="AU88" s="152"/>
      <c r="AV88" s="152"/>
      <c r="AW88" s="152"/>
      <c r="AX88" s="152"/>
      <c r="AY88" s="152"/>
      <c r="AZ88" s="152"/>
      <c r="BA88" s="152"/>
      <c r="BB88" s="152"/>
      <c r="BC88" s="152"/>
      <c r="BD88" s="152"/>
      <c r="BE88" s="152"/>
      <c r="BF88" s="152"/>
      <c r="BG88" s="152"/>
      <c r="BH88" s="152"/>
    </row>
    <row r="89" spans="1:60" ht="20.399999999999999" outlineLevel="1" x14ac:dyDescent="0.25">
      <c r="A89" s="187">
        <v>46</v>
      </c>
      <c r="B89" s="188" t="s">
        <v>485</v>
      </c>
      <c r="C89" s="194" t="s">
        <v>486</v>
      </c>
      <c r="D89" s="189" t="s">
        <v>181</v>
      </c>
      <c r="E89" s="190">
        <v>27.938000000000002</v>
      </c>
      <c r="F89" s="191"/>
      <c r="G89" s="192">
        <f t="shared" si="0"/>
        <v>0</v>
      </c>
      <c r="H89" s="191"/>
      <c r="I89" s="192">
        <f t="shared" si="1"/>
        <v>0</v>
      </c>
      <c r="J89" s="191"/>
      <c r="K89" s="192">
        <f t="shared" si="2"/>
        <v>0</v>
      </c>
      <c r="L89" s="192">
        <v>15</v>
      </c>
      <c r="M89" s="192">
        <f t="shared" si="3"/>
        <v>0</v>
      </c>
      <c r="N89" s="192">
        <v>0</v>
      </c>
      <c r="O89" s="192">
        <f t="shared" si="4"/>
        <v>0</v>
      </c>
      <c r="P89" s="192">
        <v>0</v>
      </c>
      <c r="Q89" s="192">
        <f t="shared" si="5"/>
        <v>0</v>
      </c>
      <c r="R89" s="192"/>
      <c r="S89" s="192" t="s">
        <v>267</v>
      </c>
      <c r="T89" s="193" t="s">
        <v>157</v>
      </c>
      <c r="U89" s="161">
        <v>5.5E-2</v>
      </c>
      <c r="V89" s="161">
        <f t="shared" si="6"/>
        <v>1.54</v>
      </c>
      <c r="W89" s="161"/>
      <c r="X89" s="152"/>
      <c r="Y89" s="152"/>
      <c r="Z89" s="152"/>
      <c r="AA89" s="152"/>
      <c r="AB89" s="152"/>
      <c r="AC89" s="152"/>
      <c r="AD89" s="152"/>
      <c r="AE89" s="152"/>
      <c r="AF89" s="152"/>
      <c r="AG89" s="152" t="s">
        <v>183</v>
      </c>
      <c r="AH89" s="152"/>
      <c r="AI89" s="152"/>
      <c r="AJ89" s="152"/>
      <c r="AK89" s="152"/>
      <c r="AL89" s="152"/>
      <c r="AM89" s="152"/>
      <c r="AN89" s="152"/>
      <c r="AO89" s="152"/>
      <c r="AP89" s="152"/>
      <c r="AQ89" s="152"/>
      <c r="AR89" s="152"/>
      <c r="AS89" s="152"/>
      <c r="AT89" s="152"/>
      <c r="AU89" s="152"/>
      <c r="AV89" s="152"/>
      <c r="AW89" s="152"/>
      <c r="AX89" s="152"/>
      <c r="AY89" s="152"/>
      <c r="AZ89" s="152"/>
      <c r="BA89" s="152"/>
      <c r="BB89" s="152"/>
      <c r="BC89" s="152"/>
      <c r="BD89" s="152"/>
      <c r="BE89" s="152"/>
      <c r="BF89" s="152"/>
      <c r="BG89" s="152"/>
      <c r="BH89" s="152"/>
    </row>
    <row r="90" spans="1:60" outlineLevel="1" x14ac:dyDescent="0.25">
      <c r="A90" s="187">
        <v>47</v>
      </c>
      <c r="B90" s="188" t="s">
        <v>487</v>
      </c>
      <c r="C90" s="194" t="s">
        <v>488</v>
      </c>
      <c r="D90" s="189" t="s">
        <v>195</v>
      </c>
      <c r="E90" s="190">
        <v>1.61216</v>
      </c>
      <c r="F90" s="191"/>
      <c r="G90" s="192">
        <f t="shared" si="0"/>
        <v>0</v>
      </c>
      <c r="H90" s="191"/>
      <c r="I90" s="192">
        <f t="shared" si="1"/>
        <v>0</v>
      </c>
      <c r="J90" s="191"/>
      <c r="K90" s="192">
        <f t="shared" si="2"/>
        <v>0</v>
      </c>
      <c r="L90" s="192">
        <v>15</v>
      </c>
      <c r="M90" s="192">
        <f t="shared" si="3"/>
        <v>0</v>
      </c>
      <c r="N90" s="192">
        <v>2.3570000000000001E-2</v>
      </c>
      <c r="O90" s="192">
        <f t="shared" si="4"/>
        <v>0.04</v>
      </c>
      <c r="P90" s="192">
        <v>0</v>
      </c>
      <c r="Q90" s="192">
        <f t="shared" si="5"/>
        <v>0</v>
      </c>
      <c r="R90" s="192"/>
      <c r="S90" s="192" t="s">
        <v>267</v>
      </c>
      <c r="T90" s="193" t="s">
        <v>157</v>
      </c>
      <c r="U90" s="161">
        <v>0</v>
      </c>
      <c r="V90" s="161">
        <f t="shared" si="6"/>
        <v>0</v>
      </c>
      <c r="W90" s="161"/>
      <c r="X90" s="152"/>
      <c r="Y90" s="152"/>
      <c r="Z90" s="152"/>
      <c r="AA90" s="152"/>
      <c r="AB90" s="152"/>
      <c r="AC90" s="152"/>
      <c r="AD90" s="152"/>
      <c r="AE90" s="152"/>
      <c r="AF90" s="152"/>
      <c r="AG90" s="152" t="s">
        <v>183</v>
      </c>
      <c r="AH90" s="152"/>
      <c r="AI90" s="152"/>
      <c r="AJ90" s="152"/>
      <c r="AK90" s="152"/>
      <c r="AL90" s="152"/>
      <c r="AM90" s="152"/>
      <c r="AN90" s="152"/>
      <c r="AO90" s="152"/>
      <c r="AP90" s="152"/>
      <c r="AQ90" s="152"/>
      <c r="AR90" s="152"/>
      <c r="AS90" s="152"/>
      <c r="AT90" s="152"/>
      <c r="AU90" s="152"/>
      <c r="AV90" s="152"/>
      <c r="AW90" s="152"/>
      <c r="AX90" s="152"/>
      <c r="AY90" s="152"/>
      <c r="AZ90" s="152"/>
      <c r="BA90" s="152"/>
      <c r="BB90" s="152"/>
      <c r="BC90" s="152"/>
      <c r="BD90" s="152"/>
      <c r="BE90" s="152"/>
      <c r="BF90" s="152"/>
      <c r="BG90" s="152"/>
      <c r="BH90" s="152"/>
    </row>
    <row r="91" spans="1:60" ht="20.399999999999999" outlineLevel="1" x14ac:dyDescent="0.25">
      <c r="A91" s="169">
        <v>48</v>
      </c>
      <c r="B91" s="170" t="s">
        <v>489</v>
      </c>
      <c r="C91" s="179" t="s">
        <v>490</v>
      </c>
      <c r="D91" s="171" t="s">
        <v>181</v>
      </c>
      <c r="E91" s="172">
        <v>35.349000000000004</v>
      </c>
      <c r="F91" s="173"/>
      <c r="G91" s="174">
        <f t="shared" si="0"/>
        <v>0</v>
      </c>
      <c r="H91" s="173"/>
      <c r="I91" s="174">
        <f t="shared" si="1"/>
        <v>0</v>
      </c>
      <c r="J91" s="173"/>
      <c r="K91" s="174">
        <f t="shared" si="2"/>
        <v>0</v>
      </c>
      <c r="L91" s="174">
        <v>15</v>
      </c>
      <c r="M91" s="174">
        <f t="shared" si="3"/>
        <v>0</v>
      </c>
      <c r="N91" s="174">
        <v>4.0000000000000003E-5</v>
      </c>
      <c r="O91" s="174">
        <f t="shared" si="4"/>
        <v>0</v>
      </c>
      <c r="P91" s="174">
        <v>0</v>
      </c>
      <c r="Q91" s="174">
        <f t="shared" si="5"/>
        <v>0</v>
      </c>
      <c r="R91" s="174"/>
      <c r="S91" s="174" t="s">
        <v>267</v>
      </c>
      <c r="T91" s="175" t="s">
        <v>157</v>
      </c>
      <c r="U91" s="161">
        <v>0</v>
      </c>
      <c r="V91" s="161">
        <f t="shared" si="6"/>
        <v>0</v>
      </c>
      <c r="W91" s="161"/>
      <c r="X91" s="152"/>
      <c r="Y91" s="152"/>
      <c r="Z91" s="152"/>
      <c r="AA91" s="152"/>
      <c r="AB91" s="152"/>
      <c r="AC91" s="152"/>
      <c r="AD91" s="152"/>
      <c r="AE91" s="152"/>
      <c r="AF91" s="152"/>
      <c r="AG91" s="152" t="s">
        <v>183</v>
      </c>
      <c r="AH91" s="152"/>
      <c r="AI91" s="152"/>
      <c r="AJ91" s="152"/>
      <c r="AK91" s="152"/>
      <c r="AL91" s="152"/>
      <c r="AM91" s="152"/>
      <c r="AN91" s="152"/>
      <c r="AO91" s="152"/>
      <c r="AP91" s="152"/>
      <c r="AQ91" s="152"/>
      <c r="AR91" s="152"/>
      <c r="AS91" s="152"/>
      <c r="AT91" s="152"/>
      <c r="AU91" s="152"/>
      <c r="AV91" s="152"/>
      <c r="AW91" s="152"/>
      <c r="AX91" s="152"/>
      <c r="AY91" s="152"/>
      <c r="AZ91" s="152"/>
      <c r="BA91" s="152"/>
      <c r="BB91" s="152"/>
      <c r="BC91" s="152"/>
      <c r="BD91" s="152"/>
      <c r="BE91" s="152"/>
      <c r="BF91" s="152"/>
      <c r="BG91" s="152"/>
      <c r="BH91" s="152"/>
    </row>
    <row r="92" spans="1:60" outlineLevel="1" x14ac:dyDescent="0.25">
      <c r="A92" s="159"/>
      <c r="B92" s="160"/>
      <c r="C92" s="195" t="s">
        <v>491</v>
      </c>
      <c r="D92" s="183"/>
      <c r="E92" s="184">
        <v>35.35</v>
      </c>
      <c r="F92" s="161"/>
      <c r="G92" s="161"/>
      <c r="H92" s="161"/>
      <c r="I92" s="161"/>
      <c r="J92" s="161"/>
      <c r="K92" s="161"/>
      <c r="L92" s="161"/>
      <c r="M92" s="161"/>
      <c r="N92" s="161"/>
      <c r="O92" s="161"/>
      <c r="P92" s="161"/>
      <c r="Q92" s="161"/>
      <c r="R92" s="161"/>
      <c r="S92" s="161"/>
      <c r="T92" s="161"/>
      <c r="U92" s="161"/>
      <c r="V92" s="161"/>
      <c r="W92" s="161"/>
      <c r="X92" s="152"/>
      <c r="Y92" s="152"/>
      <c r="Z92" s="152"/>
      <c r="AA92" s="152"/>
      <c r="AB92" s="152"/>
      <c r="AC92" s="152"/>
      <c r="AD92" s="152"/>
      <c r="AE92" s="152"/>
      <c r="AF92" s="152"/>
      <c r="AG92" s="152" t="s">
        <v>187</v>
      </c>
      <c r="AH92" s="152">
        <v>0</v>
      </c>
      <c r="AI92" s="152"/>
      <c r="AJ92" s="152"/>
      <c r="AK92" s="152"/>
      <c r="AL92" s="152"/>
      <c r="AM92" s="152"/>
      <c r="AN92" s="152"/>
      <c r="AO92" s="152"/>
      <c r="AP92" s="152"/>
      <c r="AQ92" s="152"/>
      <c r="AR92" s="152"/>
      <c r="AS92" s="152"/>
      <c r="AT92" s="152"/>
      <c r="AU92" s="152"/>
      <c r="AV92" s="152"/>
      <c r="AW92" s="152"/>
      <c r="AX92" s="152"/>
      <c r="AY92" s="152"/>
      <c r="AZ92" s="152"/>
      <c r="BA92" s="152"/>
      <c r="BB92" s="152"/>
      <c r="BC92" s="152"/>
      <c r="BD92" s="152"/>
      <c r="BE92" s="152"/>
      <c r="BF92" s="152"/>
      <c r="BG92" s="152"/>
      <c r="BH92" s="152"/>
    </row>
    <row r="93" spans="1:60" outlineLevel="1" x14ac:dyDescent="0.25">
      <c r="A93" s="159"/>
      <c r="B93" s="160"/>
      <c r="C93" s="196" t="s">
        <v>188</v>
      </c>
      <c r="D93" s="185"/>
      <c r="E93" s="186"/>
      <c r="F93" s="161"/>
      <c r="G93" s="161"/>
      <c r="H93" s="161"/>
      <c r="I93" s="161"/>
      <c r="J93" s="161"/>
      <c r="K93" s="161"/>
      <c r="L93" s="161"/>
      <c r="M93" s="161"/>
      <c r="N93" s="161"/>
      <c r="O93" s="161"/>
      <c r="P93" s="161"/>
      <c r="Q93" s="161"/>
      <c r="R93" s="161"/>
      <c r="S93" s="161"/>
      <c r="T93" s="161"/>
      <c r="U93" s="161"/>
      <c r="V93" s="161"/>
      <c r="W93" s="161"/>
      <c r="X93" s="152"/>
      <c r="Y93" s="152"/>
      <c r="Z93" s="152"/>
      <c r="AA93" s="152"/>
      <c r="AB93" s="152"/>
      <c r="AC93" s="152"/>
      <c r="AD93" s="152"/>
      <c r="AE93" s="152"/>
      <c r="AF93" s="152"/>
      <c r="AG93" s="152" t="s">
        <v>187</v>
      </c>
      <c r="AH93" s="152"/>
      <c r="AI93" s="152"/>
      <c r="AJ93" s="152"/>
      <c r="AK93" s="152"/>
      <c r="AL93" s="152"/>
      <c r="AM93" s="152"/>
      <c r="AN93" s="152"/>
      <c r="AO93" s="152"/>
      <c r="AP93" s="152"/>
      <c r="AQ93" s="152"/>
      <c r="AR93" s="152"/>
      <c r="AS93" s="152"/>
      <c r="AT93" s="152"/>
      <c r="AU93" s="152"/>
      <c r="AV93" s="152"/>
      <c r="AW93" s="152"/>
      <c r="AX93" s="152"/>
      <c r="AY93" s="152"/>
      <c r="AZ93" s="152"/>
      <c r="BA93" s="152"/>
      <c r="BB93" s="152"/>
      <c r="BC93" s="152"/>
      <c r="BD93" s="152"/>
      <c r="BE93" s="152"/>
      <c r="BF93" s="152"/>
      <c r="BG93" s="152"/>
      <c r="BH93" s="152"/>
    </row>
    <row r="94" spans="1:60" outlineLevel="1" x14ac:dyDescent="0.25">
      <c r="A94" s="159"/>
      <c r="B94" s="160"/>
      <c r="C94" s="197" t="s">
        <v>492</v>
      </c>
      <c r="D94" s="185"/>
      <c r="E94" s="186">
        <v>35.35</v>
      </c>
      <c r="F94" s="161"/>
      <c r="G94" s="161"/>
      <c r="H94" s="161"/>
      <c r="I94" s="161"/>
      <c r="J94" s="161"/>
      <c r="K94" s="161"/>
      <c r="L94" s="161"/>
      <c r="M94" s="161"/>
      <c r="N94" s="161"/>
      <c r="O94" s="161"/>
      <c r="P94" s="161"/>
      <c r="Q94" s="161"/>
      <c r="R94" s="161"/>
      <c r="S94" s="161"/>
      <c r="T94" s="161"/>
      <c r="U94" s="161"/>
      <c r="V94" s="161"/>
      <c r="W94" s="161"/>
      <c r="X94" s="152"/>
      <c r="Y94" s="152"/>
      <c r="Z94" s="152"/>
      <c r="AA94" s="152"/>
      <c r="AB94" s="152"/>
      <c r="AC94" s="152"/>
      <c r="AD94" s="152"/>
      <c r="AE94" s="152"/>
      <c r="AF94" s="152"/>
      <c r="AG94" s="152" t="s">
        <v>187</v>
      </c>
      <c r="AH94" s="152">
        <v>2</v>
      </c>
      <c r="AI94" s="152"/>
      <c r="AJ94" s="152"/>
      <c r="AK94" s="152"/>
      <c r="AL94" s="152"/>
      <c r="AM94" s="152"/>
      <c r="AN94" s="152"/>
      <c r="AO94" s="152"/>
      <c r="AP94" s="152"/>
      <c r="AQ94" s="152"/>
      <c r="AR94" s="152"/>
      <c r="AS94" s="152"/>
      <c r="AT94" s="152"/>
      <c r="AU94" s="152"/>
      <c r="AV94" s="152"/>
      <c r="AW94" s="152"/>
      <c r="AX94" s="152"/>
      <c r="AY94" s="152"/>
      <c r="AZ94" s="152"/>
      <c r="BA94" s="152"/>
      <c r="BB94" s="152"/>
      <c r="BC94" s="152"/>
      <c r="BD94" s="152"/>
      <c r="BE94" s="152"/>
      <c r="BF94" s="152"/>
      <c r="BG94" s="152"/>
      <c r="BH94" s="152"/>
    </row>
    <row r="95" spans="1:60" outlineLevel="1" x14ac:dyDescent="0.25">
      <c r="A95" s="159"/>
      <c r="B95" s="160"/>
      <c r="C95" s="196" t="s">
        <v>190</v>
      </c>
      <c r="D95" s="185"/>
      <c r="E95" s="186"/>
      <c r="F95" s="161"/>
      <c r="G95" s="161"/>
      <c r="H95" s="161"/>
      <c r="I95" s="161"/>
      <c r="J95" s="161"/>
      <c r="K95" s="161"/>
      <c r="L95" s="161"/>
      <c r="M95" s="161"/>
      <c r="N95" s="161"/>
      <c r="O95" s="161"/>
      <c r="P95" s="161"/>
      <c r="Q95" s="161"/>
      <c r="R95" s="161"/>
      <c r="S95" s="161"/>
      <c r="T95" s="161"/>
      <c r="U95" s="161"/>
      <c r="V95" s="161"/>
      <c r="W95" s="161"/>
      <c r="X95" s="152"/>
      <c r="Y95" s="152"/>
      <c r="Z95" s="152"/>
      <c r="AA95" s="152"/>
      <c r="AB95" s="152"/>
      <c r="AC95" s="152"/>
      <c r="AD95" s="152"/>
      <c r="AE95" s="152"/>
      <c r="AF95" s="152"/>
      <c r="AG95" s="152" t="s">
        <v>187</v>
      </c>
      <c r="AH95" s="152"/>
      <c r="AI95" s="152"/>
      <c r="AJ95" s="152"/>
      <c r="AK95" s="152"/>
      <c r="AL95" s="152"/>
      <c r="AM95" s="152"/>
      <c r="AN95" s="152"/>
      <c r="AO95" s="152"/>
      <c r="AP95" s="152"/>
      <c r="AQ95" s="152"/>
      <c r="AR95" s="152"/>
      <c r="AS95" s="152"/>
      <c r="AT95" s="152"/>
      <c r="AU95" s="152"/>
      <c r="AV95" s="152"/>
      <c r="AW95" s="152"/>
      <c r="AX95" s="152"/>
      <c r="AY95" s="152"/>
      <c r="AZ95" s="152"/>
      <c r="BA95" s="152"/>
      <c r="BB95" s="152"/>
      <c r="BC95" s="152"/>
      <c r="BD95" s="152"/>
      <c r="BE95" s="152"/>
      <c r="BF95" s="152"/>
      <c r="BG95" s="152"/>
      <c r="BH95" s="152"/>
    </row>
    <row r="96" spans="1:60" x14ac:dyDescent="0.25">
      <c r="A96" s="163" t="s">
        <v>152</v>
      </c>
      <c r="B96" s="164" t="s">
        <v>111</v>
      </c>
      <c r="C96" s="178" t="s">
        <v>112</v>
      </c>
      <c r="D96" s="165"/>
      <c r="E96" s="166"/>
      <c r="F96" s="167"/>
      <c r="G96" s="167">
        <f>SUMIF(AG97:AG97,"&lt;&gt;NOR",G97:G97)</f>
        <v>0</v>
      </c>
      <c r="H96" s="167"/>
      <c r="I96" s="167">
        <f>SUM(I97:I97)</f>
        <v>0</v>
      </c>
      <c r="J96" s="167"/>
      <c r="K96" s="167">
        <f>SUM(K97:K97)</f>
        <v>0</v>
      </c>
      <c r="L96" s="167"/>
      <c r="M96" s="167">
        <f>SUM(M97:M97)</f>
        <v>0</v>
      </c>
      <c r="N96" s="167"/>
      <c r="O96" s="167">
        <f>SUM(O97:O97)</f>
        <v>0.01</v>
      </c>
      <c r="P96" s="167"/>
      <c r="Q96" s="167">
        <f>SUM(Q97:Q97)</f>
        <v>0</v>
      </c>
      <c r="R96" s="167"/>
      <c r="S96" s="167"/>
      <c r="T96" s="168"/>
      <c r="U96" s="162"/>
      <c r="V96" s="162">
        <f>SUM(V97:V97)</f>
        <v>3.35</v>
      </c>
      <c r="W96" s="162"/>
      <c r="AG96" t="s">
        <v>153</v>
      </c>
    </row>
    <row r="97" spans="1:60" ht="20.399999999999999" outlineLevel="1" x14ac:dyDescent="0.25">
      <c r="A97" s="187">
        <v>49</v>
      </c>
      <c r="B97" s="188" t="s">
        <v>493</v>
      </c>
      <c r="C97" s="194" t="s">
        <v>494</v>
      </c>
      <c r="D97" s="189" t="s">
        <v>181</v>
      </c>
      <c r="E97" s="190">
        <v>27.938000000000002</v>
      </c>
      <c r="F97" s="191"/>
      <c r="G97" s="192">
        <f>ROUND(E97*F97,2)</f>
        <v>0</v>
      </c>
      <c r="H97" s="191"/>
      <c r="I97" s="192">
        <f>ROUND(E97*H97,2)</f>
        <v>0</v>
      </c>
      <c r="J97" s="191"/>
      <c r="K97" s="192">
        <f>ROUND(E97*J97,2)</f>
        <v>0</v>
      </c>
      <c r="L97" s="192">
        <v>15</v>
      </c>
      <c r="M97" s="192">
        <f>G97*(1+L97/100)</f>
        <v>0</v>
      </c>
      <c r="N97" s="192">
        <v>2.7E-4</v>
      </c>
      <c r="O97" s="192">
        <f>ROUND(E97*N97,2)</f>
        <v>0.01</v>
      </c>
      <c r="P97" s="192">
        <v>0</v>
      </c>
      <c r="Q97" s="192">
        <f>ROUND(E97*P97,2)</f>
        <v>0</v>
      </c>
      <c r="R97" s="192"/>
      <c r="S97" s="192" t="s">
        <v>267</v>
      </c>
      <c r="T97" s="193" t="s">
        <v>157</v>
      </c>
      <c r="U97" s="161">
        <v>0.12000000000000001</v>
      </c>
      <c r="V97" s="161">
        <f>ROUND(E97*U97,2)</f>
        <v>3.35</v>
      </c>
      <c r="W97" s="161"/>
      <c r="X97" s="152"/>
      <c r="Y97" s="152"/>
      <c r="Z97" s="152"/>
      <c r="AA97" s="152"/>
      <c r="AB97" s="152"/>
      <c r="AC97" s="152"/>
      <c r="AD97" s="152"/>
      <c r="AE97" s="152"/>
      <c r="AF97" s="152"/>
      <c r="AG97" s="152" t="s">
        <v>183</v>
      </c>
      <c r="AH97" s="152"/>
      <c r="AI97" s="152"/>
      <c r="AJ97" s="152"/>
      <c r="AK97" s="152"/>
      <c r="AL97" s="152"/>
      <c r="AM97" s="152"/>
      <c r="AN97" s="152"/>
      <c r="AO97" s="152"/>
      <c r="AP97" s="152"/>
      <c r="AQ97" s="152"/>
      <c r="AR97" s="152"/>
      <c r="AS97" s="152"/>
      <c r="AT97" s="152"/>
      <c r="AU97" s="152"/>
      <c r="AV97" s="152"/>
      <c r="AW97" s="152"/>
      <c r="AX97" s="152"/>
      <c r="AY97" s="152"/>
      <c r="AZ97" s="152"/>
      <c r="BA97" s="152"/>
      <c r="BB97" s="152"/>
      <c r="BC97" s="152"/>
      <c r="BD97" s="152"/>
      <c r="BE97" s="152"/>
      <c r="BF97" s="152"/>
      <c r="BG97" s="152"/>
      <c r="BH97" s="152"/>
    </row>
    <row r="98" spans="1:60" x14ac:dyDescent="0.25">
      <c r="A98" s="163" t="s">
        <v>152</v>
      </c>
      <c r="B98" s="164" t="s">
        <v>121</v>
      </c>
      <c r="C98" s="178" t="s">
        <v>122</v>
      </c>
      <c r="D98" s="165"/>
      <c r="E98" s="166"/>
      <c r="F98" s="167"/>
      <c r="G98" s="167">
        <f>SUMIF(AG99:AG99,"&lt;&gt;NOR",G99:G99)</f>
        <v>0</v>
      </c>
      <c r="H98" s="167"/>
      <c r="I98" s="167">
        <f>SUM(I99:I99)</f>
        <v>0</v>
      </c>
      <c r="J98" s="167"/>
      <c r="K98" s="167">
        <f>SUM(K99:K99)</f>
        <v>0</v>
      </c>
      <c r="L98" s="167"/>
      <c r="M98" s="167">
        <f>SUM(M99:M99)</f>
        <v>0</v>
      </c>
      <c r="N98" s="167"/>
      <c r="O98" s="167">
        <f>SUM(O99:O99)</f>
        <v>0.63</v>
      </c>
      <c r="P98" s="167"/>
      <c r="Q98" s="167">
        <f>SUM(Q99:Q99)</f>
        <v>0</v>
      </c>
      <c r="R98" s="167"/>
      <c r="S98" s="167"/>
      <c r="T98" s="168"/>
      <c r="U98" s="162"/>
      <c r="V98" s="162">
        <f>SUM(V99:V99)</f>
        <v>251.98</v>
      </c>
      <c r="W98" s="162"/>
      <c r="AG98" t="s">
        <v>153</v>
      </c>
    </row>
    <row r="99" spans="1:60" outlineLevel="1" x14ac:dyDescent="0.25">
      <c r="A99" s="187">
        <v>50</v>
      </c>
      <c r="B99" s="188" t="s">
        <v>495</v>
      </c>
      <c r="C99" s="194" t="s">
        <v>496</v>
      </c>
      <c r="D99" s="189" t="s">
        <v>371</v>
      </c>
      <c r="E99" s="190">
        <v>1491</v>
      </c>
      <c r="F99" s="191"/>
      <c r="G99" s="192">
        <f>ROUND(E99*F99,2)</f>
        <v>0</v>
      </c>
      <c r="H99" s="191"/>
      <c r="I99" s="192">
        <f>ROUND(E99*H99,2)</f>
        <v>0</v>
      </c>
      <c r="J99" s="191"/>
      <c r="K99" s="192">
        <f>ROUND(E99*J99,2)</f>
        <v>0</v>
      </c>
      <c r="L99" s="192">
        <v>15</v>
      </c>
      <c r="M99" s="192">
        <f>G99*(1+L99/100)</f>
        <v>0</v>
      </c>
      <c r="N99" s="192">
        <v>4.2000000000000002E-4</v>
      </c>
      <c r="O99" s="192">
        <f>ROUND(E99*N99,2)</f>
        <v>0.63</v>
      </c>
      <c r="P99" s="192">
        <v>0</v>
      </c>
      <c r="Q99" s="192">
        <f>ROUND(E99*P99,2)</f>
        <v>0</v>
      </c>
      <c r="R99" s="192"/>
      <c r="S99" s="192" t="s">
        <v>267</v>
      </c>
      <c r="T99" s="193" t="s">
        <v>157</v>
      </c>
      <c r="U99" s="161">
        <v>0.16900000000000001</v>
      </c>
      <c r="V99" s="161">
        <f>ROUND(E99*U99,2)</f>
        <v>251.98</v>
      </c>
      <c r="W99" s="161"/>
      <c r="X99" s="152"/>
      <c r="Y99" s="152"/>
      <c r="Z99" s="152"/>
      <c r="AA99" s="152"/>
      <c r="AB99" s="152"/>
      <c r="AC99" s="152"/>
      <c r="AD99" s="152"/>
      <c r="AE99" s="152"/>
      <c r="AF99" s="152"/>
      <c r="AG99" s="152" t="s">
        <v>183</v>
      </c>
      <c r="AH99" s="152"/>
      <c r="AI99" s="152"/>
      <c r="AJ99" s="152"/>
      <c r="AK99" s="152"/>
      <c r="AL99" s="152"/>
      <c r="AM99" s="152"/>
      <c r="AN99" s="152"/>
      <c r="AO99" s="152"/>
      <c r="AP99" s="152"/>
      <c r="AQ99" s="152"/>
      <c r="AR99" s="152"/>
      <c r="AS99" s="152"/>
      <c r="AT99" s="152"/>
      <c r="AU99" s="152"/>
      <c r="AV99" s="152"/>
      <c r="AW99" s="152"/>
      <c r="AX99" s="152"/>
      <c r="AY99" s="152"/>
      <c r="AZ99" s="152"/>
      <c r="BA99" s="152"/>
      <c r="BB99" s="152"/>
      <c r="BC99" s="152"/>
      <c r="BD99" s="152"/>
      <c r="BE99" s="152"/>
      <c r="BF99" s="152"/>
      <c r="BG99" s="152"/>
      <c r="BH99" s="152"/>
    </row>
    <row r="100" spans="1:60" x14ac:dyDescent="0.25">
      <c r="A100" s="163" t="s">
        <v>152</v>
      </c>
      <c r="B100" s="164" t="s">
        <v>107</v>
      </c>
      <c r="C100" s="178" t="s">
        <v>108</v>
      </c>
      <c r="D100" s="165"/>
      <c r="E100" s="166"/>
      <c r="F100" s="167"/>
      <c r="G100" s="167">
        <f>SUMIF(AG101:AG102,"&lt;&gt;NOR",G101:G102)</f>
        <v>0</v>
      </c>
      <c r="H100" s="167"/>
      <c r="I100" s="167">
        <f>SUM(I101:I102)</f>
        <v>0</v>
      </c>
      <c r="J100" s="167"/>
      <c r="K100" s="167">
        <f>SUM(K101:K102)</f>
        <v>0</v>
      </c>
      <c r="L100" s="167"/>
      <c r="M100" s="167">
        <f>SUM(M101:M102)</f>
        <v>0</v>
      </c>
      <c r="N100" s="167"/>
      <c r="O100" s="167">
        <f>SUM(O101:O102)</f>
        <v>0</v>
      </c>
      <c r="P100" s="167"/>
      <c r="Q100" s="167">
        <f>SUM(Q101:Q102)</f>
        <v>0</v>
      </c>
      <c r="R100" s="167"/>
      <c r="S100" s="167"/>
      <c r="T100" s="168"/>
      <c r="U100" s="162"/>
      <c r="V100" s="162">
        <f>SUM(V101:V102)</f>
        <v>0.3</v>
      </c>
      <c r="W100" s="162"/>
      <c r="AG100" t="s">
        <v>153</v>
      </c>
    </row>
    <row r="101" spans="1:60" outlineLevel="1" x14ac:dyDescent="0.25">
      <c r="A101" s="169">
        <v>51</v>
      </c>
      <c r="B101" s="170" t="s">
        <v>497</v>
      </c>
      <c r="C101" s="179" t="s">
        <v>498</v>
      </c>
      <c r="D101" s="171" t="s">
        <v>224</v>
      </c>
      <c r="E101" s="172">
        <v>0.17009000000000002</v>
      </c>
      <c r="F101" s="173"/>
      <c r="G101" s="174">
        <f>ROUND(E101*F101,2)</f>
        <v>0</v>
      </c>
      <c r="H101" s="173"/>
      <c r="I101" s="174">
        <f>ROUND(E101*H101,2)</f>
        <v>0</v>
      </c>
      <c r="J101" s="173"/>
      <c r="K101" s="174">
        <f>ROUND(E101*J101,2)</f>
        <v>0</v>
      </c>
      <c r="L101" s="174">
        <v>15</v>
      </c>
      <c r="M101" s="174">
        <f>G101*(1+L101/100)</f>
        <v>0</v>
      </c>
      <c r="N101" s="174">
        <v>0</v>
      </c>
      <c r="O101" s="174">
        <f>ROUND(E101*N101,2)</f>
        <v>0</v>
      </c>
      <c r="P101" s="174">
        <v>0</v>
      </c>
      <c r="Q101" s="174">
        <f>ROUND(E101*P101,2)</f>
        <v>0</v>
      </c>
      <c r="R101" s="174"/>
      <c r="S101" s="174" t="s">
        <v>267</v>
      </c>
      <c r="T101" s="175" t="s">
        <v>157</v>
      </c>
      <c r="U101" s="161">
        <v>1.7510000000000001</v>
      </c>
      <c r="V101" s="161">
        <f>ROUND(E101*U101,2)</f>
        <v>0.3</v>
      </c>
      <c r="W101" s="161"/>
      <c r="X101" s="152"/>
      <c r="Y101" s="152"/>
      <c r="Z101" s="152"/>
      <c r="AA101" s="152"/>
      <c r="AB101" s="152"/>
      <c r="AC101" s="152"/>
      <c r="AD101" s="152"/>
      <c r="AE101" s="152"/>
      <c r="AF101" s="152"/>
      <c r="AG101" s="152" t="s">
        <v>183</v>
      </c>
      <c r="AH101" s="152"/>
      <c r="AI101" s="152"/>
      <c r="AJ101" s="152"/>
      <c r="AK101" s="152"/>
      <c r="AL101" s="152"/>
      <c r="AM101" s="152"/>
      <c r="AN101" s="152"/>
      <c r="AO101" s="152"/>
      <c r="AP101" s="152"/>
      <c r="AQ101" s="152"/>
      <c r="AR101" s="152"/>
      <c r="AS101" s="152"/>
      <c r="AT101" s="152"/>
      <c r="AU101" s="152"/>
      <c r="AV101" s="152"/>
      <c r="AW101" s="152"/>
      <c r="AX101" s="152"/>
      <c r="AY101" s="152"/>
      <c r="AZ101" s="152"/>
      <c r="BA101" s="152"/>
      <c r="BB101" s="152"/>
      <c r="BC101" s="152"/>
      <c r="BD101" s="152"/>
      <c r="BE101" s="152"/>
      <c r="BF101" s="152"/>
      <c r="BG101" s="152"/>
      <c r="BH101" s="152"/>
    </row>
    <row r="102" spans="1:60" outlineLevel="1" x14ac:dyDescent="0.25">
      <c r="A102" s="159"/>
      <c r="B102" s="160"/>
      <c r="C102" s="258" t="s">
        <v>499</v>
      </c>
      <c r="D102" s="259"/>
      <c r="E102" s="259"/>
      <c r="F102" s="259"/>
      <c r="G102" s="259"/>
      <c r="H102" s="161"/>
      <c r="I102" s="161"/>
      <c r="J102" s="161"/>
      <c r="K102" s="161"/>
      <c r="L102" s="161"/>
      <c r="M102" s="161"/>
      <c r="N102" s="161"/>
      <c r="O102" s="161"/>
      <c r="P102" s="161"/>
      <c r="Q102" s="161"/>
      <c r="R102" s="161"/>
      <c r="S102" s="161"/>
      <c r="T102" s="161"/>
      <c r="U102" s="161"/>
      <c r="V102" s="161"/>
      <c r="W102" s="161"/>
      <c r="X102" s="152"/>
      <c r="Y102" s="152"/>
      <c r="Z102" s="152"/>
      <c r="AA102" s="152"/>
      <c r="AB102" s="152"/>
      <c r="AC102" s="152"/>
      <c r="AD102" s="152"/>
      <c r="AE102" s="152"/>
      <c r="AF102" s="152"/>
      <c r="AG102" s="152" t="s">
        <v>197</v>
      </c>
      <c r="AH102" s="152"/>
      <c r="AI102" s="152"/>
      <c r="AJ102" s="152"/>
      <c r="AK102" s="152"/>
      <c r="AL102" s="152"/>
      <c r="AM102" s="152"/>
      <c r="AN102" s="152"/>
      <c r="AO102" s="152"/>
      <c r="AP102" s="152"/>
      <c r="AQ102" s="152"/>
      <c r="AR102" s="152"/>
      <c r="AS102" s="152"/>
      <c r="AT102" s="152"/>
      <c r="AU102" s="152"/>
      <c r="AV102" s="152"/>
      <c r="AW102" s="152"/>
      <c r="AX102" s="152"/>
      <c r="AY102" s="152"/>
      <c r="AZ102" s="152"/>
      <c r="BA102" s="152"/>
      <c r="BB102" s="152"/>
      <c r="BC102" s="152"/>
      <c r="BD102" s="152"/>
      <c r="BE102" s="152"/>
      <c r="BF102" s="152"/>
      <c r="BG102" s="152"/>
      <c r="BH102" s="152"/>
    </row>
    <row r="103" spans="1:60" x14ac:dyDescent="0.25">
      <c r="A103" s="5"/>
      <c r="B103" s="6"/>
      <c r="C103" s="180"/>
      <c r="D103" s="8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AE103">
        <v>15</v>
      </c>
      <c r="AF103">
        <v>21</v>
      </c>
    </row>
    <row r="104" spans="1:60" x14ac:dyDescent="0.25">
      <c r="A104" s="155"/>
      <c r="B104" s="156" t="s">
        <v>29</v>
      </c>
      <c r="C104" s="181"/>
      <c r="D104" s="157"/>
      <c r="E104" s="158"/>
      <c r="F104" s="158"/>
      <c r="G104" s="177">
        <f>G8+G15+G21+G24+G26+G30+G32+G35+G39+G42+G62+G71+G74+G96+G98+G100</f>
        <v>0</v>
      </c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AE104">
        <f>SUMIF(L7:L102,AE103,G7:G102)</f>
        <v>0</v>
      </c>
      <c r="AF104">
        <f>SUMIF(L7:L102,AF103,G7:G102)</f>
        <v>0</v>
      </c>
      <c r="AG104" t="s">
        <v>176</v>
      </c>
    </row>
    <row r="105" spans="1:60" x14ac:dyDescent="0.25">
      <c r="C105" s="182"/>
      <c r="D105" s="143"/>
      <c r="AG105" t="s">
        <v>178</v>
      </c>
    </row>
    <row r="106" spans="1:60" x14ac:dyDescent="0.25">
      <c r="D106" s="143"/>
    </row>
    <row r="107" spans="1:60" x14ac:dyDescent="0.25">
      <c r="D107" s="143"/>
    </row>
    <row r="108" spans="1:60" x14ac:dyDescent="0.25">
      <c r="D108" s="143"/>
    </row>
    <row r="109" spans="1:60" x14ac:dyDescent="0.25">
      <c r="D109" s="143"/>
    </row>
    <row r="110" spans="1:60" x14ac:dyDescent="0.25">
      <c r="D110" s="143"/>
    </row>
    <row r="111" spans="1:60" x14ac:dyDescent="0.25">
      <c r="D111" s="143"/>
    </row>
    <row r="112" spans="1:60" x14ac:dyDescent="0.25">
      <c r="D112" s="143"/>
    </row>
    <row r="113" spans="4:4" x14ac:dyDescent="0.25">
      <c r="D113" s="143"/>
    </row>
    <row r="114" spans="4:4" x14ac:dyDescent="0.25">
      <c r="D114" s="143"/>
    </row>
    <row r="115" spans="4:4" x14ac:dyDescent="0.25">
      <c r="D115" s="143"/>
    </row>
    <row r="116" spans="4:4" x14ac:dyDescent="0.25">
      <c r="D116" s="143"/>
    </row>
    <row r="117" spans="4:4" x14ac:dyDescent="0.25">
      <c r="D117" s="143"/>
    </row>
    <row r="118" spans="4:4" x14ac:dyDescent="0.25">
      <c r="D118" s="143"/>
    </row>
    <row r="119" spans="4:4" x14ac:dyDescent="0.25">
      <c r="D119" s="143"/>
    </row>
    <row r="120" spans="4:4" x14ac:dyDescent="0.25">
      <c r="D120" s="143"/>
    </row>
    <row r="121" spans="4:4" x14ac:dyDescent="0.25">
      <c r="D121" s="143"/>
    </row>
    <row r="122" spans="4:4" x14ac:dyDescent="0.25">
      <c r="D122" s="143"/>
    </row>
    <row r="123" spans="4:4" x14ac:dyDescent="0.25">
      <c r="D123" s="143"/>
    </row>
    <row r="124" spans="4:4" x14ac:dyDescent="0.25">
      <c r="D124" s="143"/>
    </row>
    <row r="125" spans="4:4" x14ac:dyDescent="0.25">
      <c r="D125" s="143"/>
    </row>
    <row r="126" spans="4:4" x14ac:dyDescent="0.25">
      <c r="D126" s="143"/>
    </row>
    <row r="127" spans="4:4" x14ac:dyDescent="0.25">
      <c r="D127" s="143"/>
    </row>
    <row r="128" spans="4:4" x14ac:dyDescent="0.25">
      <c r="D128" s="143"/>
    </row>
    <row r="129" spans="4:4" x14ac:dyDescent="0.25">
      <c r="D129" s="143"/>
    </row>
    <row r="130" spans="4:4" x14ac:dyDescent="0.25">
      <c r="D130" s="143"/>
    </row>
    <row r="131" spans="4:4" x14ac:dyDescent="0.25">
      <c r="D131" s="143"/>
    </row>
    <row r="132" spans="4:4" x14ac:dyDescent="0.25">
      <c r="D132" s="143"/>
    </row>
    <row r="133" spans="4:4" x14ac:dyDescent="0.25">
      <c r="D133" s="143"/>
    </row>
    <row r="134" spans="4:4" x14ac:dyDescent="0.25">
      <c r="D134" s="143"/>
    </row>
    <row r="135" spans="4:4" x14ac:dyDescent="0.25">
      <c r="D135" s="143"/>
    </row>
    <row r="136" spans="4:4" x14ac:dyDescent="0.25">
      <c r="D136" s="143"/>
    </row>
    <row r="137" spans="4:4" x14ac:dyDescent="0.25">
      <c r="D137" s="143"/>
    </row>
    <row r="138" spans="4:4" x14ac:dyDescent="0.25">
      <c r="D138" s="143"/>
    </row>
    <row r="139" spans="4:4" x14ac:dyDescent="0.25">
      <c r="D139" s="143"/>
    </row>
    <row r="140" spans="4:4" x14ac:dyDescent="0.25">
      <c r="D140" s="143"/>
    </row>
    <row r="141" spans="4:4" x14ac:dyDescent="0.25">
      <c r="D141" s="143"/>
    </row>
    <row r="142" spans="4:4" x14ac:dyDescent="0.25">
      <c r="D142" s="143"/>
    </row>
    <row r="143" spans="4:4" x14ac:dyDescent="0.25">
      <c r="D143" s="143"/>
    </row>
    <row r="144" spans="4:4" x14ac:dyDescent="0.25">
      <c r="D144" s="143"/>
    </row>
    <row r="145" spans="4:4" x14ac:dyDescent="0.25">
      <c r="D145" s="143"/>
    </row>
    <row r="146" spans="4:4" x14ac:dyDescent="0.25">
      <c r="D146" s="143"/>
    </row>
    <row r="147" spans="4:4" x14ac:dyDescent="0.25">
      <c r="D147" s="143"/>
    </row>
    <row r="148" spans="4:4" x14ac:dyDescent="0.25">
      <c r="D148" s="143"/>
    </row>
    <row r="149" spans="4:4" x14ac:dyDescent="0.25">
      <c r="D149" s="143"/>
    </row>
    <row r="150" spans="4:4" x14ac:dyDescent="0.25">
      <c r="D150" s="143"/>
    </row>
    <row r="151" spans="4:4" x14ac:dyDescent="0.25">
      <c r="D151" s="143"/>
    </row>
    <row r="152" spans="4:4" x14ac:dyDescent="0.25">
      <c r="D152" s="143"/>
    </row>
    <row r="153" spans="4:4" x14ac:dyDescent="0.25">
      <c r="D153" s="143"/>
    </row>
    <row r="154" spans="4:4" x14ac:dyDescent="0.25">
      <c r="D154" s="143"/>
    </row>
    <row r="155" spans="4:4" x14ac:dyDescent="0.25">
      <c r="D155" s="143"/>
    </row>
    <row r="156" spans="4:4" x14ac:dyDescent="0.25">
      <c r="D156" s="143"/>
    </row>
    <row r="157" spans="4:4" x14ac:dyDescent="0.25">
      <c r="D157" s="143"/>
    </row>
    <row r="158" spans="4:4" x14ac:dyDescent="0.25">
      <c r="D158" s="143"/>
    </row>
    <row r="159" spans="4:4" x14ac:dyDescent="0.25">
      <c r="D159" s="143"/>
    </row>
    <row r="160" spans="4:4" x14ac:dyDescent="0.25">
      <c r="D160" s="143"/>
    </row>
    <row r="161" spans="4:4" x14ac:dyDescent="0.25">
      <c r="D161" s="143"/>
    </row>
    <row r="162" spans="4:4" x14ac:dyDescent="0.25">
      <c r="D162" s="143"/>
    </row>
    <row r="163" spans="4:4" x14ac:dyDescent="0.25">
      <c r="D163" s="143"/>
    </row>
    <row r="164" spans="4:4" x14ac:dyDescent="0.25">
      <c r="D164" s="143"/>
    </row>
    <row r="165" spans="4:4" x14ac:dyDescent="0.25">
      <c r="D165" s="143"/>
    </row>
    <row r="166" spans="4:4" x14ac:dyDescent="0.25">
      <c r="D166" s="143"/>
    </row>
    <row r="167" spans="4:4" x14ac:dyDescent="0.25">
      <c r="D167" s="143"/>
    </row>
    <row r="168" spans="4:4" x14ac:dyDescent="0.25">
      <c r="D168" s="143"/>
    </row>
    <row r="169" spans="4:4" x14ac:dyDescent="0.25">
      <c r="D169" s="143"/>
    </row>
    <row r="170" spans="4:4" x14ac:dyDescent="0.25">
      <c r="D170" s="143"/>
    </row>
    <row r="171" spans="4:4" x14ac:dyDescent="0.25">
      <c r="D171" s="143"/>
    </row>
    <row r="172" spans="4:4" x14ac:dyDescent="0.25">
      <c r="D172" s="143"/>
    </row>
    <row r="173" spans="4:4" x14ac:dyDescent="0.25">
      <c r="D173" s="143"/>
    </row>
    <row r="174" spans="4:4" x14ac:dyDescent="0.25">
      <c r="D174" s="143"/>
    </row>
    <row r="175" spans="4:4" x14ac:dyDescent="0.25">
      <c r="D175" s="143"/>
    </row>
    <row r="176" spans="4:4" x14ac:dyDescent="0.25">
      <c r="D176" s="143"/>
    </row>
    <row r="177" spans="4:4" x14ac:dyDescent="0.25">
      <c r="D177" s="143"/>
    </row>
    <row r="178" spans="4:4" x14ac:dyDescent="0.25">
      <c r="D178" s="143"/>
    </row>
    <row r="179" spans="4:4" x14ac:dyDescent="0.25">
      <c r="D179" s="143"/>
    </row>
    <row r="180" spans="4:4" x14ac:dyDescent="0.25">
      <c r="D180" s="143"/>
    </row>
    <row r="181" spans="4:4" x14ac:dyDescent="0.25">
      <c r="D181" s="143"/>
    </row>
    <row r="182" spans="4:4" x14ac:dyDescent="0.25">
      <c r="D182" s="143"/>
    </row>
    <row r="183" spans="4:4" x14ac:dyDescent="0.25">
      <c r="D183" s="143"/>
    </row>
    <row r="184" spans="4:4" x14ac:dyDescent="0.25">
      <c r="D184" s="143"/>
    </row>
    <row r="185" spans="4:4" x14ac:dyDescent="0.25">
      <c r="D185" s="143"/>
    </row>
    <row r="186" spans="4:4" x14ac:dyDescent="0.25">
      <c r="D186" s="143"/>
    </row>
    <row r="187" spans="4:4" x14ac:dyDescent="0.25">
      <c r="D187" s="143"/>
    </row>
    <row r="188" spans="4:4" x14ac:dyDescent="0.25">
      <c r="D188" s="143"/>
    </row>
    <row r="189" spans="4:4" x14ac:dyDescent="0.25">
      <c r="D189" s="143"/>
    </row>
    <row r="190" spans="4:4" x14ac:dyDescent="0.25">
      <c r="D190" s="143"/>
    </row>
    <row r="191" spans="4:4" x14ac:dyDescent="0.25">
      <c r="D191" s="143"/>
    </row>
    <row r="192" spans="4:4" x14ac:dyDescent="0.25">
      <c r="D192" s="143"/>
    </row>
    <row r="193" spans="4:4" x14ac:dyDescent="0.25">
      <c r="D193" s="143"/>
    </row>
    <row r="194" spans="4:4" x14ac:dyDescent="0.25">
      <c r="D194" s="143"/>
    </row>
    <row r="195" spans="4:4" x14ac:dyDescent="0.25">
      <c r="D195" s="143"/>
    </row>
    <row r="196" spans="4:4" x14ac:dyDescent="0.25">
      <c r="D196" s="143"/>
    </row>
    <row r="197" spans="4:4" x14ac:dyDescent="0.25">
      <c r="D197" s="143"/>
    </row>
    <row r="198" spans="4:4" x14ac:dyDescent="0.25">
      <c r="D198" s="143"/>
    </row>
    <row r="199" spans="4:4" x14ac:dyDescent="0.25">
      <c r="D199" s="143"/>
    </row>
    <row r="200" spans="4:4" x14ac:dyDescent="0.25">
      <c r="D200" s="143"/>
    </row>
    <row r="201" spans="4:4" x14ac:dyDescent="0.25">
      <c r="D201" s="143"/>
    </row>
    <row r="202" spans="4:4" x14ac:dyDescent="0.25">
      <c r="D202" s="143"/>
    </row>
    <row r="203" spans="4:4" x14ac:dyDescent="0.25">
      <c r="D203" s="143"/>
    </row>
    <row r="204" spans="4:4" x14ac:dyDescent="0.25">
      <c r="D204" s="143"/>
    </row>
    <row r="205" spans="4:4" x14ac:dyDescent="0.25">
      <c r="D205" s="143"/>
    </row>
    <row r="206" spans="4:4" x14ac:dyDescent="0.25">
      <c r="D206" s="143"/>
    </row>
    <row r="207" spans="4:4" x14ac:dyDescent="0.25">
      <c r="D207" s="143"/>
    </row>
    <row r="208" spans="4:4" x14ac:dyDescent="0.25">
      <c r="D208" s="143"/>
    </row>
    <row r="209" spans="4:4" x14ac:dyDescent="0.25">
      <c r="D209" s="143"/>
    </row>
    <row r="210" spans="4:4" x14ac:dyDescent="0.25">
      <c r="D210" s="143"/>
    </row>
    <row r="211" spans="4:4" x14ac:dyDescent="0.25">
      <c r="D211" s="143"/>
    </row>
    <row r="212" spans="4:4" x14ac:dyDescent="0.25">
      <c r="D212" s="143"/>
    </row>
    <row r="213" spans="4:4" x14ac:dyDescent="0.25">
      <c r="D213" s="143"/>
    </row>
    <row r="214" spans="4:4" x14ac:dyDescent="0.25">
      <c r="D214" s="143"/>
    </row>
    <row r="215" spans="4:4" x14ac:dyDescent="0.25">
      <c r="D215" s="143"/>
    </row>
    <row r="216" spans="4:4" x14ac:dyDescent="0.25">
      <c r="D216" s="143"/>
    </row>
    <row r="217" spans="4:4" x14ac:dyDescent="0.25">
      <c r="D217" s="143"/>
    </row>
    <row r="218" spans="4:4" x14ac:dyDescent="0.25">
      <c r="D218" s="143"/>
    </row>
    <row r="219" spans="4:4" x14ac:dyDescent="0.25">
      <c r="D219" s="143"/>
    </row>
    <row r="220" spans="4:4" x14ac:dyDescent="0.25">
      <c r="D220" s="143"/>
    </row>
    <row r="221" spans="4:4" x14ac:dyDescent="0.25">
      <c r="D221" s="143"/>
    </row>
    <row r="222" spans="4:4" x14ac:dyDescent="0.25">
      <c r="D222" s="143"/>
    </row>
    <row r="223" spans="4:4" x14ac:dyDescent="0.25">
      <c r="D223" s="143"/>
    </row>
    <row r="224" spans="4:4" x14ac:dyDescent="0.25">
      <c r="D224" s="143"/>
    </row>
    <row r="225" spans="4:4" x14ac:dyDescent="0.25">
      <c r="D225" s="143"/>
    </row>
    <row r="226" spans="4:4" x14ac:dyDescent="0.25">
      <c r="D226" s="143"/>
    </row>
    <row r="227" spans="4:4" x14ac:dyDescent="0.25">
      <c r="D227" s="143"/>
    </row>
    <row r="228" spans="4:4" x14ac:dyDescent="0.25">
      <c r="D228" s="143"/>
    </row>
    <row r="229" spans="4:4" x14ac:dyDescent="0.25">
      <c r="D229" s="143"/>
    </row>
    <row r="230" spans="4:4" x14ac:dyDescent="0.25">
      <c r="D230" s="143"/>
    </row>
    <row r="231" spans="4:4" x14ac:dyDescent="0.25">
      <c r="D231" s="143"/>
    </row>
    <row r="232" spans="4:4" x14ac:dyDescent="0.25">
      <c r="D232" s="143"/>
    </row>
    <row r="233" spans="4:4" x14ac:dyDescent="0.25">
      <c r="D233" s="143"/>
    </row>
    <row r="234" spans="4:4" x14ac:dyDescent="0.25">
      <c r="D234" s="143"/>
    </row>
    <row r="235" spans="4:4" x14ac:dyDescent="0.25">
      <c r="D235" s="143"/>
    </row>
    <row r="236" spans="4:4" x14ac:dyDescent="0.25">
      <c r="D236" s="143"/>
    </row>
    <row r="237" spans="4:4" x14ac:dyDescent="0.25">
      <c r="D237" s="143"/>
    </row>
    <row r="238" spans="4:4" x14ac:dyDescent="0.25">
      <c r="D238" s="143"/>
    </row>
    <row r="239" spans="4:4" x14ac:dyDescent="0.25">
      <c r="D239" s="143"/>
    </row>
    <row r="240" spans="4:4" x14ac:dyDescent="0.25">
      <c r="D240" s="143"/>
    </row>
    <row r="241" spans="4:4" x14ac:dyDescent="0.25">
      <c r="D241" s="143"/>
    </row>
    <row r="242" spans="4:4" x14ac:dyDescent="0.25">
      <c r="D242" s="143"/>
    </row>
    <row r="243" spans="4:4" x14ac:dyDescent="0.25">
      <c r="D243" s="143"/>
    </row>
    <row r="244" spans="4:4" x14ac:dyDescent="0.25">
      <c r="D244" s="143"/>
    </row>
    <row r="245" spans="4:4" x14ac:dyDescent="0.25">
      <c r="D245" s="143"/>
    </row>
    <row r="246" spans="4:4" x14ac:dyDescent="0.25">
      <c r="D246" s="143"/>
    </row>
    <row r="247" spans="4:4" x14ac:dyDescent="0.25">
      <c r="D247" s="143"/>
    </row>
    <row r="248" spans="4:4" x14ac:dyDescent="0.25">
      <c r="D248" s="143"/>
    </row>
    <row r="249" spans="4:4" x14ac:dyDescent="0.25">
      <c r="D249" s="143"/>
    </row>
    <row r="250" spans="4:4" x14ac:dyDescent="0.25">
      <c r="D250" s="143"/>
    </row>
    <row r="251" spans="4:4" x14ac:dyDescent="0.25">
      <c r="D251" s="143"/>
    </row>
    <row r="252" spans="4:4" x14ac:dyDescent="0.25">
      <c r="D252" s="143"/>
    </row>
    <row r="253" spans="4:4" x14ac:dyDescent="0.25">
      <c r="D253" s="143"/>
    </row>
    <row r="254" spans="4:4" x14ac:dyDescent="0.25">
      <c r="D254" s="143"/>
    </row>
    <row r="255" spans="4:4" x14ac:dyDescent="0.25">
      <c r="D255" s="143"/>
    </row>
    <row r="256" spans="4:4" x14ac:dyDescent="0.25">
      <c r="D256" s="143"/>
    </row>
    <row r="257" spans="4:4" x14ac:dyDescent="0.25">
      <c r="D257" s="143"/>
    </row>
    <row r="258" spans="4:4" x14ac:dyDescent="0.25">
      <c r="D258" s="143"/>
    </row>
    <row r="259" spans="4:4" x14ac:dyDescent="0.25">
      <c r="D259" s="143"/>
    </row>
    <row r="260" spans="4:4" x14ac:dyDescent="0.25">
      <c r="D260" s="143"/>
    </row>
    <row r="261" spans="4:4" x14ac:dyDescent="0.25">
      <c r="D261" s="143"/>
    </row>
    <row r="262" spans="4:4" x14ac:dyDescent="0.25">
      <c r="D262" s="143"/>
    </row>
    <row r="263" spans="4:4" x14ac:dyDescent="0.25">
      <c r="D263" s="143"/>
    </row>
    <row r="264" spans="4:4" x14ac:dyDescent="0.25">
      <c r="D264" s="143"/>
    </row>
    <row r="265" spans="4:4" x14ac:dyDescent="0.25">
      <c r="D265" s="143"/>
    </row>
    <row r="266" spans="4:4" x14ac:dyDescent="0.25">
      <c r="D266" s="143"/>
    </row>
    <row r="267" spans="4:4" x14ac:dyDescent="0.25">
      <c r="D267" s="143"/>
    </row>
    <row r="268" spans="4:4" x14ac:dyDescent="0.25">
      <c r="D268" s="143"/>
    </row>
    <row r="269" spans="4:4" x14ac:dyDescent="0.25">
      <c r="D269" s="143"/>
    </row>
    <row r="270" spans="4:4" x14ac:dyDescent="0.25">
      <c r="D270" s="143"/>
    </row>
    <row r="271" spans="4:4" x14ac:dyDescent="0.25">
      <c r="D271" s="143"/>
    </row>
    <row r="272" spans="4:4" x14ac:dyDescent="0.25">
      <c r="D272" s="143"/>
    </row>
    <row r="273" spans="4:4" x14ac:dyDescent="0.25">
      <c r="D273" s="143"/>
    </row>
    <row r="274" spans="4:4" x14ac:dyDescent="0.25">
      <c r="D274" s="143"/>
    </row>
    <row r="275" spans="4:4" x14ac:dyDescent="0.25">
      <c r="D275" s="143"/>
    </row>
    <row r="276" spans="4:4" x14ac:dyDescent="0.25">
      <c r="D276" s="143"/>
    </row>
    <row r="277" spans="4:4" x14ac:dyDescent="0.25">
      <c r="D277" s="143"/>
    </row>
    <row r="278" spans="4:4" x14ac:dyDescent="0.25">
      <c r="D278" s="143"/>
    </row>
    <row r="279" spans="4:4" x14ac:dyDescent="0.25">
      <c r="D279" s="143"/>
    </row>
    <row r="280" spans="4:4" x14ac:dyDescent="0.25">
      <c r="D280" s="143"/>
    </row>
    <row r="281" spans="4:4" x14ac:dyDescent="0.25">
      <c r="D281" s="143"/>
    </row>
    <row r="282" spans="4:4" x14ac:dyDescent="0.25">
      <c r="D282" s="143"/>
    </row>
    <row r="283" spans="4:4" x14ac:dyDescent="0.25">
      <c r="D283" s="143"/>
    </row>
    <row r="284" spans="4:4" x14ac:dyDescent="0.25">
      <c r="D284" s="143"/>
    </row>
    <row r="285" spans="4:4" x14ac:dyDescent="0.25">
      <c r="D285" s="143"/>
    </row>
    <row r="286" spans="4:4" x14ac:dyDescent="0.25">
      <c r="D286" s="143"/>
    </row>
    <row r="287" spans="4:4" x14ac:dyDescent="0.25">
      <c r="D287" s="143"/>
    </row>
    <row r="288" spans="4:4" x14ac:dyDescent="0.25">
      <c r="D288" s="143"/>
    </row>
    <row r="289" spans="4:4" x14ac:dyDescent="0.25">
      <c r="D289" s="143"/>
    </row>
    <row r="290" spans="4:4" x14ac:dyDescent="0.25">
      <c r="D290" s="143"/>
    </row>
    <row r="291" spans="4:4" x14ac:dyDescent="0.25">
      <c r="D291" s="143"/>
    </row>
    <row r="292" spans="4:4" x14ac:dyDescent="0.25">
      <c r="D292" s="143"/>
    </row>
    <row r="293" spans="4:4" x14ac:dyDescent="0.25">
      <c r="D293" s="143"/>
    </row>
    <row r="294" spans="4:4" x14ac:dyDescent="0.25">
      <c r="D294" s="143"/>
    </row>
    <row r="295" spans="4:4" x14ac:dyDescent="0.25">
      <c r="D295" s="143"/>
    </row>
    <row r="296" spans="4:4" x14ac:dyDescent="0.25">
      <c r="D296" s="143"/>
    </row>
    <row r="297" spans="4:4" x14ac:dyDescent="0.25">
      <c r="D297" s="143"/>
    </row>
    <row r="298" spans="4:4" x14ac:dyDescent="0.25">
      <c r="D298" s="143"/>
    </row>
    <row r="299" spans="4:4" x14ac:dyDescent="0.25">
      <c r="D299" s="143"/>
    </row>
    <row r="300" spans="4:4" x14ac:dyDescent="0.25">
      <c r="D300" s="143"/>
    </row>
    <row r="301" spans="4:4" x14ac:dyDescent="0.25">
      <c r="D301" s="143"/>
    </row>
    <row r="302" spans="4:4" x14ac:dyDescent="0.25">
      <c r="D302" s="143"/>
    </row>
    <row r="303" spans="4:4" x14ac:dyDescent="0.25">
      <c r="D303" s="143"/>
    </row>
    <row r="304" spans="4:4" x14ac:dyDescent="0.25">
      <c r="D304" s="143"/>
    </row>
    <row r="305" spans="4:4" x14ac:dyDescent="0.25">
      <c r="D305" s="143"/>
    </row>
    <row r="306" spans="4:4" x14ac:dyDescent="0.25">
      <c r="D306" s="143"/>
    </row>
    <row r="307" spans="4:4" x14ac:dyDescent="0.25">
      <c r="D307" s="143"/>
    </row>
    <row r="308" spans="4:4" x14ac:dyDescent="0.25">
      <c r="D308" s="143"/>
    </row>
    <row r="309" spans="4:4" x14ac:dyDescent="0.25">
      <c r="D309" s="143"/>
    </row>
    <row r="310" spans="4:4" x14ac:dyDescent="0.25">
      <c r="D310" s="143"/>
    </row>
    <row r="311" spans="4:4" x14ac:dyDescent="0.25">
      <c r="D311" s="143"/>
    </row>
    <row r="312" spans="4:4" x14ac:dyDescent="0.25">
      <c r="D312" s="143"/>
    </row>
    <row r="313" spans="4:4" x14ac:dyDescent="0.25">
      <c r="D313" s="143"/>
    </row>
    <row r="314" spans="4:4" x14ac:dyDescent="0.25">
      <c r="D314" s="143"/>
    </row>
    <row r="315" spans="4:4" x14ac:dyDescent="0.25">
      <c r="D315" s="143"/>
    </row>
    <row r="316" spans="4:4" x14ac:dyDescent="0.25">
      <c r="D316" s="143"/>
    </row>
    <row r="317" spans="4:4" x14ac:dyDescent="0.25">
      <c r="D317" s="143"/>
    </row>
    <row r="318" spans="4:4" x14ac:dyDescent="0.25">
      <c r="D318" s="143"/>
    </row>
    <row r="319" spans="4:4" x14ac:dyDescent="0.25">
      <c r="D319" s="143"/>
    </row>
    <row r="320" spans="4:4" x14ac:dyDescent="0.25">
      <c r="D320" s="143"/>
    </row>
    <row r="321" spans="4:4" x14ac:dyDescent="0.25">
      <c r="D321" s="143"/>
    </row>
    <row r="322" spans="4:4" x14ac:dyDescent="0.25">
      <c r="D322" s="143"/>
    </row>
    <row r="323" spans="4:4" x14ac:dyDescent="0.25">
      <c r="D323" s="143"/>
    </row>
    <row r="324" spans="4:4" x14ac:dyDescent="0.25">
      <c r="D324" s="143"/>
    </row>
    <row r="325" spans="4:4" x14ac:dyDescent="0.25">
      <c r="D325" s="143"/>
    </row>
    <row r="326" spans="4:4" x14ac:dyDescent="0.25">
      <c r="D326" s="143"/>
    </row>
    <row r="327" spans="4:4" x14ac:dyDescent="0.25">
      <c r="D327" s="143"/>
    </row>
    <row r="328" spans="4:4" x14ac:dyDescent="0.25">
      <c r="D328" s="143"/>
    </row>
    <row r="329" spans="4:4" x14ac:dyDescent="0.25">
      <c r="D329" s="143"/>
    </row>
    <row r="330" spans="4:4" x14ac:dyDescent="0.25">
      <c r="D330" s="143"/>
    </row>
    <row r="331" spans="4:4" x14ac:dyDescent="0.25">
      <c r="D331" s="143"/>
    </row>
    <row r="332" spans="4:4" x14ac:dyDescent="0.25">
      <c r="D332" s="143"/>
    </row>
    <row r="333" spans="4:4" x14ac:dyDescent="0.25">
      <c r="D333" s="143"/>
    </row>
    <row r="334" spans="4:4" x14ac:dyDescent="0.25">
      <c r="D334" s="143"/>
    </row>
    <row r="335" spans="4:4" x14ac:dyDescent="0.25">
      <c r="D335" s="143"/>
    </row>
    <row r="336" spans="4:4" x14ac:dyDescent="0.25">
      <c r="D336" s="143"/>
    </row>
    <row r="337" spans="4:4" x14ac:dyDescent="0.25">
      <c r="D337" s="143"/>
    </row>
    <row r="338" spans="4:4" x14ac:dyDescent="0.25">
      <c r="D338" s="143"/>
    </row>
    <row r="339" spans="4:4" x14ac:dyDescent="0.25">
      <c r="D339" s="143"/>
    </row>
    <row r="340" spans="4:4" x14ac:dyDescent="0.25">
      <c r="D340" s="143"/>
    </row>
    <row r="341" spans="4:4" x14ac:dyDescent="0.25">
      <c r="D341" s="143"/>
    </row>
    <row r="342" spans="4:4" x14ac:dyDescent="0.25">
      <c r="D342" s="143"/>
    </row>
    <row r="343" spans="4:4" x14ac:dyDescent="0.25">
      <c r="D343" s="143"/>
    </row>
    <row r="344" spans="4:4" x14ac:dyDescent="0.25">
      <c r="D344" s="143"/>
    </row>
    <row r="345" spans="4:4" x14ac:dyDescent="0.25">
      <c r="D345" s="143"/>
    </row>
    <row r="346" spans="4:4" x14ac:dyDescent="0.25">
      <c r="D346" s="143"/>
    </row>
    <row r="347" spans="4:4" x14ac:dyDescent="0.25">
      <c r="D347" s="143"/>
    </row>
    <row r="348" spans="4:4" x14ac:dyDescent="0.25">
      <c r="D348" s="143"/>
    </row>
    <row r="349" spans="4:4" x14ac:dyDescent="0.25">
      <c r="D349" s="143"/>
    </row>
    <row r="350" spans="4:4" x14ac:dyDescent="0.25">
      <c r="D350" s="143"/>
    </row>
    <row r="351" spans="4:4" x14ac:dyDescent="0.25">
      <c r="D351" s="143"/>
    </row>
    <row r="352" spans="4:4" x14ac:dyDescent="0.25">
      <c r="D352" s="143"/>
    </row>
    <row r="353" spans="4:4" x14ac:dyDescent="0.25">
      <c r="D353" s="143"/>
    </row>
    <row r="354" spans="4:4" x14ac:dyDescent="0.25">
      <c r="D354" s="143"/>
    </row>
    <row r="355" spans="4:4" x14ac:dyDescent="0.25">
      <c r="D355" s="143"/>
    </row>
    <row r="356" spans="4:4" x14ac:dyDescent="0.25">
      <c r="D356" s="143"/>
    </row>
    <row r="357" spans="4:4" x14ac:dyDescent="0.25">
      <c r="D357" s="143"/>
    </row>
    <row r="358" spans="4:4" x14ac:dyDescent="0.25">
      <c r="D358" s="143"/>
    </row>
    <row r="359" spans="4:4" x14ac:dyDescent="0.25">
      <c r="D359" s="143"/>
    </row>
    <row r="360" spans="4:4" x14ac:dyDescent="0.25">
      <c r="D360" s="143"/>
    </row>
    <row r="361" spans="4:4" x14ac:dyDescent="0.25">
      <c r="D361" s="143"/>
    </row>
    <row r="362" spans="4:4" x14ac:dyDescent="0.25">
      <c r="D362" s="143"/>
    </row>
    <row r="363" spans="4:4" x14ac:dyDescent="0.25">
      <c r="D363" s="143"/>
    </row>
    <row r="364" spans="4:4" x14ac:dyDescent="0.25">
      <c r="D364" s="143"/>
    </row>
    <row r="365" spans="4:4" x14ac:dyDescent="0.25">
      <c r="D365" s="143"/>
    </row>
    <row r="366" spans="4:4" x14ac:dyDescent="0.25">
      <c r="D366" s="143"/>
    </row>
    <row r="367" spans="4:4" x14ac:dyDescent="0.25">
      <c r="D367" s="143"/>
    </row>
    <row r="368" spans="4:4" x14ac:dyDescent="0.25">
      <c r="D368" s="143"/>
    </row>
    <row r="369" spans="4:4" x14ac:dyDescent="0.25">
      <c r="D369" s="143"/>
    </row>
    <row r="370" spans="4:4" x14ac:dyDescent="0.25">
      <c r="D370" s="143"/>
    </row>
    <row r="371" spans="4:4" x14ac:dyDescent="0.25">
      <c r="D371" s="143"/>
    </row>
    <row r="372" spans="4:4" x14ac:dyDescent="0.25">
      <c r="D372" s="143"/>
    </row>
    <row r="373" spans="4:4" x14ac:dyDescent="0.25">
      <c r="D373" s="143"/>
    </row>
    <row r="374" spans="4:4" x14ac:dyDescent="0.25">
      <c r="D374" s="143"/>
    </row>
    <row r="375" spans="4:4" x14ac:dyDescent="0.25">
      <c r="D375" s="143"/>
    </row>
    <row r="376" spans="4:4" x14ac:dyDescent="0.25">
      <c r="D376" s="143"/>
    </row>
    <row r="377" spans="4:4" x14ac:dyDescent="0.25">
      <c r="D377" s="143"/>
    </row>
    <row r="378" spans="4:4" x14ac:dyDescent="0.25">
      <c r="D378" s="143"/>
    </row>
    <row r="379" spans="4:4" x14ac:dyDescent="0.25">
      <c r="D379" s="143"/>
    </row>
    <row r="380" spans="4:4" x14ac:dyDescent="0.25">
      <c r="D380" s="143"/>
    </row>
    <row r="381" spans="4:4" x14ac:dyDescent="0.25">
      <c r="D381" s="143"/>
    </row>
    <row r="382" spans="4:4" x14ac:dyDescent="0.25">
      <c r="D382" s="143"/>
    </row>
    <row r="383" spans="4:4" x14ac:dyDescent="0.25">
      <c r="D383" s="143"/>
    </row>
    <row r="384" spans="4:4" x14ac:dyDescent="0.25">
      <c r="D384" s="143"/>
    </row>
    <row r="385" spans="4:4" x14ac:dyDescent="0.25">
      <c r="D385" s="143"/>
    </row>
    <row r="386" spans="4:4" x14ac:dyDescent="0.25">
      <c r="D386" s="143"/>
    </row>
    <row r="387" spans="4:4" x14ac:dyDescent="0.25">
      <c r="D387" s="143"/>
    </row>
    <row r="388" spans="4:4" x14ac:dyDescent="0.25">
      <c r="D388" s="143"/>
    </row>
    <row r="389" spans="4:4" x14ac:dyDescent="0.25">
      <c r="D389" s="143"/>
    </row>
    <row r="390" spans="4:4" x14ac:dyDescent="0.25">
      <c r="D390" s="143"/>
    </row>
    <row r="391" spans="4:4" x14ac:dyDescent="0.25">
      <c r="D391" s="143"/>
    </row>
    <row r="392" spans="4:4" x14ac:dyDescent="0.25">
      <c r="D392" s="143"/>
    </row>
    <row r="393" spans="4:4" x14ac:dyDescent="0.25">
      <c r="D393" s="143"/>
    </row>
    <row r="394" spans="4:4" x14ac:dyDescent="0.25">
      <c r="D394" s="143"/>
    </row>
    <row r="395" spans="4:4" x14ac:dyDescent="0.25">
      <c r="D395" s="143"/>
    </row>
    <row r="396" spans="4:4" x14ac:dyDescent="0.25">
      <c r="D396" s="143"/>
    </row>
    <row r="397" spans="4:4" x14ac:dyDescent="0.25">
      <c r="D397" s="143"/>
    </row>
    <row r="398" spans="4:4" x14ac:dyDescent="0.25">
      <c r="D398" s="143"/>
    </row>
    <row r="399" spans="4:4" x14ac:dyDescent="0.25">
      <c r="D399" s="143"/>
    </row>
    <row r="400" spans="4:4" x14ac:dyDescent="0.25">
      <c r="D400" s="143"/>
    </row>
    <row r="401" spans="4:4" x14ac:dyDescent="0.25">
      <c r="D401" s="143"/>
    </row>
    <row r="402" spans="4:4" x14ac:dyDescent="0.25">
      <c r="D402" s="143"/>
    </row>
    <row r="403" spans="4:4" x14ac:dyDescent="0.25">
      <c r="D403" s="143"/>
    </row>
    <row r="404" spans="4:4" x14ac:dyDescent="0.25">
      <c r="D404" s="143"/>
    </row>
    <row r="405" spans="4:4" x14ac:dyDescent="0.25">
      <c r="D405" s="143"/>
    </row>
    <row r="406" spans="4:4" x14ac:dyDescent="0.25">
      <c r="D406" s="143"/>
    </row>
    <row r="407" spans="4:4" x14ac:dyDescent="0.25">
      <c r="D407" s="143"/>
    </row>
    <row r="408" spans="4:4" x14ac:dyDescent="0.25">
      <c r="D408" s="143"/>
    </row>
    <row r="409" spans="4:4" x14ac:dyDescent="0.25">
      <c r="D409" s="143"/>
    </row>
    <row r="410" spans="4:4" x14ac:dyDescent="0.25">
      <c r="D410" s="143"/>
    </row>
    <row r="411" spans="4:4" x14ac:dyDescent="0.25">
      <c r="D411" s="143"/>
    </row>
    <row r="412" spans="4:4" x14ac:dyDescent="0.25">
      <c r="D412" s="143"/>
    </row>
    <row r="413" spans="4:4" x14ac:dyDescent="0.25">
      <c r="D413" s="143"/>
    </row>
    <row r="414" spans="4:4" x14ac:dyDescent="0.25">
      <c r="D414" s="143"/>
    </row>
    <row r="415" spans="4:4" x14ac:dyDescent="0.25">
      <c r="D415" s="143"/>
    </row>
    <row r="416" spans="4:4" x14ac:dyDescent="0.25">
      <c r="D416" s="143"/>
    </row>
    <row r="417" spans="4:4" x14ac:dyDescent="0.25">
      <c r="D417" s="143"/>
    </row>
    <row r="418" spans="4:4" x14ac:dyDescent="0.25">
      <c r="D418" s="143"/>
    </row>
    <row r="419" spans="4:4" x14ac:dyDescent="0.25">
      <c r="D419" s="143"/>
    </row>
    <row r="420" spans="4:4" x14ac:dyDescent="0.25">
      <c r="D420" s="143"/>
    </row>
    <row r="421" spans="4:4" x14ac:dyDescent="0.25">
      <c r="D421" s="143"/>
    </row>
    <row r="422" spans="4:4" x14ac:dyDescent="0.25">
      <c r="D422" s="143"/>
    </row>
    <row r="423" spans="4:4" x14ac:dyDescent="0.25">
      <c r="D423" s="143"/>
    </row>
    <row r="424" spans="4:4" x14ac:dyDescent="0.25">
      <c r="D424" s="143"/>
    </row>
    <row r="425" spans="4:4" x14ac:dyDescent="0.25">
      <c r="D425" s="143"/>
    </row>
    <row r="426" spans="4:4" x14ac:dyDescent="0.25">
      <c r="D426" s="143"/>
    </row>
    <row r="427" spans="4:4" x14ac:dyDescent="0.25">
      <c r="D427" s="143"/>
    </row>
    <row r="428" spans="4:4" x14ac:dyDescent="0.25">
      <c r="D428" s="143"/>
    </row>
    <row r="429" spans="4:4" x14ac:dyDescent="0.25">
      <c r="D429" s="143"/>
    </row>
    <row r="430" spans="4:4" x14ac:dyDescent="0.25">
      <c r="D430" s="143"/>
    </row>
    <row r="431" spans="4:4" x14ac:dyDescent="0.25">
      <c r="D431" s="143"/>
    </row>
    <row r="432" spans="4:4" x14ac:dyDescent="0.25">
      <c r="D432" s="143"/>
    </row>
    <row r="433" spans="4:4" x14ac:dyDescent="0.25">
      <c r="D433" s="143"/>
    </row>
    <row r="434" spans="4:4" x14ac:dyDescent="0.25">
      <c r="D434" s="143"/>
    </row>
    <row r="435" spans="4:4" x14ac:dyDescent="0.25">
      <c r="D435" s="143"/>
    </row>
    <row r="436" spans="4:4" x14ac:dyDescent="0.25">
      <c r="D436" s="143"/>
    </row>
    <row r="437" spans="4:4" x14ac:dyDescent="0.25">
      <c r="D437" s="143"/>
    </row>
    <row r="438" spans="4:4" x14ac:dyDescent="0.25">
      <c r="D438" s="143"/>
    </row>
    <row r="439" spans="4:4" x14ac:dyDescent="0.25">
      <c r="D439" s="143"/>
    </row>
    <row r="440" spans="4:4" x14ac:dyDescent="0.25">
      <c r="D440" s="143"/>
    </row>
    <row r="441" spans="4:4" x14ac:dyDescent="0.25">
      <c r="D441" s="143"/>
    </row>
    <row r="442" spans="4:4" x14ac:dyDescent="0.25">
      <c r="D442" s="143"/>
    </row>
    <row r="443" spans="4:4" x14ac:dyDescent="0.25">
      <c r="D443" s="143"/>
    </row>
    <row r="444" spans="4:4" x14ac:dyDescent="0.25">
      <c r="D444" s="143"/>
    </row>
    <row r="445" spans="4:4" x14ac:dyDescent="0.25">
      <c r="D445" s="143"/>
    </row>
    <row r="446" spans="4:4" x14ac:dyDescent="0.25">
      <c r="D446" s="143"/>
    </row>
    <row r="447" spans="4:4" x14ac:dyDescent="0.25">
      <c r="D447" s="143"/>
    </row>
    <row r="448" spans="4:4" x14ac:dyDescent="0.25">
      <c r="D448" s="143"/>
    </row>
    <row r="449" spans="4:4" x14ac:dyDescent="0.25">
      <c r="D449" s="143"/>
    </row>
    <row r="450" spans="4:4" x14ac:dyDescent="0.25">
      <c r="D450" s="143"/>
    </row>
    <row r="451" spans="4:4" x14ac:dyDescent="0.25">
      <c r="D451" s="143"/>
    </row>
    <row r="452" spans="4:4" x14ac:dyDescent="0.25">
      <c r="D452" s="143"/>
    </row>
    <row r="453" spans="4:4" x14ac:dyDescent="0.25">
      <c r="D453" s="143"/>
    </row>
    <row r="454" spans="4:4" x14ac:dyDescent="0.25">
      <c r="D454" s="143"/>
    </row>
    <row r="455" spans="4:4" x14ac:dyDescent="0.25">
      <c r="D455" s="143"/>
    </row>
    <row r="456" spans="4:4" x14ac:dyDescent="0.25">
      <c r="D456" s="143"/>
    </row>
    <row r="457" spans="4:4" x14ac:dyDescent="0.25">
      <c r="D457" s="143"/>
    </row>
    <row r="458" spans="4:4" x14ac:dyDescent="0.25">
      <c r="D458" s="143"/>
    </row>
    <row r="459" spans="4:4" x14ac:dyDescent="0.25">
      <c r="D459" s="143"/>
    </row>
    <row r="460" spans="4:4" x14ac:dyDescent="0.25">
      <c r="D460" s="143"/>
    </row>
    <row r="461" spans="4:4" x14ac:dyDescent="0.25">
      <c r="D461" s="143"/>
    </row>
    <row r="462" spans="4:4" x14ac:dyDescent="0.25">
      <c r="D462" s="143"/>
    </row>
    <row r="463" spans="4:4" x14ac:dyDescent="0.25">
      <c r="D463" s="143"/>
    </row>
    <row r="464" spans="4:4" x14ac:dyDescent="0.25">
      <c r="D464" s="143"/>
    </row>
    <row r="465" spans="4:4" x14ac:dyDescent="0.25">
      <c r="D465" s="143"/>
    </row>
    <row r="466" spans="4:4" x14ac:dyDescent="0.25">
      <c r="D466" s="143"/>
    </row>
    <row r="467" spans="4:4" x14ac:dyDescent="0.25">
      <c r="D467" s="143"/>
    </row>
    <row r="468" spans="4:4" x14ac:dyDescent="0.25">
      <c r="D468" s="143"/>
    </row>
    <row r="469" spans="4:4" x14ac:dyDescent="0.25">
      <c r="D469" s="143"/>
    </row>
    <row r="470" spans="4:4" x14ac:dyDescent="0.25">
      <c r="D470" s="143"/>
    </row>
    <row r="471" spans="4:4" x14ac:dyDescent="0.25">
      <c r="D471" s="143"/>
    </row>
    <row r="472" spans="4:4" x14ac:dyDescent="0.25">
      <c r="D472" s="143"/>
    </row>
    <row r="473" spans="4:4" x14ac:dyDescent="0.25">
      <c r="D473" s="143"/>
    </row>
    <row r="474" spans="4:4" x14ac:dyDescent="0.25">
      <c r="D474" s="143"/>
    </row>
    <row r="475" spans="4:4" x14ac:dyDescent="0.25">
      <c r="D475" s="143"/>
    </row>
    <row r="476" spans="4:4" x14ac:dyDescent="0.25">
      <c r="D476" s="143"/>
    </row>
    <row r="477" spans="4:4" x14ac:dyDescent="0.25">
      <c r="D477" s="143"/>
    </row>
    <row r="478" spans="4:4" x14ac:dyDescent="0.25">
      <c r="D478" s="143"/>
    </row>
    <row r="479" spans="4:4" x14ac:dyDescent="0.25">
      <c r="D479" s="143"/>
    </row>
    <row r="480" spans="4:4" x14ac:dyDescent="0.25">
      <c r="D480" s="143"/>
    </row>
    <row r="481" spans="4:4" x14ac:dyDescent="0.25">
      <c r="D481" s="143"/>
    </row>
    <row r="482" spans="4:4" x14ac:dyDescent="0.25">
      <c r="D482" s="143"/>
    </row>
    <row r="483" spans="4:4" x14ac:dyDescent="0.25">
      <c r="D483" s="143"/>
    </row>
    <row r="484" spans="4:4" x14ac:dyDescent="0.25">
      <c r="D484" s="143"/>
    </row>
    <row r="485" spans="4:4" x14ac:dyDescent="0.25">
      <c r="D485" s="143"/>
    </row>
    <row r="486" spans="4:4" x14ac:dyDescent="0.25">
      <c r="D486" s="143"/>
    </row>
    <row r="487" spans="4:4" x14ac:dyDescent="0.25">
      <c r="D487" s="143"/>
    </row>
    <row r="488" spans="4:4" x14ac:dyDescent="0.25">
      <c r="D488" s="143"/>
    </row>
    <row r="489" spans="4:4" x14ac:dyDescent="0.25">
      <c r="D489" s="143"/>
    </row>
    <row r="490" spans="4:4" x14ac:dyDescent="0.25">
      <c r="D490" s="143"/>
    </row>
    <row r="491" spans="4:4" x14ac:dyDescent="0.25">
      <c r="D491" s="143"/>
    </row>
    <row r="492" spans="4:4" x14ac:dyDescent="0.25">
      <c r="D492" s="143"/>
    </row>
    <row r="493" spans="4:4" x14ac:dyDescent="0.25">
      <c r="D493" s="143"/>
    </row>
    <row r="494" spans="4:4" x14ac:dyDescent="0.25">
      <c r="D494" s="143"/>
    </row>
    <row r="495" spans="4:4" x14ac:dyDescent="0.25">
      <c r="D495" s="143"/>
    </row>
    <row r="496" spans="4:4" x14ac:dyDescent="0.25">
      <c r="D496" s="143"/>
    </row>
    <row r="497" spans="4:4" x14ac:dyDescent="0.25">
      <c r="D497" s="143"/>
    </row>
    <row r="498" spans="4:4" x14ac:dyDescent="0.25">
      <c r="D498" s="143"/>
    </row>
    <row r="499" spans="4:4" x14ac:dyDescent="0.25">
      <c r="D499" s="143"/>
    </row>
    <row r="500" spans="4:4" x14ac:dyDescent="0.25">
      <c r="D500" s="143"/>
    </row>
    <row r="501" spans="4:4" x14ac:dyDescent="0.25">
      <c r="D501" s="143"/>
    </row>
    <row r="502" spans="4:4" x14ac:dyDescent="0.25">
      <c r="D502" s="143"/>
    </row>
    <row r="503" spans="4:4" x14ac:dyDescent="0.25">
      <c r="D503" s="143"/>
    </row>
    <row r="504" spans="4:4" x14ac:dyDescent="0.25">
      <c r="D504" s="143"/>
    </row>
    <row r="505" spans="4:4" x14ac:dyDescent="0.25">
      <c r="D505" s="143"/>
    </row>
    <row r="506" spans="4:4" x14ac:dyDescent="0.25">
      <c r="D506" s="143"/>
    </row>
    <row r="507" spans="4:4" x14ac:dyDescent="0.25">
      <c r="D507" s="143"/>
    </row>
    <row r="508" spans="4:4" x14ac:dyDescent="0.25">
      <c r="D508" s="143"/>
    </row>
    <row r="509" spans="4:4" x14ac:dyDescent="0.25">
      <c r="D509" s="143"/>
    </row>
    <row r="510" spans="4:4" x14ac:dyDescent="0.25">
      <c r="D510" s="143"/>
    </row>
    <row r="511" spans="4:4" x14ac:dyDescent="0.25">
      <c r="D511" s="143"/>
    </row>
    <row r="512" spans="4:4" x14ac:dyDescent="0.25">
      <c r="D512" s="143"/>
    </row>
    <row r="513" spans="4:4" x14ac:dyDescent="0.25">
      <c r="D513" s="143"/>
    </row>
    <row r="514" spans="4:4" x14ac:dyDescent="0.25">
      <c r="D514" s="143"/>
    </row>
    <row r="515" spans="4:4" x14ac:dyDescent="0.25">
      <c r="D515" s="143"/>
    </row>
    <row r="516" spans="4:4" x14ac:dyDescent="0.25">
      <c r="D516" s="143"/>
    </row>
    <row r="517" spans="4:4" x14ac:dyDescent="0.25">
      <c r="D517" s="143"/>
    </row>
    <row r="518" spans="4:4" x14ac:dyDescent="0.25">
      <c r="D518" s="143"/>
    </row>
    <row r="519" spans="4:4" x14ac:dyDescent="0.25">
      <c r="D519" s="143"/>
    </row>
    <row r="520" spans="4:4" x14ac:dyDescent="0.25">
      <c r="D520" s="143"/>
    </row>
    <row r="521" spans="4:4" x14ac:dyDescent="0.25">
      <c r="D521" s="143"/>
    </row>
    <row r="522" spans="4:4" x14ac:dyDescent="0.25">
      <c r="D522" s="143"/>
    </row>
    <row r="523" spans="4:4" x14ac:dyDescent="0.25">
      <c r="D523" s="143"/>
    </row>
    <row r="524" spans="4:4" x14ac:dyDescent="0.25">
      <c r="D524" s="143"/>
    </row>
    <row r="525" spans="4:4" x14ac:dyDescent="0.25">
      <c r="D525" s="143"/>
    </row>
    <row r="526" spans="4:4" x14ac:dyDescent="0.25">
      <c r="D526" s="143"/>
    </row>
    <row r="527" spans="4:4" x14ac:dyDescent="0.25">
      <c r="D527" s="143"/>
    </row>
    <row r="528" spans="4:4" x14ac:dyDescent="0.25">
      <c r="D528" s="143"/>
    </row>
    <row r="529" spans="4:4" x14ac:dyDescent="0.25">
      <c r="D529" s="143"/>
    </row>
    <row r="530" spans="4:4" x14ac:dyDescent="0.25">
      <c r="D530" s="143"/>
    </row>
    <row r="531" spans="4:4" x14ac:dyDescent="0.25">
      <c r="D531" s="143"/>
    </row>
    <row r="532" spans="4:4" x14ac:dyDescent="0.25">
      <c r="D532" s="143"/>
    </row>
    <row r="533" spans="4:4" x14ac:dyDescent="0.25">
      <c r="D533" s="143"/>
    </row>
    <row r="534" spans="4:4" x14ac:dyDescent="0.25">
      <c r="D534" s="143"/>
    </row>
    <row r="535" spans="4:4" x14ac:dyDescent="0.25">
      <c r="D535" s="143"/>
    </row>
    <row r="536" spans="4:4" x14ac:dyDescent="0.25">
      <c r="D536" s="143"/>
    </row>
    <row r="537" spans="4:4" x14ac:dyDescent="0.25">
      <c r="D537" s="143"/>
    </row>
    <row r="538" spans="4:4" x14ac:dyDescent="0.25">
      <c r="D538" s="143"/>
    </row>
    <row r="539" spans="4:4" x14ac:dyDescent="0.25">
      <c r="D539" s="143"/>
    </row>
    <row r="540" spans="4:4" x14ac:dyDescent="0.25">
      <c r="D540" s="143"/>
    </row>
    <row r="541" spans="4:4" x14ac:dyDescent="0.25">
      <c r="D541" s="143"/>
    </row>
    <row r="542" spans="4:4" x14ac:dyDescent="0.25">
      <c r="D542" s="143"/>
    </row>
    <row r="543" spans="4:4" x14ac:dyDescent="0.25">
      <c r="D543" s="143"/>
    </row>
    <row r="544" spans="4:4" x14ac:dyDescent="0.25">
      <c r="D544" s="143"/>
    </row>
    <row r="545" spans="4:4" x14ac:dyDescent="0.25">
      <c r="D545" s="143"/>
    </row>
    <row r="546" spans="4:4" x14ac:dyDescent="0.25">
      <c r="D546" s="143"/>
    </row>
    <row r="547" spans="4:4" x14ac:dyDescent="0.25">
      <c r="D547" s="143"/>
    </row>
    <row r="548" spans="4:4" x14ac:dyDescent="0.25">
      <c r="D548" s="143"/>
    </row>
    <row r="549" spans="4:4" x14ac:dyDescent="0.25">
      <c r="D549" s="143"/>
    </row>
    <row r="550" spans="4:4" x14ac:dyDescent="0.25">
      <c r="D550" s="143"/>
    </row>
    <row r="551" spans="4:4" x14ac:dyDescent="0.25">
      <c r="D551" s="143"/>
    </row>
    <row r="552" spans="4:4" x14ac:dyDescent="0.25">
      <c r="D552" s="143"/>
    </row>
    <row r="553" spans="4:4" x14ac:dyDescent="0.25">
      <c r="D553" s="143"/>
    </row>
    <row r="554" spans="4:4" x14ac:dyDescent="0.25">
      <c r="D554" s="143"/>
    </row>
    <row r="555" spans="4:4" x14ac:dyDescent="0.25">
      <c r="D555" s="143"/>
    </row>
    <row r="556" spans="4:4" x14ac:dyDescent="0.25">
      <c r="D556" s="143"/>
    </row>
    <row r="557" spans="4:4" x14ac:dyDescent="0.25">
      <c r="D557" s="143"/>
    </row>
    <row r="558" spans="4:4" x14ac:dyDescent="0.25">
      <c r="D558" s="143"/>
    </row>
    <row r="559" spans="4:4" x14ac:dyDescent="0.25">
      <c r="D559" s="143"/>
    </row>
    <row r="560" spans="4:4" x14ac:dyDescent="0.25">
      <c r="D560" s="143"/>
    </row>
    <row r="561" spans="4:4" x14ac:dyDescent="0.25">
      <c r="D561" s="143"/>
    </row>
    <row r="562" spans="4:4" x14ac:dyDescent="0.25">
      <c r="D562" s="143"/>
    </row>
    <row r="563" spans="4:4" x14ac:dyDescent="0.25">
      <c r="D563" s="143"/>
    </row>
    <row r="564" spans="4:4" x14ac:dyDescent="0.25">
      <c r="D564" s="143"/>
    </row>
    <row r="565" spans="4:4" x14ac:dyDescent="0.25">
      <c r="D565" s="143"/>
    </row>
    <row r="566" spans="4:4" x14ac:dyDescent="0.25">
      <c r="D566" s="143"/>
    </row>
    <row r="567" spans="4:4" x14ac:dyDescent="0.25">
      <c r="D567" s="143"/>
    </row>
    <row r="568" spans="4:4" x14ac:dyDescent="0.25">
      <c r="D568" s="143"/>
    </row>
    <row r="569" spans="4:4" x14ac:dyDescent="0.25">
      <c r="D569" s="143"/>
    </row>
    <row r="570" spans="4:4" x14ac:dyDescent="0.25">
      <c r="D570" s="143"/>
    </row>
    <row r="571" spans="4:4" x14ac:dyDescent="0.25">
      <c r="D571" s="143"/>
    </row>
    <row r="572" spans="4:4" x14ac:dyDescent="0.25">
      <c r="D572" s="143"/>
    </row>
    <row r="573" spans="4:4" x14ac:dyDescent="0.25">
      <c r="D573" s="143"/>
    </row>
    <row r="574" spans="4:4" x14ac:dyDescent="0.25">
      <c r="D574" s="143"/>
    </row>
    <row r="575" spans="4:4" x14ac:dyDescent="0.25">
      <c r="D575" s="143"/>
    </row>
    <row r="576" spans="4:4" x14ac:dyDescent="0.25">
      <c r="D576" s="143"/>
    </row>
    <row r="577" spans="4:4" x14ac:dyDescent="0.25">
      <c r="D577" s="143"/>
    </row>
    <row r="578" spans="4:4" x14ac:dyDescent="0.25">
      <c r="D578" s="143"/>
    </row>
    <row r="579" spans="4:4" x14ac:dyDescent="0.25">
      <c r="D579" s="143"/>
    </row>
    <row r="580" spans="4:4" x14ac:dyDescent="0.25">
      <c r="D580" s="143"/>
    </row>
    <row r="581" spans="4:4" x14ac:dyDescent="0.25">
      <c r="D581" s="143"/>
    </row>
    <row r="582" spans="4:4" x14ac:dyDescent="0.25">
      <c r="D582" s="143"/>
    </row>
    <row r="583" spans="4:4" x14ac:dyDescent="0.25">
      <c r="D583" s="143"/>
    </row>
    <row r="584" spans="4:4" x14ac:dyDescent="0.25">
      <c r="D584" s="143"/>
    </row>
    <row r="585" spans="4:4" x14ac:dyDescent="0.25">
      <c r="D585" s="143"/>
    </row>
    <row r="586" spans="4:4" x14ac:dyDescent="0.25">
      <c r="D586" s="143"/>
    </row>
    <row r="587" spans="4:4" x14ac:dyDescent="0.25">
      <c r="D587" s="143"/>
    </row>
    <row r="588" spans="4:4" x14ac:dyDescent="0.25">
      <c r="D588" s="143"/>
    </row>
    <row r="589" spans="4:4" x14ac:dyDescent="0.25">
      <c r="D589" s="143"/>
    </row>
    <row r="590" spans="4:4" x14ac:dyDescent="0.25">
      <c r="D590" s="143"/>
    </row>
    <row r="591" spans="4:4" x14ac:dyDescent="0.25">
      <c r="D591" s="143"/>
    </row>
    <row r="592" spans="4:4" x14ac:dyDescent="0.25">
      <c r="D592" s="143"/>
    </row>
    <row r="593" spans="4:4" x14ac:dyDescent="0.25">
      <c r="D593" s="143"/>
    </row>
    <row r="594" spans="4:4" x14ac:dyDescent="0.25">
      <c r="D594" s="143"/>
    </row>
    <row r="595" spans="4:4" x14ac:dyDescent="0.25">
      <c r="D595" s="143"/>
    </row>
    <row r="596" spans="4:4" x14ac:dyDescent="0.25">
      <c r="D596" s="143"/>
    </row>
    <row r="597" spans="4:4" x14ac:dyDescent="0.25">
      <c r="D597" s="143"/>
    </row>
    <row r="598" spans="4:4" x14ac:dyDescent="0.25">
      <c r="D598" s="143"/>
    </row>
    <row r="599" spans="4:4" x14ac:dyDescent="0.25">
      <c r="D599" s="143"/>
    </row>
    <row r="600" spans="4:4" x14ac:dyDescent="0.25">
      <c r="D600" s="143"/>
    </row>
    <row r="601" spans="4:4" x14ac:dyDescent="0.25">
      <c r="D601" s="143"/>
    </row>
    <row r="602" spans="4:4" x14ac:dyDescent="0.25">
      <c r="D602" s="143"/>
    </row>
    <row r="603" spans="4:4" x14ac:dyDescent="0.25">
      <c r="D603" s="143"/>
    </row>
    <row r="604" spans="4:4" x14ac:dyDescent="0.25">
      <c r="D604" s="143"/>
    </row>
    <row r="605" spans="4:4" x14ac:dyDescent="0.25">
      <c r="D605" s="143"/>
    </row>
    <row r="606" spans="4:4" x14ac:dyDescent="0.25">
      <c r="D606" s="143"/>
    </row>
    <row r="607" spans="4:4" x14ac:dyDescent="0.25">
      <c r="D607" s="143"/>
    </row>
    <row r="608" spans="4:4" x14ac:dyDescent="0.25">
      <c r="D608" s="143"/>
    </row>
    <row r="609" spans="4:4" x14ac:dyDescent="0.25">
      <c r="D609" s="143"/>
    </row>
    <row r="610" spans="4:4" x14ac:dyDescent="0.25">
      <c r="D610" s="143"/>
    </row>
    <row r="611" spans="4:4" x14ac:dyDescent="0.25">
      <c r="D611" s="143"/>
    </row>
    <row r="612" spans="4:4" x14ac:dyDescent="0.25">
      <c r="D612" s="143"/>
    </row>
    <row r="613" spans="4:4" x14ac:dyDescent="0.25">
      <c r="D613" s="143"/>
    </row>
    <row r="614" spans="4:4" x14ac:dyDescent="0.25">
      <c r="D614" s="143"/>
    </row>
    <row r="615" spans="4:4" x14ac:dyDescent="0.25">
      <c r="D615" s="143"/>
    </row>
    <row r="616" spans="4:4" x14ac:dyDescent="0.25">
      <c r="D616" s="143"/>
    </row>
    <row r="617" spans="4:4" x14ac:dyDescent="0.25">
      <c r="D617" s="143"/>
    </row>
    <row r="618" spans="4:4" x14ac:dyDescent="0.25">
      <c r="D618" s="143"/>
    </row>
    <row r="619" spans="4:4" x14ac:dyDescent="0.25">
      <c r="D619" s="143"/>
    </row>
    <row r="620" spans="4:4" x14ac:dyDescent="0.25">
      <c r="D620" s="143"/>
    </row>
    <row r="621" spans="4:4" x14ac:dyDescent="0.25">
      <c r="D621" s="143"/>
    </row>
    <row r="622" spans="4:4" x14ac:dyDescent="0.25">
      <c r="D622" s="143"/>
    </row>
    <row r="623" spans="4:4" x14ac:dyDescent="0.25">
      <c r="D623" s="143"/>
    </row>
    <row r="624" spans="4:4" x14ac:dyDescent="0.25">
      <c r="D624" s="143"/>
    </row>
    <row r="625" spans="4:4" x14ac:dyDescent="0.25">
      <c r="D625" s="143"/>
    </row>
    <row r="626" spans="4:4" x14ac:dyDescent="0.25">
      <c r="D626" s="143"/>
    </row>
    <row r="627" spans="4:4" x14ac:dyDescent="0.25">
      <c r="D627" s="143"/>
    </row>
    <row r="628" spans="4:4" x14ac:dyDescent="0.25">
      <c r="D628" s="143"/>
    </row>
    <row r="629" spans="4:4" x14ac:dyDescent="0.25">
      <c r="D629" s="143"/>
    </row>
    <row r="630" spans="4:4" x14ac:dyDescent="0.25">
      <c r="D630" s="143"/>
    </row>
    <row r="631" spans="4:4" x14ac:dyDescent="0.25">
      <c r="D631" s="143"/>
    </row>
    <row r="632" spans="4:4" x14ac:dyDescent="0.25">
      <c r="D632" s="143"/>
    </row>
    <row r="633" spans="4:4" x14ac:dyDescent="0.25">
      <c r="D633" s="143"/>
    </row>
    <row r="634" spans="4:4" x14ac:dyDescent="0.25">
      <c r="D634" s="143"/>
    </row>
    <row r="635" spans="4:4" x14ac:dyDescent="0.25">
      <c r="D635" s="143"/>
    </row>
    <row r="636" spans="4:4" x14ac:dyDescent="0.25">
      <c r="D636" s="143"/>
    </row>
    <row r="637" spans="4:4" x14ac:dyDescent="0.25">
      <c r="D637" s="143"/>
    </row>
    <row r="638" spans="4:4" x14ac:dyDescent="0.25">
      <c r="D638" s="143"/>
    </row>
    <row r="639" spans="4:4" x14ac:dyDescent="0.25">
      <c r="D639" s="143"/>
    </row>
    <row r="640" spans="4:4" x14ac:dyDescent="0.25">
      <c r="D640" s="143"/>
    </row>
    <row r="641" spans="4:4" x14ac:dyDescent="0.25">
      <c r="D641" s="143"/>
    </row>
    <row r="642" spans="4:4" x14ac:dyDescent="0.25">
      <c r="D642" s="143"/>
    </row>
    <row r="643" spans="4:4" x14ac:dyDescent="0.25">
      <c r="D643" s="143"/>
    </row>
    <row r="644" spans="4:4" x14ac:dyDescent="0.25">
      <c r="D644" s="143"/>
    </row>
    <row r="645" spans="4:4" x14ac:dyDescent="0.25">
      <c r="D645" s="143"/>
    </row>
    <row r="646" spans="4:4" x14ac:dyDescent="0.25">
      <c r="D646" s="143"/>
    </row>
    <row r="647" spans="4:4" x14ac:dyDescent="0.25">
      <c r="D647" s="143"/>
    </row>
    <row r="648" spans="4:4" x14ac:dyDescent="0.25">
      <c r="D648" s="143"/>
    </row>
    <row r="649" spans="4:4" x14ac:dyDescent="0.25">
      <c r="D649" s="143"/>
    </row>
    <row r="650" spans="4:4" x14ac:dyDescent="0.25">
      <c r="D650" s="143"/>
    </row>
    <row r="651" spans="4:4" x14ac:dyDescent="0.25">
      <c r="D651" s="143"/>
    </row>
    <row r="652" spans="4:4" x14ac:dyDescent="0.25">
      <c r="D652" s="143"/>
    </row>
    <row r="653" spans="4:4" x14ac:dyDescent="0.25">
      <c r="D653" s="143"/>
    </row>
    <row r="654" spans="4:4" x14ac:dyDescent="0.25">
      <c r="D654" s="143"/>
    </row>
    <row r="655" spans="4:4" x14ac:dyDescent="0.25">
      <c r="D655" s="143"/>
    </row>
    <row r="656" spans="4:4" x14ac:dyDescent="0.25">
      <c r="D656" s="143"/>
    </row>
    <row r="657" spans="4:4" x14ac:dyDescent="0.25">
      <c r="D657" s="143"/>
    </row>
    <row r="658" spans="4:4" x14ac:dyDescent="0.25">
      <c r="D658" s="143"/>
    </row>
    <row r="659" spans="4:4" x14ac:dyDescent="0.25">
      <c r="D659" s="143"/>
    </row>
    <row r="660" spans="4:4" x14ac:dyDescent="0.25">
      <c r="D660" s="143"/>
    </row>
    <row r="661" spans="4:4" x14ac:dyDescent="0.25">
      <c r="D661" s="143"/>
    </row>
    <row r="662" spans="4:4" x14ac:dyDescent="0.25">
      <c r="D662" s="143"/>
    </row>
    <row r="663" spans="4:4" x14ac:dyDescent="0.25">
      <c r="D663" s="143"/>
    </row>
    <row r="664" spans="4:4" x14ac:dyDescent="0.25">
      <c r="D664" s="143"/>
    </row>
    <row r="665" spans="4:4" x14ac:dyDescent="0.25">
      <c r="D665" s="143"/>
    </row>
    <row r="666" spans="4:4" x14ac:dyDescent="0.25">
      <c r="D666" s="143"/>
    </row>
    <row r="667" spans="4:4" x14ac:dyDescent="0.25">
      <c r="D667" s="143"/>
    </row>
    <row r="668" spans="4:4" x14ac:dyDescent="0.25">
      <c r="D668" s="143"/>
    </row>
    <row r="669" spans="4:4" x14ac:dyDescent="0.25">
      <c r="D669" s="143"/>
    </row>
    <row r="670" spans="4:4" x14ac:dyDescent="0.25">
      <c r="D670" s="143"/>
    </row>
    <row r="671" spans="4:4" x14ac:dyDescent="0.25">
      <c r="D671" s="143"/>
    </row>
    <row r="672" spans="4:4" x14ac:dyDescent="0.25">
      <c r="D672" s="143"/>
    </row>
    <row r="673" spans="4:4" x14ac:dyDescent="0.25">
      <c r="D673" s="143"/>
    </row>
    <row r="674" spans="4:4" x14ac:dyDescent="0.25">
      <c r="D674" s="143"/>
    </row>
    <row r="675" spans="4:4" x14ac:dyDescent="0.25">
      <c r="D675" s="143"/>
    </row>
    <row r="676" spans="4:4" x14ac:dyDescent="0.25">
      <c r="D676" s="143"/>
    </row>
    <row r="677" spans="4:4" x14ac:dyDescent="0.25">
      <c r="D677" s="143"/>
    </row>
    <row r="678" spans="4:4" x14ac:dyDescent="0.25">
      <c r="D678" s="143"/>
    </row>
    <row r="679" spans="4:4" x14ac:dyDescent="0.25">
      <c r="D679" s="143"/>
    </row>
    <row r="680" spans="4:4" x14ac:dyDescent="0.25">
      <c r="D680" s="143"/>
    </row>
    <row r="681" spans="4:4" x14ac:dyDescent="0.25">
      <c r="D681" s="143"/>
    </row>
    <row r="682" spans="4:4" x14ac:dyDescent="0.25">
      <c r="D682" s="143"/>
    </row>
    <row r="683" spans="4:4" x14ac:dyDescent="0.25">
      <c r="D683" s="143"/>
    </row>
    <row r="684" spans="4:4" x14ac:dyDescent="0.25">
      <c r="D684" s="143"/>
    </row>
    <row r="685" spans="4:4" x14ac:dyDescent="0.25">
      <c r="D685" s="143"/>
    </row>
    <row r="686" spans="4:4" x14ac:dyDescent="0.25">
      <c r="D686" s="143"/>
    </row>
    <row r="687" spans="4:4" x14ac:dyDescent="0.25">
      <c r="D687" s="143"/>
    </row>
    <row r="688" spans="4:4" x14ac:dyDescent="0.25">
      <c r="D688" s="143"/>
    </row>
    <row r="689" spans="4:4" x14ac:dyDescent="0.25">
      <c r="D689" s="143"/>
    </row>
    <row r="690" spans="4:4" x14ac:dyDescent="0.25">
      <c r="D690" s="143"/>
    </row>
    <row r="691" spans="4:4" x14ac:dyDescent="0.25">
      <c r="D691" s="143"/>
    </row>
    <row r="692" spans="4:4" x14ac:dyDescent="0.25">
      <c r="D692" s="143"/>
    </row>
    <row r="693" spans="4:4" x14ac:dyDescent="0.25">
      <c r="D693" s="143"/>
    </row>
    <row r="694" spans="4:4" x14ac:dyDescent="0.25">
      <c r="D694" s="143"/>
    </row>
    <row r="695" spans="4:4" x14ac:dyDescent="0.25">
      <c r="D695" s="143"/>
    </row>
    <row r="696" spans="4:4" x14ac:dyDescent="0.25">
      <c r="D696" s="143"/>
    </row>
    <row r="697" spans="4:4" x14ac:dyDescent="0.25">
      <c r="D697" s="143"/>
    </row>
    <row r="698" spans="4:4" x14ac:dyDescent="0.25">
      <c r="D698" s="143"/>
    </row>
    <row r="699" spans="4:4" x14ac:dyDescent="0.25">
      <c r="D699" s="143"/>
    </row>
    <row r="700" spans="4:4" x14ac:dyDescent="0.25">
      <c r="D700" s="143"/>
    </row>
    <row r="701" spans="4:4" x14ac:dyDescent="0.25">
      <c r="D701" s="143"/>
    </row>
    <row r="702" spans="4:4" x14ac:dyDescent="0.25">
      <c r="D702" s="143"/>
    </row>
    <row r="703" spans="4:4" x14ac:dyDescent="0.25">
      <c r="D703" s="143"/>
    </row>
    <row r="704" spans="4:4" x14ac:dyDescent="0.25">
      <c r="D704" s="143"/>
    </row>
    <row r="705" spans="4:4" x14ac:dyDescent="0.25">
      <c r="D705" s="143"/>
    </row>
    <row r="706" spans="4:4" x14ac:dyDescent="0.25">
      <c r="D706" s="143"/>
    </row>
    <row r="707" spans="4:4" x14ac:dyDescent="0.25">
      <c r="D707" s="143"/>
    </row>
    <row r="708" spans="4:4" x14ac:dyDescent="0.25">
      <c r="D708" s="143"/>
    </row>
    <row r="709" spans="4:4" x14ac:dyDescent="0.25">
      <c r="D709" s="143"/>
    </row>
    <row r="710" spans="4:4" x14ac:dyDescent="0.25">
      <c r="D710" s="143"/>
    </row>
    <row r="711" spans="4:4" x14ac:dyDescent="0.25">
      <c r="D711" s="143"/>
    </row>
    <row r="712" spans="4:4" x14ac:dyDescent="0.25">
      <c r="D712" s="143"/>
    </row>
    <row r="713" spans="4:4" x14ac:dyDescent="0.25">
      <c r="D713" s="143"/>
    </row>
    <row r="714" spans="4:4" x14ac:dyDescent="0.25">
      <c r="D714" s="143"/>
    </row>
    <row r="715" spans="4:4" x14ac:dyDescent="0.25">
      <c r="D715" s="143"/>
    </row>
    <row r="716" spans="4:4" x14ac:dyDescent="0.25">
      <c r="D716" s="143"/>
    </row>
    <row r="717" spans="4:4" x14ac:dyDescent="0.25">
      <c r="D717" s="143"/>
    </row>
    <row r="718" spans="4:4" x14ac:dyDescent="0.25">
      <c r="D718" s="143"/>
    </row>
    <row r="719" spans="4:4" x14ac:dyDescent="0.25">
      <c r="D719" s="143"/>
    </row>
    <row r="720" spans="4:4" x14ac:dyDescent="0.25">
      <c r="D720" s="143"/>
    </row>
    <row r="721" spans="4:4" x14ac:dyDescent="0.25">
      <c r="D721" s="143"/>
    </row>
    <row r="722" spans="4:4" x14ac:dyDescent="0.25">
      <c r="D722" s="143"/>
    </row>
    <row r="723" spans="4:4" x14ac:dyDescent="0.25">
      <c r="D723" s="143"/>
    </row>
    <row r="724" spans="4:4" x14ac:dyDescent="0.25">
      <c r="D724" s="143"/>
    </row>
    <row r="725" spans="4:4" x14ac:dyDescent="0.25">
      <c r="D725" s="143"/>
    </row>
    <row r="726" spans="4:4" x14ac:dyDescent="0.25">
      <c r="D726" s="143"/>
    </row>
    <row r="727" spans="4:4" x14ac:dyDescent="0.25">
      <c r="D727" s="143"/>
    </row>
    <row r="728" spans="4:4" x14ac:dyDescent="0.25">
      <c r="D728" s="143"/>
    </row>
    <row r="729" spans="4:4" x14ac:dyDescent="0.25">
      <c r="D729" s="143"/>
    </row>
    <row r="730" spans="4:4" x14ac:dyDescent="0.25">
      <c r="D730" s="143"/>
    </row>
    <row r="731" spans="4:4" x14ac:dyDescent="0.25">
      <c r="D731" s="143"/>
    </row>
    <row r="732" spans="4:4" x14ac:dyDescent="0.25">
      <c r="D732" s="143"/>
    </row>
    <row r="733" spans="4:4" x14ac:dyDescent="0.25">
      <c r="D733" s="143"/>
    </row>
    <row r="734" spans="4:4" x14ac:dyDescent="0.25">
      <c r="D734" s="143"/>
    </row>
    <row r="735" spans="4:4" x14ac:dyDescent="0.25">
      <c r="D735" s="143"/>
    </row>
    <row r="736" spans="4:4" x14ac:dyDescent="0.25">
      <c r="D736" s="143"/>
    </row>
    <row r="737" spans="4:4" x14ac:dyDescent="0.25">
      <c r="D737" s="143"/>
    </row>
    <row r="738" spans="4:4" x14ac:dyDescent="0.25">
      <c r="D738" s="143"/>
    </row>
    <row r="739" spans="4:4" x14ac:dyDescent="0.25">
      <c r="D739" s="143"/>
    </row>
    <row r="740" spans="4:4" x14ac:dyDescent="0.25">
      <c r="D740" s="143"/>
    </row>
    <row r="741" spans="4:4" x14ac:dyDescent="0.25">
      <c r="D741" s="143"/>
    </row>
    <row r="742" spans="4:4" x14ac:dyDescent="0.25">
      <c r="D742" s="143"/>
    </row>
    <row r="743" spans="4:4" x14ac:dyDescent="0.25">
      <c r="D743" s="143"/>
    </row>
    <row r="744" spans="4:4" x14ac:dyDescent="0.25">
      <c r="D744" s="143"/>
    </row>
    <row r="745" spans="4:4" x14ac:dyDescent="0.25">
      <c r="D745" s="143"/>
    </row>
    <row r="746" spans="4:4" x14ac:dyDescent="0.25">
      <c r="D746" s="143"/>
    </row>
    <row r="747" spans="4:4" x14ac:dyDescent="0.25">
      <c r="D747" s="143"/>
    </row>
    <row r="748" spans="4:4" x14ac:dyDescent="0.25">
      <c r="D748" s="143"/>
    </row>
    <row r="749" spans="4:4" x14ac:dyDescent="0.25">
      <c r="D749" s="143"/>
    </row>
    <row r="750" spans="4:4" x14ac:dyDescent="0.25">
      <c r="D750" s="143"/>
    </row>
    <row r="751" spans="4:4" x14ac:dyDescent="0.25">
      <c r="D751" s="143"/>
    </row>
    <row r="752" spans="4:4" x14ac:dyDescent="0.25">
      <c r="D752" s="143"/>
    </row>
    <row r="753" spans="4:4" x14ac:dyDescent="0.25">
      <c r="D753" s="143"/>
    </row>
    <row r="754" spans="4:4" x14ac:dyDescent="0.25">
      <c r="D754" s="143"/>
    </row>
    <row r="755" spans="4:4" x14ac:dyDescent="0.25">
      <c r="D755" s="143"/>
    </row>
    <row r="756" spans="4:4" x14ac:dyDescent="0.25">
      <c r="D756" s="143"/>
    </row>
    <row r="757" spans="4:4" x14ac:dyDescent="0.25">
      <c r="D757" s="143"/>
    </row>
    <row r="758" spans="4:4" x14ac:dyDescent="0.25">
      <c r="D758" s="143"/>
    </row>
    <row r="759" spans="4:4" x14ac:dyDescent="0.25">
      <c r="D759" s="143"/>
    </row>
    <row r="760" spans="4:4" x14ac:dyDescent="0.25">
      <c r="D760" s="143"/>
    </row>
    <row r="761" spans="4:4" x14ac:dyDescent="0.25">
      <c r="D761" s="143"/>
    </row>
    <row r="762" spans="4:4" x14ac:dyDescent="0.25">
      <c r="D762" s="143"/>
    </row>
    <row r="763" spans="4:4" x14ac:dyDescent="0.25">
      <c r="D763" s="143"/>
    </row>
    <row r="764" spans="4:4" x14ac:dyDescent="0.25">
      <c r="D764" s="143"/>
    </row>
    <row r="765" spans="4:4" x14ac:dyDescent="0.25">
      <c r="D765" s="143"/>
    </row>
    <row r="766" spans="4:4" x14ac:dyDescent="0.25">
      <c r="D766" s="143"/>
    </row>
    <row r="767" spans="4:4" x14ac:dyDescent="0.25">
      <c r="D767" s="143"/>
    </row>
    <row r="768" spans="4:4" x14ac:dyDescent="0.25">
      <c r="D768" s="143"/>
    </row>
    <row r="769" spans="4:4" x14ac:dyDescent="0.25">
      <c r="D769" s="143"/>
    </row>
    <row r="770" spans="4:4" x14ac:dyDescent="0.25">
      <c r="D770" s="143"/>
    </row>
    <row r="771" spans="4:4" x14ac:dyDescent="0.25">
      <c r="D771" s="143"/>
    </row>
    <row r="772" spans="4:4" x14ac:dyDescent="0.25">
      <c r="D772" s="143"/>
    </row>
    <row r="773" spans="4:4" x14ac:dyDescent="0.25">
      <c r="D773" s="143"/>
    </row>
    <row r="774" spans="4:4" x14ac:dyDescent="0.25">
      <c r="D774" s="143"/>
    </row>
    <row r="775" spans="4:4" x14ac:dyDescent="0.25">
      <c r="D775" s="143"/>
    </row>
    <row r="776" spans="4:4" x14ac:dyDescent="0.25">
      <c r="D776" s="143"/>
    </row>
    <row r="777" spans="4:4" x14ac:dyDescent="0.25">
      <c r="D777" s="143"/>
    </row>
    <row r="778" spans="4:4" x14ac:dyDescent="0.25">
      <c r="D778" s="143"/>
    </row>
    <row r="779" spans="4:4" x14ac:dyDescent="0.25">
      <c r="D779" s="143"/>
    </row>
    <row r="780" spans="4:4" x14ac:dyDescent="0.25">
      <c r="D780" s="143"/>
    </row>
    <row r="781" spans="4:4" x14ac:dyDescent="0.25">
      <c r="D781" s="143"/>
    </row>
    <row r="782" spans="4:4" x14ac:dyDescent="0.25">
      <c r="D782" s="143"/>
    </row>
    <row r="783" spans="4:4" x14ac:dyDescent="0.25">
      <c r="D783" s="143"/>
    </row>
    <row r="784" spans="4:4" x14ac:dyDescent="0.25">
      <c r="D784" s="143"/>
    </row>
    <row r="785" spans="4:4" x14ac:dyDescent="0.25">
      <c r="D785" s="143"/>
    </row>
    <row r="786" spans="4:4" x14ac:dyDescent="0.25">
      <c r="D786" s="143"/>
    </row>
    <row r="787" spans="4:4" x14ac:dyDescent="0.25">
      <c r="D787" s="143"/>
    </row>
    <row r="788" spans="4:4" x14ac:dyDescent="0.25">
      <c r="D788" s="143"/>
    </row>
    <row r="789" spans="4:4" x14ac:dyDescent="0.25">
      <c r="D789" s="143"/>
    </row>
    <row r="790" spans="4:4" x14ac:dyDescent="0.25">
      <c r="D790" s="143"/>
    </row>
    <row r="791" spans="4:4" x14ac:dyDescent="0.25">
      <c r="D791" s="143"/>
    </row>
    <row r="792" spans="4:4" x14ac:dyDescent="0.25">
      <c r="D792" s="143"/>
    </row>
    <row r="793" spans="4:4" x14ac:dyDescent="0.25">
      <c r="D793" s="143"/>
    </row>
    <row r="794" spans="4:4" x14ac:dyDescent="0.25">
      <c r="D794" s="143"/>
    </row>
    <row r="795" spans="4:4" x14ac:dyDescent="0.25">
      <c r="D795" s="143"/>
    </row>
    <row r="796" spans="4:4" x14ac:dyDescent="0.25">
      <c r="D796" s="143"/>
    </row>
    <row r="797" spans="4:4" x14ac:dyDescent="0.25">
      <c r="D797" s="143"/>
    </row>
    <row r="798" spans="4:4" x14ac:dyDescent="0.25">
      <c r="D798" s="143"/>
    </row>
    <row r="799" spans="4:4" x14ac:dyDescent="0.25">
      <c r="D799" s="143"/>
    </row>
    <row r="800" spans="4:4" x14ac:dyDescent="0.25">
      <c r="D800" s="143"/>
    </row>
    <row r="801" spans="4:4" x14ac:dyDescent="0.25">
      <c r="D801" s="143"/>
    </row>
    <row r="802" spans="4:4" x14ac:dyDescent="0.25">
      <c r="D802" s="143"/>
    </row>
    <row r="803" spans="4:4" x14ac:dyDescent="0.25">
      <c r="D803" s="143"/>
    </row>
    <row r="804" spans="4:4" x14ac:dyDescent="0.25">
      <c r="D804" s="143"/>
    </row>
    <row r="805" spans="4:4" x14ac:dyDescent="0.25">
      <c r="D805" s="143"/>
    </row>
    <row r="806" spans="4:4" x14ac:dyDescent="0.25">
      <c r="D806" s="143"/>
    </row>
    <row r="807" spans="4:4" x14ac:dyDescent="0.25">
      <c r="D807" s="143"/>
    </row>
    <row r="808" spans="4:4" x14ac:dyDescent="0.25">
      <c r="D808" s="143"/>
    </row>
    <row r="809" spans="4:4" x14ac:dyDescent="0.25">
      <c r="D809" s="143"/>
    </row>
    <row r="810" spans="4:4" x14ac:dyDescent="0.25">
      <c r="D810" s="143"/>
    </row>
    <row r="811" spans="4:4" x14ac:dyDescent="0.25">
      <c r="D811" s="143"/>
    </row>
    <row r="812" spans="4:4" x14ac:dyDescent="0.25">
      <c r="D812" s="143"/>
    </row>
    <row r="813" spans="4:4" x14ac:dyDescent="0.25">
      <c r="D813" s="143"/>
    </row>
    <row r="814" spans="4:4" x14ac:dyDescent="0.25">
      <c r="D814" s="143"/>
    </row>
    <row r="815" spans="4:4" x14ac:dyDescent="0.25">
      <c r="D815" s="143"/>
    </row>
    <row r="816" spans="4:4" x14ac:dyDescent="0.25">
      <c r="D816" s="143"/>
    </row>
    <row r="817" spans="4:4" x14ac:dyDescent="0.25">
      <c r="D817" s="143"/>
    </row>
    <row r="818" spans="4:4" x14ac:dyDescent="0.25">
      <c r="D818" s="143"/>
    </row>
    <row r="819" spans="4:4" x14ac:dyDescent="0.25">
      <c r="D819" s="143"/>
    </row>
    <row r="820" spans="4:4" x14ac:dyDescent="0.25">
      <c r="D820" s="143"/>
    </row>
    <row r="821" spans="4:4" x14ac:dyDescent="0.25">
      <c r="D821" s="143"/>
    </row>
    <row r="822" spans="4:4" x14ac:dyDescent="0.25">
      <c r="D822" s="143"/>
    </row>
    <row r="823" spans="4:4" x14ac:dyDescent="0.25">
      <c r="D823" s="143"/>
    </row>
    <row r="824" spans="4:4" x14ac:dyDescent="0.25">
      <c r="D824" s="143"/>
    </row>
    <row r="825" spans="4:4" x14ac:dyDescent="0.25">
      <c r="D825" s="143"/>
    </row>
    <row r="826" spans="4:4" x14ac:dyDescent="0.25">
      <c r="D826" s="143"/>
    </row>
    <row r="827" spans="4:4" x14ac:dyDescent="0.25">
      <c r="D827" s="143"/>
    </row>
    <row r="828" spans="4:4" x14ac:dyDescent="0.25">
      <c r="D828" s="143"/>
    </row>
    <row r="829" spans="4:4" x14ac:dyDescent="0.25">
      <c r="D829" s="143"/>
    </row>
    <row r="830" spans="4:4" x14ac:dyDescent="0.25">
      <c r="D830" s="143"/>
    </row>
    <row r="831" spans="4:4" x14ac:dyDescent="0.25">
      <c r="D831" s="143"/>
    </row>
    <row r="832" spans="4:4" x14ac:dyDescent="0.25">
      <c r="D832" s="143"/>
    </row>
    <row r="833" spans="4:4" x14ac:dyDescent="0.25">
      <c r="D833" s="143"/>
    </row>
    <row r="834" spans="4:4" x14ac:dyDescent="0.25">
      <c r="D834" s="143"/>
    </row>
    <row r="835" spans="4:4" x14ac:dyDescent="0.25">
      <c r="D835" s="143"/>
    </row>
    <row r="836" spans="4:4" x14ac:dyDescent="0.25">
      <c r="D836" s="143"/>
    </row>
    <row r="837" spans="4:4" x14ac:dyDescent="0.25">
      <c r="D837" s="143"/>
    </row>
    <row r="838" spans="4:4" x14ac:dyDescent="0.25">
      <c r="D838" s="143"/>
    </row>
    <row r="839" spans="4:4" x14ac:dyDescent="0.25">
      <c r="D839" s="143"/>
    </row>
    <row r="840" spans="4:4" x14ac:dyDescent="0.25">
      <c r="D840" s="143"/>
    </row>
    <row r="841" spans="4:4" x14ac:dyDescent="0.25">
      <c r="D841" s="143"/>
    </row>
    <row r="842" spans="4:4" x14ac:dyDescent="0.25">
      <c r="D842" s="143"/>
    </row>
    <row r="843" spans="4:4" x14ac:dyDescent="0.25">
      <c r="D843" s="143"/>
    </row>
    <row r="844" spans="4:4" x14ac:dyDescent="0.25">
      <c r="D844" s="143"/>
    </row>
    <row r="845" spans="4:4" x14ac:dyDescent="0.25">
      <c r="D845" s="143"/>
    </row>
    <row r="846" spans="4:4" x14ac:dyDescent="0.25">
      <c r="D846" s="143"/>
    </row>
    <row r="847" spans="4:4" x14ac:dyDescent="0.25">
      <c r="D847" s="143"/>
    </row>
    <row r="848" spans="4:4" x14ac:dyDescent="0.25">
      <c r="D848" s="143"/>
    </row>
    <row r="849" spans="4:4" x14ac:dyDescent="0.25">
      <c r="D849" s="143"/>
    </row>
    <row r="850" spans="4:4" x14ac:dyDescent="0.25">
      <c r="D850" s="143"/>
    </row>
    <row r="851" spans="4:4" x14ac:dyDescent="0.25">
      <c r="D851" s="143"/>
    </row>
    <row r="852" spans="4:4" x14ac:dyDescent="0.25">
      <c r="D852" s="143"/>
    </row>
    <row r="853" spans="4:4" x14ac:dyDescent="0.25">
      <c r="D853" s="143"/>
    </row>
    <row r="854" spans="4:4" x14ac:dyDescent="0.25">
      <c r="D854" s="143"/>
    </row>
    <row r="855" spans="4:4" x14ac:dyDescent="0.25">
      <c r="D855" s="143"/>
    </row>
    <row r="856" spans="4:4" x14ac:dyDescent="0.25">
      <c r="D856" s="143"/>
    </row>
    <row r="857" spans="4:4" x14ac:dyDescent="0.25">
      <c r="D857" s="143"/>
    </row>
    <row r="858" spans="4:4" x14ac:dyDescent="0.25">
      <c r="D858" s="143"/>
    </row>
    <row r="859" spans="4:4" x14ac:dyDescent="0.25">
      <c r="D859" s="143"/>
    </row>
    <row r="860" spans="4:4" x14ac:dyDescent="0.25">
      <c r="D860" s="143"/>
    </row>
    <row r="861" spans="4:4" x14ac:dyDescent="0.25">
      <c r="D861" s="143"/>
    </row>
    <row r="862" spans="4:4" x14ac:dyDescent="0.25">
      <c r="D862" s="143"/>
    </row>
    <row r="863" spans="4:4" x14ac:dyDescent="0.25">
      <c r="D863" s="143"/>
    </row>
    <row r="864" spans="4:4" x14ac:dyDescent="0.25">
      <c r="D864" s="143"/>
    </row>
    <row r="865" spans="4:4" x14ac:dyDescent="0.25">
      <c r="D865" s="143"/>
    </row>
    <row r="866" spans="4:4" x14ac:dyDescent="0.25">
      <c r="D866" s="143"/>
    </row>
    <row r="867" spans="4:4" x14ac:dyDescent="0.25">
      <c r="D867" s="143"/>
    </row>
    <row r="868" spans="4:4" x14ac:dyDescent="0.25">
      <c r="D868" s="143"/>
    </row>
    <row r="869" spans="4:4" x14ac:dyDescent="0.25">
      <c r="D869" s="143"/>
    </row>
    <row r="870" spans="4:4" x14ac:dyDescent="0.25">
      <c r="D870" s="143"/>
    </row>
    <row r="871" spans="4:4" x14ac:dyDescent="0.25">
      <c r="D871" s="143"/>
    </row>
    <row r="872" spans="4:4" x14ac:dyDescent="0.25">
      <c r="D872" s="143"/>
    </row>
    <row r="873" spans="4:4" x14ac:dyDescent="0.25">
      <c r="D873" s="143"/>
    </row>
    <row r="874" spans="4:4" x14ac:dyDescent="0.25">
      <c r="D874" s="143"/>
    </row>
    <row r="875" spans="4:4" x14ac:dyDescent="0.25">
      <c r="D875" s="143"/>
    </row>
    <row r="876" spans="4:4" x14ac:dyDescent="0.25">
      <c r="D876" s="143"/>
    </row>
    <row r="877" spans="4:4" x14ac:dyDescent="0.25">
      <c r="D877" s="143"/>
    </row>
    <row r="878" spans="4:4" x14ac:dyDescent="0.25">
      <c r="D878" s="143"/>
    </row>
    <row r="879" spans="4:4" x14ac:dyDescent="0.25">
      <c r="D879" s="143"/>
    </row>
    <row r="880" spans="4:4" x14ac:dyDescent="0.25">
      <c r="D880" s="143"/>
    </row>
    <row r="881" spans="4:4" x14ac:dyDescent="0.25">
      <c r="D881" s="143"/>
    </row>
    <row r="882" spans="4:4" x14ac:dyDescent="0.25">
      <c r="D882" s="143"/>
    </row>
    <row r="883" spans="4:4" x14ac:dyDescent="0.25">
      <c r="D883" s="143"/>
    </row>
    <row r="884" spans="4:4" x14ac:dyDescent="0.25">
      <c r="D884" s="143"/>
    </row>
    <row r="885" spans="4:4" x14ac:dyDescent="0.25">
      <c r="D885" s="143"/>
    </row>
    <row r="886" spans="4:4" x14ac:dyDescent="0.25">
      <c r="D886" s="143"/>
    </row>
    <row r="887" spans="4:4" x14ac:dyDescent="0.25">
      <c r="D887" s="143"/>
    </row>
    <row r="888" spans="4:4" x14ac:dyDescent="0.25">
      <c r="D888" s="143"/>
    </row>
    <row r="889" spans="4:4" x14ac:dyDescent="0.25">
      <c r="D889" s="143"/>
    </row>
    <row r="890" spans="4:4" x14ac:dyDescent="0.25">
      <c r="D890" s="143"/>
    </row>
    <row r="891" spans="4:4" x14ac:dyDescent="0.25">
      <c r="D891" s="143"/>
    </row>
    <row r="892" spans="4:4" x14ac:dyDescent="0.25">
      <c r="D892" s="143"/>
    </row>
    <row r="893" spans="4:4" x14ac:dyDescent="0.25">
      <c r="D893" s="143"/>
    </row>
    <row r="894" spans="4:4" x14ac:dyDescent="0.25">
      <c r="D894" s="143"/>
    </row>
    <row r="895" spans="4:4" x14ac:dyDescent="0.25">
      <c r="D895" s="143"/>
    </row>
    <row r="896" spans="4:4" x14ac:dyDescent="0.25">
      <c r="D896" s="143"/>
    </row>
    <row r="897" spans="4:4" x14ac:dyDescent="0.25">
      <c r="D897" s="143"/>
    </row>
    <row r="898" spans="4:4" x14ac:dyDescent="0.25">
      <c r="D898" s="143"/>
    </row>
    <row r="899" spans="4:4" x14ac:dyDescent="0.25">
      <c r="D899" s="143"/>
    </row>
    <row r="900" spans="4:4" x14ac:dyDescent="0.25">
      <c r="D900" s="143"/>
    </row>
    <row r="901" spans="4:4" x14ac:dyDescent="0.25">
      <c r="D901" s="143"/>
    </row>
    <row r="902" spans="4:4" x14ac:dyDescent="0.25">
      <c r="D902" s="143"/>
    </row>
    <row r="903" spans="4:4" x14ac:dyDescent="0.25">
      <c r="D903" s="143"/>
    </row>
    <row r="904" spans="4:4" x14ac:dyDescent="0.25">
      <c r="D904" s="143"/>
    </row>
    <row r="905" spans="4:4" x14ac:dyDescent="0.25">
      <c r="D905" s="143"/>
    </row>
    <row r="906" spans="4:4" x14ac:dyDescent="0.25">
      <c r="D906" s="143"/>
    </row>
    <row r="907" spans="4:4" x14ac:dyDescent="0.25">
      <c r="D907" s="143"/>
    </row>
    <row r="908" spans="4:4" x14ac:dyDescent="0.25">
      <c r="D908" s="143"/>
    </row>
    <row r="909" spans="4:4" x14ac:dyDescent="0.25">
      <c r="D909" s="143"/>
    </row>
    <row r="910" spans="4:4" x14ac:dyDescent="0.25">
      <c r="D910" s="143"/>
    </row>
    <row r="911" spans="4:4" x14ac:dyDescent="0.25">
      <c r="D911" s="143"/>
    </row>
    <row r="912" spans="4:4" x14ac:dyDescent="0.25">
      <c r="D912" s="143"/>
    </row>
    <row r="913" spans="4:4" x14ac:dyDescent="0.25">
      <c r="D913" s="143"/>
    </row>
    <row r="914" spans="4:4" x14ac:dyDescent="0.25">
      <c r="D914" s="143"/>
    </row>
    <row r="915" spans="4:4" x14ac:dyDescent="0.25">
      <c r="D915" s="143"/>
    </row>
    <row r="916" spans="4:4" x14ac:dyDescent="0.25">
      <c r="D916" s="143"/>
    </row>
    <row r="917" spans="4:4" x14ac:dyDescent="0.25">
      <c r="D917" s="143"/>
    </row>
    <row r="918" spans="4:4" x14ac:dyDescent="0.25">
      <c r="D918" s="143"/>
    </row>
    <row r="919" spans="4:4" x14ac:dyDescent="0.25">
      <c r="D919" s="143"/>
    </row>
    <row r="920" spans="4:4" x14ac:dyDescent="0.25">
      <c r="D920" s="143"/>
    </row>
    <row r="921" spans="4:4" x14ac:dyDescent="0.25">
      <c r="D921" s="143"/>
    </row>
    <row r="922" spans="4:4" x14ac:dyDescent="0.25">
      <c r="D922" s="143"/>
    </row>
    <row r="923" spans="4:4" x14ac:dyDescent="0.25">
      <c r="D923" s="143"/>
    </row>
    <row r="924" spans="4:4" x14ac:dyDescent="0.25">
      <c r="D924" s="143"/>
    </row>
    <row r="925" spans="4:4" x14ac:dyDescent="0.25">
      <c r="D925" s="143"/>
    </row>
    <row r="926" spans="4:4" x14ac:dyDescent="0.25">
      <c r="D926" s="143"/>
    </row>
    <row r="927" spans="4:4" x14ac:dyDescent="0.25">
      <c r="D927" s="143"/>
    </row>
    <row r="928" spans="4:4" x14ac:dyDescent="0.25">
      <c r="D928" s="143"/>
    </row>
    <row r="929" spans="4:4" x14ac:dyDescent="0.25">
      <c r="D929" s="143"/>
    </row>
    <row r="930" spans="4:4" x14ac:dyDescent="0.25">
      <c r="D930" s="143"/>
    </row>
    <row r="931" spans="4:4" x14ac:dyDescent="0.25">
      <c r="D931" s="143"/>
    </row>
    <row r="932" spans="4:4" x14ac:dyDescent="0.25">
      <c r="D932" s="143"/>
    </row>
    <row r="933" spans="4:4" x14ac:dyDescent="0.25">
      <c r="D933" s="143"/>
    </row>
    <row r="934" spans="4:4" x14ac:dyDescent="0.25">
      <c r="D934" s="143"/>
    </row>
    <row r="935" spans="4:4" x14ac:dyDescent="0.25">
      <c r="D935" s="143"/>
    </row>
    <row r="936" spans="4:4" x14ac:dyDescent="0.25">
      <c r="D936" s="143"/>
    </row>
    <row r="937" spans="4:4" x14ac:dyDescent="0.25">
      <c r="D937" s="143"/>
    </row>
    <row r="938" spans="4:4" x14ac:dyDescent="0.25">
      <c r="D938" s="143"/>
    </row>
    <row r="939" spans="4:4" x14ac:dyDescent="0.25">
      <c r="D939" s="143"/>
    </row>
    <row r="940" spans="4:4" x14ac:dyDescent="0.25">
      <c r="D940" s="143"/>
    </row>
    <row r="941" spans="4:4" x14ac:dyDescent="0.25">
      <c r="D941" s="143"/>
    </row>
    <row r="942" spans="4:4" x14ac:dyDescent="0.25">
      <c r="D942" s="143"/>
    </row>
    <row r="943" spans="4:4" x14ac:dyDescent="0.25">
      <c r="D943" s="143"/>
    </row>
    <row r="944" spans="4:4" x14ac:dyDescent="0.25">
      <c r="D944" s="143"/>
    </row>
    <row r="945" spans="4:4" x14ac:dyDescent="0.25">
      <c r="D945" s="143"/>
    </row>
    <row r="946" spans="4:4" x14ac:dyDescent="0.25">
      <c r="D946" s="143"/>
    </row>
    <row r="947" spans="4:4" x14ac:dyDescent="0.25">
      <c r="D947" s="143"/>
    </row>
    <row r="948" spans="4:4" x14ac:dyDescent="0.25">
      <c r="D948" s="143"/>
    </row>
    <row r="949" spans="4:4" x14ac:dyDescent="0.25">
      <c r="D949" s="143"/>
    </row>
    <row r="950" spans="4:4" x14ac:dyDescent="0.25">
      <c r="D950" s="143"/>
    </row>
    <row r="951" spans="4:4" x14ac:dyDescent="0.25">
      <c r="D951" s="143"/>
    </row>
    <row r="952" spans="4:4" x14ac:dyDescent="0.25">
      <c r="D952" s="143"/>
    </row>
    <row r="953" spans="4:4" x14ac:dyDescent="0.25">
      <c r="D953" s="143"/>
    </row>
    <row r="954" spans="4:4" x14ac:dyDescent="0.25">
      <c r="D954" s="143"/>
    </row>
    <row r="955" spans="4:4" x14ac:dyDescent="0.25">
      <c r="D955" s="143"/>
    </row>
    <row r="956" spans="4:4" x14ac:dyDescent="0.25">
      <c r="D956" s="143"/>
    </row>
    <row r="957" spans="4:4" x14ac:dyDescent="0.25">
      <c r="D957" s="143"/>
    </row>
    <row r="958" spans="4:4" x14ac:dyDescent="0.25">
      <c r="D958" s="143"/>
    </row>
    <row r="959" spans="4:4" x14ac:dyDescent="0.25">
      <c r="D959" s="143"/>
    </row>
    <row r="960" spans="4:4" x14ac:dyDescent="0.25">
      <c r="D960" s="143"/>
    </row>
    <row r="961" spans="4:4" x14ac:dyDescent="0.25">
      <c r="D961" s="143"/>
    </row>
    <row r="962" spans="4:4" x14ac:dyDescent="0.25">
      <c r="D962" s="143"/>
    </row>
    <row r="963" spans="4:4" x14ac:dyDescent="0.25">
      <c r="D963" s="143"/>
    </row>
    <row r="964" spans="4:4" x14ac:dyDescent="0.25">
      <c r="D964" s="143"/>
    </row>
    <row r="965" spans="4:4" x14ac:dyDescent="0.25">
      <c r="D965" s="143"/>
    </row>
    <row r="966" spans="4:4" x14ac:dyDescent="0.25">
      <c r="D966" s="143"/>
    </row>
    <row r="967" spans="4:4" x14ac:dyDescent="0.25">
      <c r="D967" s="143"/>
    </row>
    <row r="968" spans="4:4" x14ac:dyDescent="0.25">
      <c r="D968" s="143"/>
    </row>
    <row r="969" spans="4:4" x14ac:dyDescent="0.25">
      <c r="D969" s="143"/>
    </row>
    <row r="970" spans="4:4" x14ac:dyDescent="0.25">
      <c r="D970" s="143"/>
    </row>
    <row r="971" spans="4:4" x14ac:dyDescent="0.25">
      <c r="D971" s="143"/>
    </row>
    <row r="972" spans="4:4" x14ac:dyDescent="0.25">
      <c r="D972" s="143"/>
    </row>
    <row r="973" spans="4:4" x14ac:dyDescent="0.25">
      <c r="D973" s="143"/>
    </row>
    <row r="974" spans="4:4" x14ac:dyDescent="0.25">
      <c r="D974" s="143"/>
    </row>
    <row r="975" spans="4:4" x14ac:dyDescent="0.25">
      <c r="D975" s="143"/>
    </row>
    <row r="976" spans="4:4" x14ac:dyDescent="0.25">
      <c r="D976" s="143"/>
    </row>
    <row r="977" spans="4:4" x14ac:dyDescent="0.25">
      <c r="D977" s="143"/>
    </row>
    <row r="978" spans="4:4" x14ac:dyDescent="0.25">
      <c r="D978" s="143"/>
    </row>
    <row r="979" spans="4:4" x14ac:dyDescent="0.25">
      <c r="D979" s="143"/>
    </row>
    <row r="980" spans="4:4" x14ac:dyDescent="0.25">
      <c r="D980" s="143"/>
    </row>
    <row r="981" spans="4:4" x14ac:dyDescent="0.25">
      <c r="D981" s="143"/>
    </row>
    <row r="982" spans="4:4" x14ac:dyDescent="0.25">
      <c r="D982" s="143"/>
    </row>
    <row r="983" spans="4:4" x14ac:dyDescent="0.25">
      <c r="D983" s="143"/>
    </row>
    <row r="984" spans="4:4" x14ac:dyDescent="0.25">
      <c r="D984" s="143"/>
    </row>
    <row r="985" spans="4:4" x14ac:dyDescent="0.25">
      <c r="D985" s="143"/>
    </row>
    <row r="986" spans="4:4" x14ac:dyDescent="0.25">
      <c r="D986" s="143"/>
    </row>
    <row r="987" spans="4:4" x14ac:dyDescent="0.25">
      <c r="D987" s="143"/>
    </row>
    <row r="988" spans="4:4" x14ac:dyDescent="0.25">
      <c r="D988" s="143"/>
    </row>
    <row r="989" spans="4:4" x14ac:dyDescent="0.25">
      <c r="D989" s="143"/>
    </row>
    <row r="990" spans="4:4" x14ac:dyDescent="0.25">
      <c r="D990" s="143"/>
    </row>
    <row r="991" spans="4:4" x14ac:dyDescent="0.25">
      <c r="D991" s="143"/>
    </row>
    <row r="992" spans="4:4" x14ac:dyDescent="0.25">
      <c r="D992" s="143"/>
    </row>
    <row r="993" spans="4:4" x14ac:dyDescent="0.25">
      <c r="D993" s="143"/>
    </row>
    <row r="994" spans="4:4" x14ac:dyDescent="0.25">
      <c r="D994" s="143"/>
    </row>
    <row r="995" spans="4:4" x14ac:dyDescent="0.25">
      <c r="D995" s="143"/>
    </row>
    <row r="996" spans="4:4" x14ac:dyDescent="0.25">
      <c r="D996" s="143"/>
    </row>
    <row r="997" spans="4:4" x14ac:dyDescent="0.25">
      <c r="D997" s="143"/>
    </row>
    <row r="998" spans="4:4" x14ac:dyDescent="0.25">
      <c r="D998" s="143"/>
    </row>
    <row r="999" spans="4:4" x14ac:dyDescent="0.25">
      <c r="D999" s="143"/>
    </row>
    <row r="1000" spans="4:4" x14ac:dyDescent="0.25">
      <c r="D1000" s="143"/>
    </row>
    <row r="1001" spans="4:4" x14ac:dyDescent="0.25">
      <c r="D1001" s="143"/>
    </row>
    <row r="1002" spans="4:4" x14ac:dyDescent="0.25">
      <c r="D1002" s="143"/>
    </row>
    <row r="1003" spans="4:4" x14ac:dyDescent="0.25">
      <c r="D1003" s="143"/>
    </row>
    <row r="1004" spans="4:4" x14ac:dyDescent="0.25">
      <c r="D1004" s="143"/>
    </row>
    <row r="1005" spans="4:4" x14ac:dyDescent="0.25">
      <c r="D1005" s="143"/>
    </row>
    <row r="1006" spans="4:4" x14ac:dyDescent="0.25">
      <c r="D1006" s="143"/>
    </row>
    <row r="1007" spans="4:4" x14ac:dyDescent="0.25">
      <c r="D1007" s="143"/>
    </row>
    <row r="1008" spans="4:4" x14ac:dyDescent="0.25">
      <c r="D1008" s="143"/>
    </row>
    <row r="1009" spans="4:4" x14ac:dyDescent="0.25">
      <c r="D1009" s="143"/>
    </row>
    <row r="1010" spans="4:4" x14ac:dyDescent="0.25">
      <c r="D1010" s="143"/>
    </row>
    <row r="1011" spans="4:4" x14ac:dyDescent="0.25">
      <c r="D1011" s="143"/>
    </row>
    <row r="1012" spans="4:4" x14ac:dyDescent="0.25">
      <c r="D1012" s="143"/>
    </row>
    <row r="1013" spans="4:4" x14ac:dyDescent="0.25">
      <c r="D1013" s="143"/>
    </row>
    <row r="1014" spans="4:4" x14ac:dyDescent="0.25">
      <c r="D1014" s="143"/>
    </row>
    <row r="1015" spans="4:4" x14ac:dyDescent="0.25">
      <c r="D1015" s="143"/>
    </row>
    <row r="1016" spans="4:4" x14ac:dyDescent="0.25">
      <c r="D1016" s="143"/>
    </row>
    <row r="1017" spans="4:4" x14ac:dyDescent="0.25">
      <c r="D1017" s="143"/>
    </row>
    <row r="1018" spans="4:4" x14ac:dyDescent="0.25">
      <c r="D1018" s="143"/>
    </row>
    <row r="1019" spans="4:4" x14ac:dyDescent="0.25">
      <c r="D1019" s="143"/>
    </row>
    <row r="1020" spans="4:4" x14ac:dyDescent="0.25">
      <c r="D1020" s="143"/>
    </row>
    <row r="1021" spans="4:4" x14ac:dyDescent="0.25">
      <c r="D1021" s="143"/>
    </row>
    <row r="1022" spans="4:4" x14ac:dyDescent="0.25">
      <c r="D1022" s="143"/>
    </row>
    <row r="1023" spans="4:4" x14ac:dyDescent="0.25">
      <c r="D1023" s="143"/>
    </row>
    <row r="1024" spans="4:4" x14ac:dyDescent="0.25">
      <c r="D1024" s="143"/>
    </row>
    <row r="1025" spans="4:4" x14ac:dyDescent="0.25">
      <c r="D1025" s="143"/>
    </row>
    <row r="1026" spans="4:4" x14ac:dyDescent="0.25">
      <c r="D1026" s="143"/>
    </row>
    <row r="1027" spans="4:4" x14ac:dyDescent="0.25">
      <c r="D1027" s="143"/>
    </row>
    <row r="1028" spans="4:4" x14ac:dyDescent="0.25">
      <c r="D1028" s="143"/>
    </row>
    <row r="1029" spans="4:4" x14ac:dyDescent="0.25">
      <c r="D1029" s="143"/>
    </row>
    <row r="1030" spans="4:4" x14ac:dyDescent="0.25">
      <c r="D1030" s="143"/>
    </row>
    <row r="1031" spans="4:4" x14ac:dyDescent="0.25">
      <c r="D1031" s="143"/>
    </row>
    <row r="1032" spans="4:4" x14ac:dyDescent="0.25">
      <c r="D1032" s="143"/>
    </row>
    <row r="1033" spans="4:4" x14ac:dyDescent="0.25">
      <c r="D1033" s="143"/>
    </row>
    <row r="1034" spans="4:4" x14ac:dyDescent="0.25">
      <c r="D1034" s="143"/>
    </row>
    <row r="1035" spans="4:4" x14ac:dyDescent="0.25">
      <c r="D1035" s="143"/>
    </row>
    <row r="1036" spans="4:4" x14ac:dyDescent="0.25">
      <c r="D1036" s="143"/>
    </row>
    <row r="1037" spans="4:4" x14ac:dyDescent="0.25">
      <c r="D1037" s="143"/>
    </row>
    <row r="1038" spans="4:4" x14ac:dyDescent="0.25">
      <c r="D1038" s="143"/>
    </row>
    <row r="1039" spans="4:4" x14ac:dyDescent="0.25">
      <c r="D1039" s="143"/>
    </row>
    <row r="1040" spans="4:4" x14ac:dyDescent="0.25">
      <c r="D1040" s="143"/>
    </row>
    <row r="1041" spans="4:4" x14ac:dyDescent="0.25">
      <c r="D1041" s="143"/>
    </row>
    <row r="1042" spans="4:4" x14ac:dyDescent="0.25">
      <c r="D1042" s="143"/>
    </row>
    <row r="1043" spans="4:4" x14ac:dyDescent="0.25">
      <c r="D1043" s="143"/>
    </row>
    <row r="1044" spans="4:4" x14ac:dyDescent="0.25">
      <c r="D1044" s="143"/>
    </row>
    <row r="1045" spans="4:4" x14ac:dyDescent="0.25">
      <c r="D1045" s="143"/>
    </row>
    <row r="1046" spans="4:4" x14ac:dyDescent="0.25">
      <c r="D1046" s="143"/>
    </row>
    <row r="1047" spans="4:4" x14ac:dyDescent="0.25">
      <c r="D1047" s="143"/>
    </row>
    <row r="1048" spans="4:4" x14ac:dyDescent="0.25">
      <c r="D1048" s="143"/>
    </row>
    <row r="1049" spans="4:4" x14ac:dyDescent="0.25">
      <c r="D1049" s="143"/>
    </row>
    <row r="1050" spans="4:4" x14ac:dyDescent="0.25">
      <c r="D1050" s="143"/>
    </row>
    <row r="1051" spans="4:4" x14ac:dyDescent="0.25">
      <c r="D1051" s="143"/>
    </row>
    <row r="1052" spans="4:4" x14ac:dyDescent="0.25">
      <c r="D1052" s="143"/>
    </row>
    <row r="1053" spans="4:4" x14ac:dyDescent="0.25">
      <c r="D1053" s="143"/>
    </row>
    <row r="1054" spans="4:4" x14ac:dyDescent="0.25">
      <c r="D1054" s="143"/>
    </row>
    <row r="1055" spans="4:4" x14ac:dyDescent="0.25">
      <c r="D1055" s="143"/>
    </row>
    <row r="1056" spans="4:4" x14ac:dyDescent="0.25">
      <c r="D1056" s="143"/>
    </row>
    <row r="1057" spans="4:4" x14ac:dyDescent="0.25">
      <c r="D1057" s="143"/>
    </row>
    <row r="1058" spans="4:4" x14ac:dyDescent="0.25">
      <c r="D1058" s="143"/>
    </row>
    <row r="1059" spans="4:4" x14ac:dyDescent="0.25">
      <c r="D1059" s="143"/>
    </row>
    <row r="1060" spans="4:4" x14ac:dyDescent="0.25">
      <c r="D1060" s="143"/>
    </row>
    <row r="1061" spans="4:4" x14ac:dyDescent="0.25">
      <c r="D1061" s="143"/>
    </row>
    <row r="1062" spans="4:4" x14ac:dyDescent="0.25">
      <c r="D1062" s="143"/>
    </row>
    <row r="1063" spans="4:4" x14ac:dyDescent="0.25">
      <c r="D1063" s="143"/>
    </row>
    <row r="1064" spans="4:4" x14ac:dyDescent="0.25">
      <c r="D1064" s="143"/>
    </row>
    <row r="1065" spans="4:4" x14ac:dyDescent="0.25">
      <c r="D1065" s="143"/>
    </row>
    <row r="1066" spans="4:4" x14ac:dyDescent="0.25">
      <c r="D1066" s="143"/>
    </row>
    <row r="1067" spans="4:4" x14ac:dyDescent="0.25">
      <c r="D1067" s="143"/>
    </row>
    <row r="1068" spans="4:4" x14ac:dyDescent="0.25">
      <c r="D1068" s="143"/>
    </row>
    <row r="1069" spans="4:4" x14ac:dyDescent="0.25">
      <c r="D1069" s="143"/>
    </row>
    <row r="1070" spans="4:4" x14ac:dyDescent="0.25">
      <c r="D1070" s="143"/>
    </row>
    <row r="1071" spans="4:4" x14ac:dyDescent="0.25">
      <c r="D1071" s="143"/>
    </row>
    <row r="1072" spans="4:4" x14ac:dyDescent="0.25">
      <c r="D1072" s="143"/>
    </row>
    <row r="1073" spans="4:4" x14ac:dyDescent="0.25">
      <c r="D1073" s="143"/>
    </row>
    <row r="1074" spans="4:4" x14ac:dyDescent="0.25">
      <c r="D1074" s="143"/>
    </row>
    <row r="1075" spans="4:4" x14ac:dyDescent="0.25">
      <c r="D1075" s="143"/>
    </row>
    <row r="1076" spans="4:4" x14ac:dyDescent="0.25">
      <c r="D1076" s="143"/>
    </row>
    <row r="1077" spans="4:4" x14ac:dyDescent="0.25">
      <c r="D1077" s="143"/>
    </row>
    <row r="1078" spans="4:4" x14ac:dyDescent="0.25">
      <c r="D1078" s="143"/>
    </row>
    <row r="1079" spans="4:4" x14ac:dyDescent="0.25">
      <c r="D1079" s="143"/>
    </row>
    <row r="1080" spans="4:4" x14ac:dyDescent="0.25">
      <c r="D1080" s="143"/>
    </row>
    <row r="1081" spans="4:4" x14ac:dyDescent="0.25">
      <c r="D1081" s="143"/>
    </row>
    <row r="1082" spans="4:4" x14ac:dyDescent="0.25">
      <c r="D1082" s="143"/>
    </row>
    <row r="1083" spans="4:4" x14ac:dyDescent="0.25">
      <c r="D1083" s="143"/>
    </row>
    <row r="1084" spans="4:4" x14ac:dyDescent="0.25">
      <c r="D1084" s="143"/>
    </row>
    <row r="1085" spans="4:4" x14ac:dyDescent="0.25">
      <c r="D1085" s="143"/>
    </row>
    <row r="1086" spans="4:4" x14ac:dyDescent="0.25">
      <c r="D1086" s="143"/>
    </row>
    <row r="1087" spans="4:4" x14ac:dyDescent="0.25">
      <c r="D1087" s="143"/>
    </row>
    <row r="1088" spans="4:4" x14ac:dyDescent="0.25">
      <c r="D1088" s="143"/>
    </row>
    <row r="1089" spans="4:4" x14ac:dyDescent="0.25">
      <c r="D1089" s="143"/>
    </row>
    <row r="1090" spans="4:4" x14ac:dyDescent="0.25">
      <c r="D1090" s="143"/>
    </row>
    <row r="1091" spans="4:4" x14ac:dyDescent="0.25">
      <c r="D1091" s="143"/>
    </row>
    <row r="1092" spans="4:4" x14ac:dyDescent="0.25">
      <c r="D1092" s="143"/>
    </row>
    <row r="1093" spans="4:4" x14ac:dyDescent="0.25">
      <c r="D1093" s="143"/>
    </row>
    <row r="1094" spans="4:4" x14ac:dyDescent="0.25">
      <c r="D1094" s="143"/>
    </row>
    <row r="1095" spans="4:4" x14ac:dyDescent="0.25">
      <c r="D1095" s="143"/>
    </row>
    <row r="1096" spans="4:4" x14ac:dyDescent="0.25">
      <c r="D1096" s="143"/>
    </row>
    <row r="1097" spans="4:4" x14ac:dyDescent="0.25">
      <c r="D1097" s="143"/>
    </row>
    <row r="1098" spans="4:4" x14ac:dyDescent="0.25">
      <c r="D1098" s="143"/>
    </row>
    <row r="1099" spans="4:4" x14ac:dyDescent="0.25">
      <c r="D1099" s="143"/>
    </row>
    <row r="1100" spans="4:4" x14ac:dyDescent="0.25">
      <c r="D1100" s="143"/>
    </row>
    <row r="1101" spans="4:4" x14ac:dyDescent="0.25">
      <c r="D1101" s="143"/>
    </row>
    <row r="1102" spans="4:4" x14ac:dyDescent="0.25">
      <c r="D1102" s="143"/>
    </row>
    <row r="1103" spans="4:4" x14ac:dyDescent="0.25">
      <c r="D1103" s="143"/>
    </row>
    <row r="1104" spans="4:4" x14ac:dyDescent="0.25">
      <c r="D1104" s="143"/>
    </row>
    <row r="1105" spans="4:4" x14ac:dyDescent="0.25">
      <c r="D1105" s="143"/>
    </row>
    <row r="1106" spans="4:4" x14ac:dyDescent="0.25">
      <c r="D1106" s="143"/>
    </row>
    <row r="1107" spans="4:4" x14ac:dyDescent="0.25">
      <c r="D1107" s="143"/>
    </row>
    <row r="1108" spans="4:4" x14ac:dyDescent="0.25">
      <c r="D1108" s="143"/>
    </row>
    <row r="1109" spans="4:4" x14ac:dyDescent="0.25">
      <c r="D1109" s="143"/>
    </row>
    <row r="1110" spans="4:4" x14ac:dyDescent="0.25">
      <c r="D1110" s="143"/>
    </row>
    <row r="1111" spans="4:4" x14ac:dyDescent="0.25">
      <c r="D1111" s="143"/>
    </row>
    <row r="1112" spans="4:4" x14ac:dyDescent="0.25">
      <c r="D1112" s="143"/>
    </row>
    <row r="1113" spans="4:4" x14ac:dyDescent="0.25">
      <c r="D1113" s="143"/>
    </row>
    <row r="1114" spans="4:4" x14ac:dyDescent="0.25">
      <c r="D1114" s="143"/>
    </row>
    <row r="1115" spans="4:4" x14ac:dyDescent="0.25">
      <c r="D1115" s="143"/>
    </row>
    <row r="1116" spans="4:4" x14ac:dyDescent="0.25">
      <c r="D1116" s="143"/>
    </row>
    <row r="1117" spans="4:4" x14ac:dyDescent="0.25">
      <c r="D1117" s="143"/>
    </row>
    <row r="1118" spans="4:4" x14ac:dyDescent="0.25">
      <c r="D1118" s="143"/>
    </row>
    <row r="1119" spans="4:4" x14ac:dyDescent="0.25">
      <c r="D1119" s="143"/>
    </row>
    <row r="1120" spans="4:4" x14ac:dyDescent="0.25">
      <c r="D1120" s="143"/>
    </row>
    <row r="1121" spans="4:4" x14ac:dyDescent="0.25">
      <c r="D1121" s="143"/>
    </row>
    <row r="1122" spans="4:4" x14ac:dyDescent="0.25">
      <c r="D1122" s="143"/>
    </row>
    <row r="1123" spans="4:4" x14ac:dyDescent="0.25">
      <c r="D1123" s="143"/>
    </row>
    <row r="1124" spans="4:4" x14ac:dyDescent="0.25">
      <c r="D1124" s="143"/>
    </row>
    <row r="1125" spans="4:4" x14ac:dyDescent="0.25">
      <c r="D1125" s="143"/>
    </row>
    <row r="1126" spans="4:4" x14ac:dyDescent="0.25">
      <c r="D1126" s="143"/>
    </row>
    <row r="1127" spans="4:4" x14ac:dyDescent="0.25">
      <c r="D1127" s="143"/>
    </row>
    <row r="1128" spans="4:4" x14ac:dyDescent="0.25">
      <c r="D1128" s="143"/>
    </row>
    <row r="1129" spans="4:4" x14ac:dyDescent="0.25">
      <c r="D1129" s="143"/>
    </row>
    <row r="1130" spans="4:4" x14ac:dyDescent="0.25">
      <c r="D1130" s="143"/>
    </row>
    <row r="1131" spans="4:4" x14ac:dyDescent="0.25">
      <c r="D1131" s="143"/>
    </row>
    <row r="1132" spans="4:4" x14ac:dyDescent="0.25">
      <c r="D1132" s="143"/>
    </row>
    <row r="1133" spans="4:4" x14ac:dyDescent="0.25">
      <c r="D1133" s="143"/>
    </row>
    <row r="1134" spans="4:4" x14ac:dyDescent="0.25">
      <c r="D1134" s="143"/>
    </row>
    <row r="1135" spans="4:4" x14ac:dyDescent="0.25">
      <c r="D1135" s="143"/>
    </row>
    <row r="1136" spans="4:4" x14ac:dyDescent="0.25">
      <c r="D1136" s="143"/>
    </row>
    <row r="1137" spans="4:4" x14ac:dyDescent="0.25">
      <c r="D1137" s="143"/>
    </row>
    <row r="1138" spans="4:4" x14ac:dyDescent="0.25">
      <c r="D1138" s="143"/>
    </row>
    <row r="1139" spans="4:4" x14ac:dyDescent="0.25">
      <c r="D1139" s="143"/>
    </row>
    <row r="1140" spans="4:4" x14ac:dyDescent="0.25">
      <c r="D1140" s="143"/>
    </row>
    <row r="1141" spans="4:4" x14ac:dyDescent="0.25">
      <c r="D1141" s="143"/>
    </row>
    <row r="1142" spans="4:4" x14ac:dyDescent="0.25">
      <c r="D1142" s="143"/>
    </row>
    <row r="1143" spans="4:4" x14ac:dyDescent="0.25">
      <c r="D1143" s="143"/>
    </row>
    <row r="1144" spans="4:4" x14ac:dyDescent="0.25">
      <c r="D1144" s="143"/>
    </row>
    <row r="1145" spans="4:4" x14ac:dyDescent="0.25">
      <c r="D1145" s="143"/>
    </row>
    <row r="1146" spans="4:4" x14ac:dyDescent="0.25">
      <c r="D1146" s="143"/>
    </row>
    <row r="1147" spans="4:4" x14ac:dyDescent="0.25">
      <c r="D1147" s="143"/>
    </row>
    <row r="1148" spans="4:4" x14ac:dyDescent="0.25">
      <c r="D1148" s="143"/>
    </row>
    <row r="1149" spans="4:4" x14ac:dyDescent="0.25">
      <c r="D1149" s="143"/>
    </row>
    <row r="1150" spans="4:4" x14ac:dyDescent="0.25">
      <c r="D1150" s="143"/>
    </row>
    <row r="1151" spans="4:4" x14ac:dyDescent="0.25">
      <c r="D1151" s="143"/>
    </row>
    <row r="1152" spans="4:4" x14ac:dyDescent="0.25">
      <c r="D1152" s="143"/>
    </row>
    <row r="1153" spans="4:4" x14ac:dyDescent="0.25">
      <c r="D1153" s="143"/>
    </row>
    <row r="1154" spans="4:4" x14ac:dyDescent="0.25">
      <c r="D1154" s="143"/>
    </row>
    <row r="1155" spans="4:4" x14ac:dyDescent="0.25">
      <c r="D1155" s="143"/>
    </row>
    <row r="1156" spans="4:4" x14ac:dyDescent="0.25">
      <c r="D1156" s="143"/>
    </row>
    <row r="1157" spans="4:4" x14ac:dyDescent="0.25">
      <c r="D1157" s="143"/>
    </row>
    <row r="1158" spans="4:4" x14ac:dyDescent="0.25">
      <c r="D1158" s="143"/>
    </row>
    <row r="1159" spans="4:4" x14ac:dyDescent="0.25">
      <c r="D1159" s="143"/>
    </row>
    <row r="1160" spans="4:4" x14ac:dyDescent="0.25">
      <c r="D1160" s="143"/>
    </row>
    <row r="1161" spans="4:4" x14ac:dyDescent="0.25">
      <c r="D1161" s="143"/>
    </row>
    <row r="1162" spans="4:4" x14ac:dyDescent="0.25">
      <c r="D1162" s="143"/>
    </row>
    <row r="1163" spans="4:4" x14ac:dyDescent="0.25">
      <c r="D1163" s="143"/>
    </row>
    <row r="1164" spans="4:4" x14ac:dyDescent="0.25">
      <c r="D1164" s="143"/>
    </row>
    <row r="1165" spans="4:4" x14ac:dyDescent="0.25">
      <c r="D1165" s="143"/>
    </row>
    <row r="1166" spans="4:4" x14ac:dyDescent="0.25">
      <c r="D1166" s="143"/>
    </row>
    <row r="1167" spans="4:4" x14ac:dyDescent="0.25">
      <c r="D1167" s="143"/>
    </row>
    <row r="1168" spans="4:4" x14ac:dyDescent="0.25">
      <c r="D1168" s="143"/>
    </row>
    <row r="1169" spans="4:4" x14ac:dyDescent="0.25">
      <c r="D1169" s="143"/>
    </row>
    <row r="1170" spans="4:4" x14ac:dyDescent="0.25">
      <c r="D1170" s="143"/>
    </row>
    <row r="1171" spans="4:4" x14ac:dyDescent="0.25">
      <c r="D1171" s="143"/>
    </row>
    <row r="1172" spans="4:4" x14ac:dyDescent="0.25">
      <c r="D1172" s="143"/>
    </row>
    <row r="1173" spans="4:4" x14ac:dyDescent="0.25">
      <c r="D1173" s="143"/>
    </row>
    <row r="1174" spans="4:4" x14ac:dyDescent="0.25">
      <c r="D1174" s="143"/>
    </row>
    <row r="1175" spans="4:4" x14ac:dyDescent="0.25">
      <c r="D1175" s="143"/>
    </row>
    <row r="1176" spans="4:4" x14ac:dyDescent="0.25">
      <c r="D1176" s="143"/>
    </row>
    <row r="1177" spans="4:4" x14ac:dyDescent="0.25">
      <c r="D1177" s="143"/>
    </row>
    <row r="1178" spans="4:4" x14ac:dyDescent="0.25">
      <c r="D1178" s="143"/>
    </row>
    <row r="1179" spans="4:4" x14ac:dyDescent="0.25">
      <c r="D1179" s="143"/>
    </row>
    <row r="1180" spans="4:4" x14ac:dyDescent="0.25">
      <c r="D1180" s="143"/>
    </row>
    <row r="1181" spans="4:4" x14ac:dyDescent="0.25">
      <c r="D1181" s="143"/>
    </row>
    <row r="1182" spans="4:4" x14ac:dyDescent="0.25">
      <c r="D1182" s="143"/>
    </row>
    <row r="1183" spans="4:4" x14ac:dyDescent="0.25">
      <c r="D1183" s="143"/>
    </row>
    <row r="1184" spans="4:4" x14ac:dyDescent="0.25">
      <c r="D1184" s="143"/>
    </row>
    <row r="1185" spans="4:4" x14ac:dyDescent="0.25">
      <c r="D1185" s="143"/>
    </row>
    <row r="1186" spans="4:4" x14ac:dyDescent="0.25">
      <c r="D1186" s="143"/>
    </row>
    <row r="1187" spans="4:4" x14ac:dyDescent="0.25">
      <c r="D1187" s="143"/>
    </row>
    <row r="1188" spans="4:4" x14ac:dyDescent="0.25">
      <c r="D1188" s="143"/>
    </row>
    <row r="1189" spans="4:4" x14ac:dyDescent="0.25">
      <c r="D1189" s="143"/>
    </row>
    <row r="1190" spans="4:4" x14ac:dyDescent="0.25">
      <c r="D1190" s="143"/>
    </row>
    <row r="1191" spans="4:4" x14ac:dyDescent="0.25">
      <c r="D1191" s="143"/>
    </row>
    <row r="1192" spans="4:4" x14ac:dyDescent="0.25">
      <c r="D1192" s="143"/>
    </row>
    <row r="1193" spans="4:4" x14ac:dyDescent="0.25">
      <c r="D1193" s="143"/>
    </row>
    <row r="1194" spans="4:4" x14ac:dyDescent="0.25">
      <c r="D1194" s="143"/>
    </row>
    <row r="1195" spans="4:4" x14ac:dyDescent="0.25">
      <c r="D1195" s="143"/>
    </row>
    <row r="1196" spans="4:4" x14ac:dyDescent="0.25">
      <c r="D1196" s="143"/>
    </row>
    <row r="1197" spans="4:4" x14ac:dyDescent="0.25">
      <c r="D1197" s="143"/>
    </row>
    <row r="1198" spans="4:4" x14ac:dyDescent="0.25">
      <c r="D1198" s="143"/>
    </row>
    <row r="1199" spans="4:4" x14ac:dyDescent="0.25">
      <c r="D1199" s="143"/>
    </row>
    <row r="1200" spans="4:4" x14ac:dyDescent="0.25">
      <c r="D1200" s="143"/>
    </row>
    <row r="1201" spans="4:4" x14ac:dyDescent="0.25">
      <c r="D1201" s="143"/>
    </row>
    <row r="1202" spans="4:4" x14ac:dyDescent="0.25">
      <c r="D1202" s="143"/>
    </row>
    <row r="1203" spans="4:4" x14ac:dyDescent="0.25">
      <c r="D1203" s="143"/>
    </row>
    <row r="1204" spans="4:4" x14ac:dyDescent="0.25">
      <c r="D1204" s="143"/>
    </row>
    <row r="1205" spans="4:4" x14ac:dyDescent="0.25">
      <c r="D1205" s="143"/>
    </row>
    <row r="1206" spans="4:4" x14ac:dyDescent="0.25">
      <c r="D1206" s="143"/>
    </row>
    <row r="1207" spans="4:4" x14ac:dyDescent="0.25">
      <c r="D1207" s="143"/>
    </row>
    <row r="1208" spans="4:4" x14ac:dyDescent="0.25">
      <c r="D1208" s="143"/>
    </row>
    <row r="1209" spans="4:4" x14ac:dyDescent="0.25">
      <c r="D1209" s="143"/>
    </row>
    <row r="1210" spans="4:4" x14ac:dyDescent="0.25">
      <c r="D1210" s="143"/>
    </row>
    <row r="1211" spans="4:4" x14ac:dyDescent="0.25">
      <c r="D1211" s="143"/>
    </row>
    <row r="1212" spans="4:4" x14ac:dyDescent="0.25">
      <c r="D1212" s="143"/>
    </row>
    <row r="1213" spans="4:4" x14ac:dyDescent="0.25">
      <c r="D1213" s="143"/>
    </row>
    <row r="1214" spans="4:4" x14ac:dyDescent="0.25">
      <c r="D1214" s="143"/>
    </row>
    <row r="1215" spans="4:4" x14ac:dyDescent="0.25">
      <c r="D1215" s="143"/>
    </row>
    <row r="1216" spans="4:4" x14ac:dyDescent="0.25">
      <c r="D1216" s="143"/>
    </row>
    <row r="1217" spans="4:4" x14ac:dyDescent="0.25">
      <c r="D1217" s="143"/>
    </row>
    <row r="1218" spans="4:4" x14ac:dyDescent="0.25">
      <c r="D1218" s="143"/>
    </row>
    <row r="1219" spans="4:4" x14ac:dyDescent="0.25">
      <c r="D1219" s="143"/>
    </row>
    <row r="1220" spans="4:4" x14ac:dyDescent="0.25">
      <c r="D1220" s="143"/>
    </row>
    <row r="1221" spans="4:4" x14ac:dyDescent="0.25">
      <c r="D1221" s="143"/>
    </row>
    <row r="1222" spans="4:4" x14ac:dyDescent="0.25">
      <c r="D1222" s="143"/>
    </row>
    <row r="1223" spans="4:4" x14ac:dyDescent="0.25">
      <c r="D1223" s="143"/>
    </row>
    <row r="1224" spans="4:4" x14ac:dyDescent="0.25">
      <c r="D1224" s="143"/>
    </row>
    <row r="1225" spans="4:4" x14ac:dyDescent="0.25">
      <c r="D1225" s="143"/>
    </row>
    <row r="1226" spans="4:4" x14ac:dyDescent="0.25">
      <c r="D1226" s="143"/>
    </row>
    <row r="1227" spans="4:4" x14ac:dyDescent="0.25">
      <c r="D1227" s="143"/>
    </row>
    <row r="1228" spans="4:4" x14ac:dyDescent="0.25">
      <c r="D1228" s="143"/>
    </row>
    <row r="1229" spans="4:4" x14ac:dyDescent="0.25">
      <c r="D1229" s="143"/>
    </row>
    <row r="1230" spans="4:4" x14ac:dyDescent="0.25">
      <c r="D1230" s="143"/>
    </row>
    <row r="1231" spans="4:4" x14ac:dyDescent="0.25">
      <c r="D1231" s="143"/>
    </row>
    <row r="1232" spans="4:4" x14ac:dyDescent="0.25">
      <c r="D1232" s="143"/>
    </row>
    <row r="1233" spans="4:4" x14ac:dyDescent="0.25">
      <c r="D1233" s="143"/>
    </row>
    <row r="1234" spans="4:4" x14ac:dyDescent="0.25">
      <c r="D1234" s="143"/>
    </row>
    <row r="1235" spans="4:4" x14ac:dyDescent="0.25">
      <c r="D1235" s="143"/>
    </row>
    <row r="1236" spans="4:4" x14ac:dyDescent="0.25">
      <c r="D1236" s="143"/>
    </row>
    <row r="1237" spans="4:4" x14ac:dyDescent="0.25">
      <c r="D1237" s="143"/>
    </row>
    <row r="1238" spans="4:4" x14ac:dyDescent="0.25">
      <c r="D1238" s="143"/>
    </row>
    <row r="1239" spans="4:4" x14ac:dyDescent="0.25">
      <c r="D1239" s="143"/>
    </row>
    <row r="1240" spans="4:4" x14ac:dyDescent="0.25">
      <c r="D1240" s="143"/>
    </row>
    <row r="1241" spans="4:4" x14ac:dyDescent="0.25">
      <c r="D1241" s="143"/>
    </row>
    <row r="1242" spans="4:4" x14ac:dyDescent="0.25">
      <c r="D1242" s="143"/>
    </row>
    <row r="1243" spans="4:4" x14ac:dyDescent="0.25">
      <c r="D1243" s="143"/>
    </row>
    <row r="1244" spans="4:4" x14ac:dyDescent="0.25">
      <c r="D1244" s="143"/>
    </row>
    <row r="1245" spans="4:4" x14ac:dyDescent="0.25">
      <c r="D1245" s="143"/>
    </row>
    <row r="1246" spans="4:4" x14ac:dyDescent="0.25">
      <c r="D1246" s="143"/>
    </row>
    <row r="1247" spans="4:4" x14ac:dyDescent="0.25">
      <c r="D1247" s="143"/>
    </row>
    <row r="1248" spans="4:4" x14ac:dyDescent="0.25">
      <c r="D1248" s="143"/>
    </row>
    <row r="1249" spans="4:4" x14ac:dyDescent="0.25">
      <c r="D1249" s="143"/>
    </row>
    <row r="1250" spans="4:4" x14ac:dyDescent="0.25">
      <c r="D1250" s="143"/>
    </row>
    <row r="1251" spans="4:4" x14ac:dyDescent="0.25">
      <c r="D1251" s="143"/>
    </row>
    <row r="1252" spans="4:4" x14ac:dyDescent="0.25">
      <c r="D1252" s="143"/>
    </row>
    <row r="1253" spans="4:4" x14ac:dyDescent="0.25">
      <c r="D1253" s="143"/>
    </row>
    <row r="1254" spans="4:4" x14ac:dyDescent="0.25">
      <c r="D1254" s="143"/>
    </row>
    <row r="1255" spans="4:4" x14ac:dyDescent="0.25">
      <c r="D1255" s="143"/>
    </row>
    <row r="1256" spans="4:4" x14ac:dyDescent="0.25">
      <c r="D1256" s="143"/>
    </row>
    <row r="1257" spans="4:4" x14ac:dyDescent="0.25">
      <c r="D1257" s="143"/>
    </row>
    <row r="1258" spans="4:4" x14ac:dyDescent="0.25">
      <c r="D1258" s="143"/>
    </row>
    <row r="1259" spans="4:4" x14ac:dyDescent="0.25">
      <c r="D1259" s="143"/>
    </row>
    <row r="1260" spans="4:4" x14ac:dyDescent="0.25">
      <c r="D1260" s="143"/>
    </row>
    <row r="1261" spans="4:4" x14ac:dyDescent="0.25">
      <c r="D1261" s="143"/>
    </row>
    <row r="1262" spans="4:4" x14ac:dyDescent="0.25">
      <c r="D1262" s="143"/>
    </row>
    <row r="1263" spans="4:4" x14ac:dyDescent="0.25">
      <c r="D1263" s="143"/>
    </row>
    <row r="1264" spans="4:4" x14ac:dyDescent="0.25">
      <c r="D1264" s="143"/>
    </row>
    <row r="1265" spans="4:4" x14ac:dyDescent="0.25">
      <c r="D1265" s="143"/>
    </row>
    <row r="1266" spans="4:4" x14ac:dyDescent="0.25">
      <c r="D1266" s="143"/>
    </row>
    <row r="1267" spans="4:4" x14ac:dyDescent="0.25">
      <c r="D1267" s="143"/>
    </row>
    <row r="1268" spans="4:4" x14ac:dyDescent="0.25">
      <c r="D1268" s="143"/>
    </row>
    <row r="1269" spans="4:4" x14ac:dyDescent="0.25">
      <c r="D1269" s="143"/>
    </row>
    <row r="1270" spans="4:4" x14ac:dyDescent="0.25">
      <c r="D1270" s="143"/>
    </row>
    <row r="1271" spans="4:4" x14ac:dyDescent="0.25">
      <c r="D1271" s="143"/>
    </row>
    <row r="1272" spans="4:4" x14ac:dyDescent="0.25">
      <c r="D1272" s="143"/>
    </row>
    <row r="1273" spans="4:4" x14ac:dyDescent="0.25">
      <c r="D1273" s="143"/>
    </row>
    <row r="1274" spans="4:4" x14ac:dyDescent="0.25">
      <c r="D1274" s="143"/>
    </row>
    <row r="1275" spans="4:4" x14ac:dyDescent="0.25">
      <c r="D1275" s="143"/>
    </row>
    <row r="1276" spans="4:4" x14ac:dyDescent="0.25">
      <c r="D1276" s="143"/>
    </row>
    <row r="1277" spans="4:4" x14ac:dyDescent="0.25">
      <c r="D1277" s="143"/>
    </row>
    <row r="1278" spans="4:4" x14ac:dyDescent="0.25">
      <c r="D1278" s="143"/>
    </row>
    <row r="1279" spans="4:4" x14ac:dyDescent="0.25">
      <c r="D1279" s="143"/>
    </row>
    <row r="1280" spans="4:4" x14ac:dyDescent="0.25">
      <c r="D1280" s="143"/>
    </row>
    <row r="1281" spans="4:4" x14ac:dyDescent="0.25">
      <c r="D1281" s="143"/>
    </row>
    <row r="1282" spans="4:4" x14ac:dyDescent="0.25">
      <c r="D1282" s="143"/>
    </row>
    <row r="1283" spans="4:4" x14ac:dyDescent="0.25">
      <c r="D1283" s="143"/>
    </row>
    <row r="1284" spans="4:4" x14ac:dyDescent="0.25">
      <c r="D1284" s="143"/>
    </row>
    <row r="1285" spans="4:4" x14ac:dyDescent="0.25">
      <c r="D1285" s="143"/>
    </row>
    <row r="1286" spans="4:4" x14ac:dyDescent="0.25">
      <c r="D1286" s="143"/>
    </row>
    <row r="1287" spans="4:4" x14ac:dyDescent="0.25">
      <c r="D1287" s="143"/>
    </row>
    <row r="1288" spans="4:4" x14ac:dyDescent="0.25">
      <c r="D1288" s="143"/>
    </row>
    <row r="1289" spans="4:4" x14ac:dyDescent="0.25">
      <c r="D1289" s="143"/>
    </row>
    <row r="1290" spans="4:4" x14ac:dyDescent="0.25">
      <c r="D1290" s="143"/>
    </row>
    <row r="1291" spans="4:4" x14ac:dyDescent="0.25">
      <c r="D1291" s="143"/>
    </row>
    <row r="1292" spans="4:4" x14ac:dyDescent="0.25">
      <c r="D1292" s="143"/>
    </row>
    <row r="1293" spans="4:4" x14ac:dyDescent="0.25">
      <c r="D1293" s="143"/>
    </row>
    <row r="1294" spans="4:4" x14ac:dyDescent="0.25">
      <c r="D1294" s="143"/>
    </row>
    <row r="1295" spans="4:4" x14ac:dyDescent="0.25">
      <c r="D1295" s="143"/>
    </row>
    <row r="1296" spans="4:4" x14ac:dyDescent="0.25">
      <c r="D1296" s="143"/>
    </row>
    <row r="1297" spans="4:4" x14ac:dyDescent="0.25">
      <c r="D1297" s="143"/>
    </row>
    <row r="1298" spans="4:4" x14ac:dyDescent="0.25">
      <c r="D1298" s="143"/>
    </row>
    <row r="1299" spans="4:4" x14ac:dyDescent="0.25">
      <c r="D1299" s="143"/>
    </row>
    <row r="1300" spans="4:4" x14ac:dyDescent="0.25">
      <c r="D1300" s="143"/>
    </row>
    <row r="1301" spans="4:4" x14ac:dyDescent="0.25">
      <c r="D1301" s="143"/>
    </row>
    <row r="1302" spans="4:4" x14ac:dyDescent="0.25">
      <c r="D1302" s="143"/>
    </row>
    <row r="1303" spans="4:4" x14ac:dyDescent="0.25">
      <c r="D1303" s="143"/>
    </row>
    <row r="1304" spans="4:4" x14ac:dyDescent="0.25">
      <c r="D1304" s="143"/>
    </row>
    <row r="1305" spans="4:4" x14ac:dyDescent="0.25">
      <c r="D1305" s="143"/>
    </row>
    <row r="1306" spans="4:4" x14ac:dyDescent="0.25">
      <c r="D1306" s="143"/>
    </row>
    <row r="1307" spans="4:4" x14ac:dyDescent="0.25">
      <c r="D1307" s="143"/>
    </row>
    <row r="1308" spans="4:4" x14ac:dyDescent="0.25">
      <c r="D1308" s="143"/>
    </row>
    <row r="1309" spans="4:4" x14ac:dyDescent="0.25">
      <c r="D1309" s="143"/>
    </row>
    <row r="1310" spans="4:4" x14ac:dyDescent="0.25">
      <c r="D1310" s="143"/>
    </row>
    <row r="1311" spans="4:4" x14ac:dyDescent="0.25">
      <c r="D1311" s="143"/>
    </row>
    <row r="1312" spans="4:4" x14ac:dyDescent="0.25">
      <c r="D1312" s="143"/>
    </row>
    <row r="1313" spans="4:4" x14ac:dyDescent="0.25">
      <c r="D1313" s="143"/>
    </row>
    <row r="1314" spans="4:4" x14ac:dyDescent="0.25">
      <c r="D1314" s="143"/>
    </row>
    <row r="1315" spans="4:4" x14ac:dyDescent="0.25">
      <c r="D1315" s="143"/>
    </row>
    <row r="1316" spans="4:4" x14ac:dyDescent="0.25">
      <c r="D1316" s="143"/>
    </row>
    <row r="1317" spans="4:4" x14ac:dyDescent="0.25">
      <c r="D1317" s="143"/>
    </row>
    <row r="1318" spans="4:4" x14ac:dyDescent="0.25">
      <c r="D1318" s="143"/>
    </row>
    <row r="1319" spans="4:4" x14ac:dyDescent="0.25">
      <c r="D1319" s="143"/>
    </row>
    <row r="1320" spans="4:4" x14ac:dyDescent="0.25">
      <c r="D1320" s="143"/>
    </row>
    <row r="1321" spans="4:4" x14ac:dyDescent="0.25">
      <c r="D1321" s="143"/>
    </row>
    <row r="1322" spans="4:4" x14ac:dyDescent="0.25">
      <c r="D1322" s="143"/>
    </row>
    <row r="1323" spans="4:4" x14ac:dyDescent="0.25">
      <c r="D1323" s="143"/>
    </row>
    <row r="1324" spans="4:4" x14ac:dyDescent="0.25">
      <c r="D1324" s="143"/>
    </row>
    <row r="1325" spans="4:4" x14ac:dyDescent="0.25">
      <c r="D1325" s="143"/>
    </row>
    <row r="1326" spans="4:4" x14ac:dyDescent="0.25">
      <c r="D1326" s="143"/>
    </row>
    <row r="1327" spans="4:4" x14ac:dyDescent="0.25">
      <c r="D1327" s="143"/>
    </row>
    <row r="1328" spans="4:4" x14ac:dyDescent="0.25">
      <c r="D1328" s="143"/>
    </row>
    <row r="1329" spans="4:4" x14ac:dyDescent="0.25">
      <c r="D1329" s="143"/>
    </row>
    <row r="1330" spans="4:4" x14ac:dyDescent="0.25">
      <c r="D1330" s="143"/>
    </row>
    <row r="1331" spans="4:4" x14ac:dyDescent="0.25">
      <c r="D1331" s="143"/>
    </row>
    <row r="1332" spans="4:4" x14ac:dyDescent="0.25">
      <c r="D1332" s="143"/>
    </row>
    <row r="1333" spans="4:4" x14ac:dyDescent="0.25">
      <c r="D1333" s="143"/>
    </row>
    <row r="1334" spans="4:4" x14ac:dyDescent="0.25">
      <c r="D1334" s="143"/>
    </row>
    <row r="1335" spans="4:4" x14ac:dyDescent="0.25">
      <c r="D1335" s="143"/>
    </row>
    <row r="1336" spans="4:4" x14ac:dyDescent="0.25">
      <c r="D1336" s="143"/>
    </row>
    <row r="1337" spans="4:4" x14ac:dyDescent="0.25">
      <c r="D1337" s="143"/>
    </row>
    <row r="1338" spans="4:4" x14ac:dyDescent="0.25">
      <c r="D1338" s="143"/>
    </row>
    <row r="1339" spans="4:4" x14ac:dyDescent="0.25">
      <c r="D1339" s="143"/>
    </row>
    <row r="1340" spans="4:4" x14ac:dyDescent="0.25">
      <c r="D1340" s="143"/>
    </row>
    <row r="1341" spans="4:4" x14ac:dyDescent="0.25">
      <c r="D1341" s="143"/>
    </row>
    <row r="1342" spans="4:4" x14ac:dyDescent="0.25">
      <c r="D1342" s="143"/>
    </row>
    <row r="1343" spans="4:4" x14ac:dyDescent="0.25">
      <c r="D1343" s="143"/>
    </row>
    <row r="1344" spans="4:4" x14ac:dyDescent="0.25">
      <c r="D1344" s="143"/>
    </row>
    <row r="1345" spans="4:4" x14ac:dyDescent="0.25">
      <c r="D1345" s="143"/>
    </row>
    <row r="1346" spans="4:4" x14ac:dyDescent="0.25">
      <c r="D1346" s="143"/>
    </row>
    <row r="1347" spans="4:4" x14ac:dyDescent="0.25">
      <c r="D1347" s="143"/>
    </row>
    <row r="1348" spans="4:4" x14ac:dyDescent="0.25">
      <c r="D1348" s="143"/>
    </row>
    <row r="1349" spans="4:4" x14ac:dyDescent="0.25">
      <c r="D1349" s="143"/>
    </row>
    <row r="1350" spans="4:4" x14ac:dyDescent="0.25">
      <c r="D1350" s="143"/>
    </row>
    <row r="1351" spans="4:4" x14ac:dyDescent="0.25">
      <c r="D1351" s="143"/>
    </row>
    <row r="1352" spans="4:4" x14ac:dyDescent="0.25">
      <c r="D1352" s="143"/>
    </row>
    <row r="1353" spans="4:4" x14ac:dyDescent="0.25">
      <c r="D1353" s="143"/>
    </row>
    <row r="1354" spans="4:4" x14ac:dyDescent="0.25">
      <c r="D1354" s="143"/>
    </row>
    <row r="1355" spans="4:4" x14ac:dyDescent="0.25">
      <c r="D1355" s="143"/>
    </row>
    <row r="1356" spans="4:4" x14ac:dyDescent="0.25">
      <c r="D1356" s="143"/>
    </row>
    <row r="1357" spans="4:4" x14ac:dyDescent="0.25">
      <c r="D1357" s="143"/>
    </row>
    <row r="1358" spans="4:4" x14ac:dyDescent="0.25">
      <c r="D1358" s="143"/>
    </row>
    <row r="1359" spans="4:4" x14ac:dyDescent="0.25">
      <c r="D1359" s="143"/>
    </row>
    <row r="1360" spans="4:4" x14ac:dyDescent="0.25">
      <c r="D1360" s="143"/>
    </row>
    <row r="1361" spans="4:4" x14ac:dyDescent="0.25">
      <c r="D1361" s="143"/>
    </row>
    <row r="1362" spans="4:4" x14ac:dyDescent="0.25">
      <c r="D1362" s="143"/>
    </row>
    <row r="1363" spans="4:4" x14ac:dyDescent="0.25">
      <c r="D1363" s="143"/>
    </row>
    <row r="1364" spans="4:4" x14ac:dyDescent="0.25">
      <c r="D1364" s="143"/>
    </row>
    <row r="1365" spans="4:4" x14ac:dyDescent="0.25">
      <c r="D1365" s="143"/>
    </row>
    <row r="1366" spans="4:4" x14ac:dyDescent="0.25">
      <c r="D1366" s="143"/>
    </row>
    <row r="1367" spans="4:4" x14ac:dyDescent="0.25">
      <c r="D1367" s="143"/>
    </row>
    <row r="1368" spans="4:4" x14ac:dyDescent="0.25">
      <c r="D1368" s="143"/>
    </row>
    <row r="1369" spans="4:4" x14ac:dyDescent="0.25">
      <c r="D1369" s="143"/>
    </row>
    <row r="1370" spans="4:4" x14ac:dyDescent="0.25">
      <c r="D1370" s="143"/>
    </row>
    <row r="1371" spans="4:4" x14ac:dyDescent="0.25">
      <c r="D1371" s="143"/>
    </row>
    <row r="1372" spans="4:4" x14ac:dyDescent="0.25">
      <c r="D1372" s="143"/>
    </row>
    <row r="1373" spans="4:4" x14ac:dyDescent="0.25">
      <c r="D1373" s="143"/>
    </row>
    <row r="1374" spans="4:4" x14ac:dyDescent="0.25">
      <c r="D1374" s="143"/>
    </row>
    <row r="1375" spans="4:4" x14ac:dyDescent="0.25">
      <c r="D1375" s="143"/>
    </row>
    <row r="1376" spans="4:4" x14ac:dyDescent="0.25">
      <c r="D1376" s="143"/>
    </row>
    <row r="1377" spans="4:4" x14ac:dyDescent="0.25">
      <c r="D1377" s="143"/>
    </row>
    <row r="1378" spans="4:4" x14ac:dyDescent="0.25">
      <c r="D1378" s="143"/>
    </row>
    <row r="1379" spans="4:4" x14ac:dyDescent="0.25">
      <c r="D1379" s="143"/>
    </row>
    <row r="1380" spans="4:4" x14ac:dyDescent="0.25">
      <c r="D1380" s="143"/>
    </row>
    <row r="1381" spans="4:4" x14ac:dyDescent="0.25">
      <c r="D1381" s="143"/>
    </row>
    <row r="1382" spans="4:4" x14ac:dyDescent="0.25">
      <c r="D1382" s="143"/>
    </row>
    <row r="1383" spans="4:4" x14ac:dyDescent="0.25">
      <c r="D1383" s="143"/>
    </row>
    <row r="1384" spans="4:4" x14ac:dyDescent="0.25">
      <c r="D1384" s="143"/>
    </row>
    <row r="1385" spans="4:4" x14ac:dyDescent="0.25">
      <c r="D1385" s="143"/>
    </row>
    <row r="1386" spans="4:4" x14ac:dyDescent="0.25">
      <c r="D1386" s="143"/>
    </row>
    <row r="1387" spans="4:4" x14ac:dyDescent="0.25">
      <c r="D1387" s="143"/>
    </row>
    <row r="1388" spans="4:4" x14ac:dyDescent="0.25">
      <c r="D1388" s="143"/>
    </row>
    <row r="1389" spans="4:4" x14ac:dyDescent="0.25">
      <c r="D1389" s="143"/>
    </row>
    <row r="1390" spans="4:4" x14ac:dyDescent="0.25">
      <c r="D1390" s="143"/>
    </row>
    <row r="1391" spans="4:4" x14ac:dyDescent="0.25">
      <c r="D1391" s="143"/>
    </row>
    <row r="1392" spans="4:4" x14ac:dyDescent="0.25">
      <c r="D1392" s="143"/>
    </row>
    <row r="1393" spans="4:4" x14ac:dyDescent="0.25">
      <c r="D1393" s="143"/>
    </row>
    <row r="1394" spans="4:4" x14ac:dyDescent="0.25">
      <c r="D1394" s="143"/>
    </row>
    <row r="1395" spans="4:4" x14ac:dyDescent="0.25">
      <c r="D1395" s="143"/>
    </row>
    <row r="1396" spans="4:4" x14ac:dyDescent="0.25">
      <c r="D1396" s="143"/>
    </row>
    <row r="1397" spans="4:4" x14ac:dyDescent="0.25">
      <c r="D1397" s="143"/>
    </row>
    <row r="1398" spans="4:4" x14ac:dyDescent="0.25">
      <c r="D1398" s="143"/>
    </row>
    <row r="1399" spans="4:4" x14ac:dyDescent="0.25">
      <c r="D1399" s="143"/>
    </row>
    <row r="1400" spans="4:4" x14ac:dyDescent="0.25">
      <c r="D1400" s="143"/>
    </row>
    <row r="1401" spans="4:4" x14ac:dyDescent="0.25">
      <c r="D1401" s="143"/>
    </row>
    <row r="1402" spans="4:4" x14ac:dyDescent="0.25">
      <c r="D1402" s="143"/>
    </row>
    <row r="1403" spans="4:4" x14ac:dyDescent="0.25">
      <c r="D1403" s="143"/>
    </row>
    <row r="1404" spans="4:4" x14ac:dyDescent="0.25">
      <c r="D1404" s="143"/>
    </row>
    <row r="1405" spans="4:4" x14ac:dyDescent="0.25">
      <c r="D1405" s="143"/>
    </row>
    <row r="1406" spans="4:4" x14ac:dyDescent="0.25">
      <c r="D1406" s="143"/>
    </row>
    <row r="1407" spans="4:4" x14ac:dyDescent="0.25">
      <c r="D1407" s="143"/>
    </row>
    <row r="1408" spans="4:4" x14ac:dyDescent="0.25">
      <c r="D1408" s="143"/>
    </row>
    <row r="1409" spans="4:4" x14ac:dyDescent="0.25">
      <c r="D1409" s="143"/>
    </row>
    <row r="1410" spans="4:4" x14ac:dyDescent="0.25">
      <c r="D1410" s="143"/>
    </row>
    <row r="1411" spans="4:4" x14ac:dyDescent="0.25">
      <c r="D1411" s="143"/>
    </row>
    <row r="1412" spans="4:4" x14ac:dyDescent="0.25">
      <c r="D1412" s="143"/>
    </row>
    <row r="1413" spans="4:4" x14ac:dyDescent="0.25">
      <c r="D1413" s="143"/>
    </row>
    <row r="1414" spans="4:4" x14ac:dyDescent="0.25">
      <c r="D1414" s="143"/>
    </row>
    <row r="1415" spans="4:4" x14ac:dyDescent="0.25">
      <c r="D1415" s="143"/>
    </row>
    <row r="1416" spans="4:4" x14ac:dyDescent="0.25">
      <c r="D1416" s="143"/>
    </row>
    <row r="1417" spans="4:4" x14ac:dyDescent="0.25">
      <c r="D1417" s="143"/>
    </row>
    <row r="1418" spans="4:4" x14ac:dyDescent="0.25">
      <c r="D1418" s="143"/>
    </row>
    <row r="1419" spans="4:4" x14ac:dyDescent="0.25">
      <c r="D1419" s="143"/>
    </row>
    <row r="1420" spans="4:4" x14ac:dyDescent="0.25">
      <c r="D1420" s="143"/>
    </row>
    <row r="1421" spans="4:4" x14ac:dyDescent="0.25">
      <c r="D1421" s="143"/>
    </row>
    <row r="1422" spans="4:4" x14ac:dyDescent="0.25">
      <c r="D1422" s="143"/>
    </row>
    <row r="1423" spans="4:4" x14ac:dyDescent="0.25">
      <c r="D1423" s="143"/>
    </row>
    <row r="1424" spans="4:4" x14ac:dyDescent="0.25">
      <c r="D1424" s="143"/>
    </row>
    <row r="1425" spans="4:4" x14ac:dyDescent="0.25">
      <c r="D1425" s="143"/>
    </row>
    <row r="1426" spans="4:4" x14ac:dyDescent="0.25">
      <c r="D1426" s="143"/>
    </row>
    <row r="1427" spans="4:4" x14ac:dyDescent="0.25">
      <c r="D1427" s="143"/>
    </row>
    <row r="1428" spans="4:4" x14ac:dyDescent="0.25">
      <c r="D1428" s="143"/>
    </row>
    <row r="1429" spans="4:4" x14ac:dyDescent="0.25">
      <c r="D1429" s="143"/>
    </row>
    <row r="1430" spans="4:4" x14ac:dyDescent="0.25">
      <c r="D1430" s="143"/>
    </row>
    <row r="1431" spans="4:4" x14ac:dyDescent="0.25">
      <c r="D1431" s="143"/>
    </row>
    <row r="1432" spans="4:4" x14ac:dyDescent="0.25">
      <c r="D1432" s="143"/>
    </row>
    <row r="1433" spans="4:4" x14ac:dyDescent="0.25">
      <c r="D1433" s="143"/>
    </row>
    <row r="1434" spans="4:4" x14ac:dyDescent="0.25">
      <c r="D1434" s="143"/>
    </row>
    <row r="1435" spans="4:4" x14ac:dyDescent="0.25">
      <c r="D1435" s="143"/>
    </row>
    <row r="1436" spans="4:4" x14ac:dyDescent="0.25">
      <c r="D1436" s="143"/>
    </row>
    <row r="1437" spans="4:4" x14ac:dyDescent="0.25">
      <c r="D1437" s="143"/>
    </row>
    <row r="1438" spans="4:4" x14ac:dyDescent="0.25">
      <c r="D1438" s="143"/>
    </row>
    <row r="1439" spans="4:4" x14ac:dyDescent="0.25">
      <c r="D1439" s="143"/>
    </row>
    <row r="1440" spans="4:4" x14ac:dyDescent="0.25">
      <c r="D1440" s="143"/>
    </row>
    <row r="1441" spans="4:4" x14ac:dyDescent="0.25">
      <c r="D1441" s="143"/>
    </row>
    <row r="1442" spans="4:4" x14ac:dyDescent="0.25">
      <c r="D1442" s="143"/>
    </row>
    <row r="1443" spans="4:4" x14ac:dyDescent="0.25">
      <c r="D1443" s="143"/>
    </row>
    <row r="1444" spans="4:4" x14ac:dyDescent="0.25">
      <c r="D1444" s="143"/>
    </row>
    <row r="1445" spans="4:4" x14ac:dyDescent="0.25">
      <c r="D1445" s="143"/>
    </row>
    <row r="1446" spans="4:4" x14ac:dyDescent="0.25">
      <c r="D1446" s="143"/>
    </row>
    <row r="1447" spans="4:4" x14ac:dyDescent="0.25">
      <c r="D1447" s="143"/>
    </row>
    <row r="1448" spans="4:4" x14ac:dyDescent="0.25">
      <c r="D1448" s="143"/>
    </row>
    <row r="1449" spans="4:4" x14ac:dyDescent="0.25">
      <c r="D1449" s="143"/>
    </row>
    <row r="1450" spans="4:4" x14ac:dyDescent="0.25">
      <c r="D1450" s="143"/>
    </row>
    <row r="1451" spans="4:4" x14ac:dyDescent="0.25">
      <c r="D1451" s="143"/>
    </row>
    <row r="1452" spans="4:4" x14ac:dyDescent="0.25">
      <c r="D1452" s="143"/>
    </row>
    <row r="1453" spans="4:4" x14ac:dyDescent="0.25">
      <c r="D1453" s="143"/>
    </row>
    <row r="1454" spans="4:4" x14ac:dyDescent="0.25">
      <c r="D1454" s="143"/>
    </row>
    <row r="1455" spans="4:4" x14ac:dyDescent="0.25">
      <c r="D1455" s="143"/>
    </row>
    <row r="1456" spans="4:4" x14ac:dyDescent="0.25">
      <c r="D1456" s="143"/>
    </row>
    <row r="1457" spans="4:4" x14ac:dyDescent="0.25">
      <c r="D1457" s="143"/>
    </row>
    <row r="1458" spans="4:4" x14ac:dyDescent="0.25">
      <c r="D1458" s="143"/>
    </row>
    <row r="1459" spans="4:4" x14ac:dyDescent="0.25">
      <c r="D1459" s="143"/>
    </row>
    <row r="1460" spans="4:4" x14ac:dyDescent="0.25">
      <c r="D1460" s="143"/>
    </row>
    <row r="1461" spans="4:4" x14ac:dyDescent="0.25">
      <c r="D1461" s="143"/>
    </row>
    <row r="1462" spans="4:4" x14ac:dyDescent="0.25">
      <c r="D1462" s="143"/>
    </row>
    <row r="1463" spans="4:4" x14ac:dyDescent="0.25">
      <c r="D1463" s="143"/>
    </row>
    <row r="1464" spans="4:4" x14ac:dyDescent="0.25">
      <c r="D1464" s="143"/>
    </row>
    <row r="1465" spans="4:4" x14ac:dyDescent="0.25">
      <c r="D1465" s="143"/>
    </row>
    <row r="1466" spans="4:4" x14ac:dyDescent="0.25">
      <c r="D1466" s="143"/>
    </row>
    <row r="1467" spans="4:4" x14ac:dyDescent="0.25">
      <c r="D1467" s="143"/>
    </row>
    <row r="1468" spans="4:4" x14ac:dyDescent="0.25">
      <c r="D1468" s="143"/>
    </row>
    <row r="1469" spans="4:4" x14ac:dyDescent="0.25">
      <c r="D1469" s="143"/>
    </row>
    <row r="1470" spans="4:4" x14ac:dyDescent="0.25">
      <c r="D1470" s="143"/>
    </row>
    <row r="1471" spans="4:4" x14ac:dyDescent="0.25">
      <c r="D1471" s="143"/>
    </row>
    <row r="1472" spans="4:4" x14ac:dyDescent="0.25">
      <c r="D1472" s="143"/>
    </row>
    <row r="1473" spans="4:4" x14ac:dyDescent="0.25">
      <c r="D1473" s="143"/>
    </row>
    <row r="1474" spans="4:4" x14ac:dyDescent="0.25">
      <c r="D1474" s="143"/>
    </row>
    <row r="1475" spans="4:4" x14ac:dyDescent="0.25">
      <c r="D1475" s="143"/>
    </row>
    <row r="1476" spans="4:4" x14ac:dyDescent="0.25">
      <c r="D1476" s="143"/>
    </row>
    <row r="1477" spans="4:4" x14ac:dyDescent="0.25">
      <c r="D1477" s="143"/>
    </row>
    <row r="1478" spans="4:4" x14ac:dyDescent="0.25">
      <c r="D1478" s="143"/>
    </row>
    <row r="1479" spans="4:4" x14ac:dyDescent="0.25">
      <c r="D1479" s="143"/>
    </row>
    <row r="1480" spans="4:4" x14ac:dyDescent="0.25">
      <c r="D1480" s="143"/>
    </row>
    <row r="1481" spans="4:4" x14ac:dyDescent="0.25">
      <c r="D1481" s="143"/>
    </row>
    <row r="1482" spans="4:4" x14ac:dyDescent="0.25">
      <c r="D1482" s="143"/>
    </row>
    <row r="1483" spans="4:4" x14ac:dyDescent="0.25">
      <c r="D1483" s="143"/>
    </row>
    <row r="1484" spans="4:4" x14ac:dyDescent="0.25">
      <c r="D1484" s="143"/>
    </row>
    <row r="1485" spans="4:4" x14ac:dyDescent="0.25">
      <c r="D1485" s="143"/>
    </row>
    <row r="1486" spans="4:4" x14ac:dyDescent="0.25">
      <c r="D1486" s="143"/>
    </row>
    <row r="1487" spans="4:4" x14ac:dyDescent="0.25">
      <c r="D1487" s="143"/>
    </row>
    <row r="1488" spans="4:4" x14ac:dyDescent="0.25">
      <c r="D1488" s="143"/>
    </row>
    <row r="1489" spans="4:4" x14ac:dyDescent="0.25">
      <c r="D1489" s="143"/>
    </row>
    <row r="1490" spans="4:4" x14ac:dyDescent="0.25">
      <c r="D1490" s="143"/>
    </row>
    <row r="1491" spans="4:4" x14ac:dyDescent="0.25">
      <c r="D1491" s="143"/>
    </row>
    <row r="1492" spans="4:4" x14ac:dyDescent="0.25">
      <c r="D1492" s="143"/>
    </row>
    <row r="1493" spans="4:4" x14ac:dyDescent="0.25">
      <c r="D1493" s="143"/>
    </row>
    <row r="1494" spans="4:4" x14ac:dyDescent="0.25">
      <c r="D1494" s="143"/>
    </row>
    <row r="1495" spans="4:4" x14ac:dyDescent="0.25">
      <c r="D1495" s="143"/>
    </row>
    <row r="1496" spans="4:4" x14ac:dyDescent="0.25">
      <c r="D1496" s="143"/>
    </row>
    <row r="1497" spans="4:4" x14ac:dyDescent="0.25">
      <c r="D1497" s="143"/>
    </row>
    <row r="1498" spans="4:4" x14ac:dyDescent="0.25">
      <c r="D1498" s="143"/>
    </row>
    <row r="1499" spans="4:4" x14ac:dyDescent="0.25">
      <c r="D1499" s="143"/>
    </row>
    <row r="1500" spans="4:4" x14ac:dyDescent="0.25">
      <c r="D1500" s="143"/>
    </row>
    <row r="1501" spans="4:4" x14ac:dyDescent="0.25">
      <c r="D1501" s="143"/>
    </row>
    <row r="1502" spans="4:4" x14ac:dyDescent="0.25">
      <c r="D1502" s="143"/>
    </row>
    <row r="1503" spans="4:4" x14ac:dyDescent="0.25">
      <c r="D1503" s="143"/>
    </row>
    <row r="1504" spans="4:4" x14ac:dyDescent="0.25">
      <c r="D1504" s="143"/>
    </row>
    <row r="1505" spans="4:4" x14ac:dyDescent="0.25">
      <c r="D1505" s="143"/>
    </row>
    <row r="1506" spans="4:4" x14ac:dyDescent="0.25">
      <c r="D1506" s="143"/>
    </row>
    <row r="1507" spans="4:4" x14ac:dyDescent="0.25">
      <c r="D1507" s="143"/>
    </row>
    <row r="1508" spans="4:4" x14ac:dyDescent="0.25">
      <c r="D1508" s="143"/>
    </row>
    <row r="1509" spans="4:4" x14ac:dyDescent="0.25">
      <c r="D1509" s="143"/>
    </row>
    <row r="1510" spans="4:4" x14ac:dyDescent="0.25">
      <c r="D1510" s="143"/>
    </row>
    <row r="1511" spans="4:4" x14ac:dyDescent="0.25">
      <c r="D1511" s="143"/>
    </row>
    <row r="1512" spans="4:4" x14ac:dyDescent="0.25">
      <c r="D1512" s="143"/>
    </row>
    <row r="1513" spans="4:4" x14ac:dyDescent="0.25">
      <c r="D1513" s="143"/>
    </row>
    <row r="1514" spans="4:4" x14ac:dyDescent="0.25">
      <c r="D1514" s="143"/>
    </row>
    <row r="1515" spans="4:4" x14ac:dyDescent="0.25">
      <c r="D1515" s="143"/>
    </row>
    <row r="1516" spans="4:4" x14ac:dyDescent="0.25">
      <c r="D1516" s="143"/>
    </row>
    <row r="1517" spans="4:4" x14ac:dyDescent="0.25">
      <c r="D1517" s="143"/>
    </row>
    <row r="1518" spans="4:4" x14ac:dyDescent="0.25">
      <c r="D1518" s="143"/>
    </row>
    <row r="1519" spans="4:4" x14ac:dyDescent="0.25">
      <c r="D1519" s="143"/>
    </row>
    <row r="1520" spans="4:4" x14ac:dyDescent="0.25">
      <c r="D1520" s="143"/>
    </row>
    <row r="1521" spans="4:4" x14ac:dyDescent="0.25">
      <c r="D1521" s="143"/>
    </row>
    <row r="1522" spans="4:4" x14ac:dyDescent="0.25">
      <c r="D1522" s="143"/>
    </row>
    <row r="1523" spans="4:4" x14ac:dyDescent="0.25">
      <c r="D1523" s="143"/>
    </row>
    <row r="1524" spans="4:4" x14ac:dyDescent="0.25">
      <c r="D1524" s="143"/>
    </row>
    <row r="1525" spans="4:4" x14ac:dyDescent="0.25">
      <c r="D1525" s="143"/>
    </row>
    <row r="1526" spans="4:4" x14ac:dyDescent="0.25">
      <c r="D1526" s="143"/>
    </row>
    <row r="1527" spans="4:4" x14ac:dyDescent="0.25">
      <c r="D1527" s="143"/>
    </row>
    <row r="1528" spans="4:4" x14ac:dyDescent="0.25">
      <c r="D1528" s="143"/>
    </row>
    <row r="1529" spans="4:4" x14ac:dyDescent="0.25">
      <c r="D1529" s="143"/>
    </row>
    <row r="1530" spans="4:4" x14ac:dyDescent="0.25">
      <c r="D1530" s="143"/>
    </row>
    <row r="1531" spans="4:4" x14ac:dyDescent="0.25">
      <c r="D1531" s="143"/>
    </row>
    <row r="1532" spans="4:4" x14ac:dyDescent="0.25">
      <c r="D1532" s="143"/>
    </row>
    <row r="1533" spans="4:4" x14ac:dyDescent="0.25">
      <c r="D1533" s="143"/>
    </row>
    <row r="1534" spans="4:4" x14ac:dyDescent="0.25">
      <c r="D1534" s="143"/>
    </row>
    <row r="1535" spans="4:4" x14ac:dyDescent="0.25">
      <c r="D1535" s="143"/>
    </row>
    <row r="1536" spans="4:4" x14ac:dyDescent="0.25">
      <c r="D1536" s="143"/>
    </row>
    <row r="1537" spans="4:4" x14ac:dyDescent="0.25">
      <c r="D1537" s="143"/>
    </row>
    <row r="1538" spans="4:4" x14ac:dyDescent="0.25">
      <c r="D1538" s="143"/>
    </row>
    <row r="1539" spans="4:4" x14ac:dyDescent="0.25">
      <c r="D1539" s="143"/>
    </row>
    <row r="1540" spans="4:4" x14ac:dyDescent="0.25">
      <c r="D1540" s="143"/>
    </row>
    <row r="1541" spans="4:4" x14ac:dyDescent="0.25">
      <c r="D1541" s="143"/>
    </row>
    <row r="1542" spans="4:4" x14ac:dyDescent="0.25">
      <c r="D1542" s="143"/>
    </row>
    <row r="1543" spans="4:4" x14ac:dyDescent="0.25">
      <c r="D1543" s="143"/>
    </row>
    <row r="1544" spans="4:4" x14ac:dyDescent="0.25">
      <c r="D1544" s="143"/>
    </row>
    <row r="1545" spans="4:4" x14ac:dyDescent="0.25">
      <c r="D1545" s="143"/>
    </row>
    <row r="1546" spans="4:4" x14ac:dyDescent="0.25">
      <c r="D1546" s="143"/>
    </row>
    <row r="1547" spans="4:4" x14ac:dyDescent="0.25">
      <c r="D1547" s="143"/>
    </row>
    <row r="1548" spans="4:4" x14ac:dyDescent="0.25">
      <c r="D1548" s="143"/>
    </row>
    <row r="1549" spans="4:4" x14ac:dyDescent="0.25">
      <c r="D1549" s="143"/>
    </row>
    <row r="1550" spans="4:4" x14ac:dyDescent="0.25">
      <c r="D1550" s="143"/>
    </row>
    <row r="1551" spans="4:4" x14ac:dyDescent="0.25">
      <c r="D1551" s="143"/>
    </row>
    <row r="1552" spans="4:4" x14ac:dyDescent="0.25">
      <c r="D1552" s="143"/>
    </row>
    <row r="1553" spans="4:4" x14ac:dyDescent="0.25">
      <c r="D1553" s="143"/>
    </row>
    <row r="1554" spans="4:4" x14ac:dyDescent="0.25">
      <c r="D1554" s="143"/>
    </row>
    <row r="1555" spans="4:4" x14ac:dyDescent="0.25">
      <c r="D1555" s="143"/>
    </row>
    <row r="1556" spans="4:4" x14ac:dyDescent="0.25">
      <c r="D1556" s="143"/>
    </row>
    <row r="1557" spans="4:4" x14ac:dyDescent="0.25">
      <c r="D1557" s="143"/>
    </row>
    <row r="1558" spans="4:4" x14ac:dyDescent="0.25">
      <c r="D1558" s="143"/>
    </row>
    <row r="1559" spans="4:4" x14ac:dyDescent="0.25">
      <c r="D1559" s="143"/>
    </row>
    <row r="1560" spans="4:4" x14ac:dyDescent="0.25">
      <c r="D1560" s="143"/>
    </row>
    <row r="1561" spans="4:4" x14ac:dyDescent="0.25">
      <c r="D1561" s="143"/>
    </row>
    <row r="1562" spans="4:4" x14ac:dyDescent="0.25">
      <c r="D1562" s="143"/>
    </row>
    <row r="1563" spans="4:4" x14ac:dyDescent="0.25">
      <c r="D1563" s="143"/>
    </row>
    <row r="1564" spans="4:4" x14ac:dyDescent="0.25">
      <c r="D1564" s="143"/>
    </row>
    <row r="1565" spans="4:4" x14ac:dyDescent="0.25">
      <c r="D1565" s="143"/>
    </row>
    <row r="1566" spans="4:4" x14ac:dyDescent="0.25">
      <c r="D1566" s="143"/>
    </row>
    <row r="1567" spans="4:4" x14ac:dyDescent="0.25">
      <c r="D1567" s="143"/>
    </row>
    <row r="1568" spans="4:4" x14ac:dyDescent="0.25">
      <c r="D1568" s="143"/>
    </row>
    <row r="1569" spans="4:4" x14ac:dyDescent="0.25">
      <c r="D1569" s="143"/>
    </row>
    <row r="1570" spans="4:4" x14ac:dyDescent="0.25">
      <c r="D1570" s="143"/>
    </row>
    <row r="1571" spans="4:4" x14ac:dyDescent="0.25">
      <c r="D1571" s="143"/>
    </row>
    <row r="1572" spans="4:4" x14ac:dyDescent="0.25">
      <c r="D1572" s="143"/>
    </row>
    <row r="1573" spans="4:4" x14ac:dyDescent="0.25">
      <c r="D1573" s="143"/>
    </row>
    <row r="1574" spans="4:4" x14ac:dyDescent="0.25">
      <c r="D1574" s="143"/>
    </row>
    <row r="1575" spans="4:4" x14ac:dyDescent="0.25">
      <c r="D1575" s="143"/>
    </row>
    <row r="1576" spans="4:4" x14ac:dyDescent="0.25">
      <c r="D1576" s="143"/>
    </row>
    <row r="1577" spans="4:4" x14ac:dyDescent="0.25">
      <c r="D1577" s="143"/>
    </row>
    <row r="1578" spans="4:4" x14ac:dyDescent="0.25">
      <c r="D1578" s="143"/>
    </row>
    <row r="1579" spans="4:4" x14ac:dyDescent="0.25">
      <c r="D1579" s="143"/>
    </row>
    <row r="1580" spans="4:4" x14ac:dyDescent="0.25">
      <c r="D1580" s="143"/>
    </row>
    <row r="1581" spans="4:4" x14ac:dyDescent="0.25">
      <c r="D1581" s="143"/>
    </row>
    <row r="1582" spans="4:4" x14ac:dyDescent="0.25">
      <c r="D1582" s="143"/>
    </row>
    <row r="1583" spans="4:4" x14ac:dyDescent="0.25">
      <c r="D1583" s="143"/>
    </row>
    <row r="1584" spans="4:4" x14ac:dyDescent="0.25">
      <c r="D1584" s="143"/>
    </row>
    <row r="1585" spans="4:4" x14ac:dyDescent="0.25">
      <c r="D1585" s="143"/>
    </row>
    <row r="1586" spans="4:4" x14ac:dyDescent="0.25">
      <c r="D1586" s="143"/>
    </row>
    <row r="1587" spans="4:4" x14ac:dyDescent="0.25">
      <c r="D1587" s="143"/>
    </row>
    <row r="1588" spans="4:4" x14ac:dyDescent="0.25">
      <c r="D1588" s="143"/>
    </row>
    <row r="1589" spans="4:4" x14ac:dyDescent="0.25">
      <c r="D1589" s="143"/>
    </row>
    <row r="1590" spans="4:4" x14ac:dyDescent="0.25">
      <c r="D1590" s="143"/>
    </row>
    <row r="1591" spans="4:4" x14ac:dyDescent="0.25">
      <c r="D1591" s="143"/>
    </row>
    <row r="1592" spans="4:4" x14ac:dyDescent="0.25">
      <c r="D1592" s="143"/>
    </row>
    <row r="1593" spans="4:4" x14ac:dyDescent="0.25">
      <c r="D1593" s="143"/>
    </row>
    <row r="1594" spans="4:4" x14ac:dyDescent="0.25">
      <c r="D1594" s="143"/>
    </row>
    <row r="1595" spans="4:4" x14ac:dyDescent="0.25">
      <c r="D1595" s="143"/>
    </row>
    <row r="1596" spans="4:4" x14ac:dyDescent="0.25">
      <c r="D1596" s="143"/>
    </row>
    <row r="1597" spans="4:4" x14ac:dyDescent="0.25">
      <c r="D1597" s="143"/>
    </row>
    <row r="1598" spans="4:4" x14ac:dyDescent="0.25">
      <c r="D1598" s="143"/>
    </row>
    <row r="1599" spans="4:4" x14ac:dyDescent="0.25">
      <c r="D1599" s="143"/>
    </row>
    <row r="1600" spans="4:4" x14ac:dyDescent="0.25">
      <c r="D1600" s="143"/>
    </row>
    <row r="1601" spans="4:4" x14ac:dyDescent="0.25">
      <c r="D1601" s="143"/>
    </row>
    <row r="1602" spans="4:4" x14ac:dyDescent="0.25">
      <c r="D1602" s="143"/>
    </row>
    <row r="1603" spans="4:4" x14ac:dyDescent="0.25">
      <c r="D1603" s="143"/>
    </row>
    <row r="1604" spans="4:4" x14ac:dyDescent="0.25">
      <c r="D1604" s="143"/>
    </row>
    <row r="1605" spans="4:4" x14ac:dyDescent="0.25">
      <c r="D1605" s="143"/>
    </row>
    <row r="1606" spans="4:4" x14ac:dyDescent="0.25">
      <c r="D1606" s="143"/>
    </row>
    <row r="1607" spans="4:4" x14ac:dyDescent="0.25">
      <c r="D1607" s="143"/>
    </row>
    <row r="1608" spans="4:4" x14ac:dyDescent="0.25">
      <c r="D1608" s="143"/>
    </row>
    <row r="1609" spans="4:4" x14ac:dyDescent="0.25">
      <c r="D1609" s="143"/>
    </row>
    <row r="1610" spans="4:4" x14ac:dyDescent="0.25">
      <c r="D1610" s="143"/>
    </row>
    <row r="1611" spans="4:4" x14ac:dyDescent="0.25">
      <c r="D1611" s="143"/>
    </row>
    <row r="1612" spans="4:4" x14ac:dyDescent="0.25">
      <c r="D1612" s="143"/>
    </row>
    <row r="1613" spans="4:4" x14ac:dyDescent="0.25">
      <c r="D1613" s="143"/>
    </row>
    <row r="1614" spans="4:4" x14ac:dyDescent="0.25">
      <c r="D1614" s="143"/>
    </row>
    <row r="1615" spans="4:4" x14ac:dyDescent="0.25">
      <c r="D1615" s="143"/>
    </row>
    <row r="1616" spans="4:4" x14ac:dyDescent="0.25">
      <c r="D1616" s="143"/>
    </row>
    <row r="1617" spans="4:4" x14ac:dyDescent="0.25">
      <c r="D1617" s="143"/>
    </row>
    <row r="1618" spans="4:4" x14ac:dyDescent="0.25">
      <c r="D1618" s="143"/>
    </row>
    <row r="1619" spans="4:4" x14ac:dyDescent="0.25">
      <c r="D1619" s="143"/>
    </row>
    <row r="1620" spans="4:4" x14ac:dyDescent="0.25">
      <c r="D1620" s="143"/>
    </row>
    <row r="1621" spans="4:4" x14ac:dyDescent="0.25">
      <c r="D1621" s="143"/>
    </row>
    <row r="1622" spans="4:4" x14ac:dyDescent="0.25">
      <c r="D1622" s="143"/>
    </row>
    <row r="1623" spans="4:4" x14ac:dyDescent="0.25">
      <c r="D1623" s="143"/>
    </row>
    <row r="1624" spans="4:4" x14ac:dyDescent="0.25">
      <c r="D1624" s="143"/>
    </row>
    <row r="1625" spans="4:4" x14ac:dyDescent="0.25">
      <c r="D1625" s="143"/>
    </row>
    <row r="1626" spans="4:4" x14ac:dyDescent="0.25">
      <c r="D1626" s="143"/>
    </row>
    <row r="1627" spans="4:4" x14ac:dyDescent="0.25">
      <c r="D1627" s="143"/>
    </row>
    <row r="1628" spans="4:4" x14ac:dyDescent="0.25">
      <c r="D1628" s="143"/>
    </row>
    <row r="1629" spans="4:4" x14ac:dyDescent="0.25">
      <c r="D1629" s="143"/>
    </row>
    <row r="1630" spans="4:4" x14ac:dyDescent="0.25">
      <c r="D1630" s="143"/>
    </row>
    <row r="1631" spans="4:4" x14ac:dyDescent="0.25">
      <c r="D1631" s="143"/>
    </row>
    <row r="1632" spans="4:4" x14ac:dyDescent="0.25">
      <c r="D1632" s="143"/>
    </row>
    <row r="1633" spans="4:4" x14ac:dyDescent="0.25">
      <c r="D1633" s="143"/>
    </row>
    <row r="1634" spans="4:4" x14ac:dyDescent="0.25">
      <c r="D1634" s="143"/>
    </row>
    <row r="1635" spans="4:4" x14ac:dyDescent="0.25">
      <c r="D1635" s="143"/>
    </row>
    <row r="1636" spans="4:4" x14ac:dyDescent="0.25">
      <c r="D1636" s="143"/>
    </row>
    <row r="1637" spans="4:4" x14ac:dyDescent="0.25">
      <c r="D1637" s="143"/>
    </row>
    <row r="1638" spans="4:4" x14ac:dyDescent="0.25">
      <c r="D1638" s="143"/>
    </row>
    <row r="1639" spans="4:4" x14ac:dyDescent="0.25">
      <c r="D1639" s="143"/>
    </row>
    <row r="1640" spans="4:4" x14ac:dyDescent="0.25">
      <c r="D1640" s="143"/>
    </row>
    <row r="1641" spans="4:4" x14ac:dyDescent="0.25">
      <c r="D1641" s="143"/>
    </row>
    <row r="1642" spans="4:4" x14ac:dyDescent="0.25">
      <c r="D1642" s="143"/>
    </row>
    <row r="1643" spans="4:4" x14ac:dyDescent="0.25">
      <c r="D1643" s="143"/>
    </row>
    <row r="1644" spans="4:4" x14ac:dyDescent="0.25">
      <c r="D1644" s="143"/>
    </row>
    <row r="1645" spans="4:4" x14ac:dyDescent="0.25">
      <c r="D1645" s="143"/>
    </row>
    <row r="1646" spans="4:4" x14ac:dyDescent="0.25">
      <c r="D1646" s="143"/>
    </row>
    <row r="1647" spans="4:4" x14ac:dyDescent="0.25">
      <c r="D1647" s="143"/>
    </row>
    <row r="1648" spans="4:4" x14ac:dyDescent="0.25">
      <c r="D1648" s="143"/>
    </row>
    <row r="1649" spans="4:4" x14ac:dyDescent="0.25">
      <c r="D1649" s="143"/>
    </row>
    <row r="1650" spans="4:4" x14ac:dyDescent="0.25">
      <c r="D1650" s="143"/>
    </row>
    <row r="1651" spans="4:4" x14ac:dyDescent="0.25">
      <c r="D1651" s="143"/>
    </row>
    <row r="1652" spans="4:4" x14ac:dyDescent="0.25">
      <c r="D1652" s="143"/>
    </row>
    <row r="1653" spans="4:4" x14ac:dyDescent="0.25">
      <c r="D1653" s="143"/>
    </row>
    <row r="1654" spans="4:4" x14ac:dyDescent="0.25">
      <c r="D1654" s="143"/>
    </row>
    <row r="1655" spans="4:4" x14ac:dyDescent="0.25">
      <c r="D1655" s="143"/>
    </row>
    <row r="1656" spans="4:4" x14ac:dyDescent="0.25">
      <c r="D1656" s="143"/>
    </row>
    <row r="1657" spans="4:4" x14ac:dyDescent="0.25">
      <c r="D1657" s="143"/>
    </row>
    <row r="1658" spans="4:4" x14ac:dyDescent="0.25">
      <c r="D1658" s="143"/>
    </row>
    <row r="1659" spans="4:4" x14ac:dyDescent="0.25">
      <c r="D1659" s="143"/>
    </row>
    <row r="1660" spans="4:4" x14ac:dyDescent="0.25">
      <c r="D1660" s="143"/>
    </row>
    <row r="1661" spans="4:4" x14ac:dyDescent="0.25">
      <c r="D1661" s="143"/>
    </row>
    <row r="1662" spans="4:4" x14ac:dyDescent="0.25">
      <c r="D1662" s="143"/>
    </row>
    <row r="1663" spans="4:4" x14ac:dyDescent="0.25">
      <c r="D1663" s="143"/>
    </row>
    <row r="1664" spans="4:4" x14ac:dyDescent="0.25">
      <c r="D1664" s="143"/>
    </row>
    <row r="1665" spans="4:4" x14ac:dyDescent="0.25">
      <c r="D1665" s="143"/>
    </row>
    <row r="1666" spans="4:4" x14ac:dyDescent="0.25">
      <c r="D1666" s="143"/>
    </row>
    <row r="1667" spans="4:4" x14ac:dyDescent="0.25">
      <c r="D1667" s="143"/>
    </row>
    <row r="1668" spans="4:4" x14ac:dyDescent="0.25">
      <c r="D1668" s="143"/>
    </row>
    <row r="1669" spans="4:4" x14ac:dyDescent="0.25">
      <c r="D1669" s="143"/>
    </row>
    <row r="1670" spans="4:4" x14ac:dyDescent="0.25">
      <c r="D1670" s="143"/>
    </row>
    <row r="1671" spans="4:4" x14ac:dyDescent="0.25">
      <c r="D1671" s="143"/>
    </row>
    <row r="1672" spans="4:4" x14ac:dyDescent="0.25">
      <c r="D1672" s="143"/>
    </row>
    <row r="1673" spans="4:4" x14ac:dyDescent="0.25">
      <c r="D1673" s="143"/>
    </row>
    <row r="1674" spans="4:4" x14ac:dyDescent="0.25">
      <c r="D1674" s="143"/>
    </row>
    <row r="1675" spans="4:4" x14ac:dyDescent="0.25">
      <c r="D1675" s="143"/>
    </row>
    <row r="1676" spans="4:4" x14ac:dyDescent="0.25">
      <c r="D1676" s="143"/>
    </row>
    <row r="1677" spans="4:4" x14ac:dyDescent="0.25">
      <c r="D1677" s="143"/>
    </row>
    <row r="1678" spans="4:4" x14ac:dyDescent="0.25">
      <c r="D1678" s="143"/>
    </row>
    <row r="1679" spans="4:4" x14ac:dyDescent="0.25">
      <c r="D1679" s="143"/>
    </row>
    <row r="1680" spans="4:4" x14ac:dyDescent="0.25">
      <c r="D1680" s="143"/>
    </row>
    <row r="1681" spans="4:4" x14ac:dyDescent="0.25">
      <c r="D1681" s="143"/>
    </row>
    <row r="1682" spans="4:4" x14ac:dyDescent="0.25">
      <c r="D1682" s="143"/>
    </row>
    <row r="1683" spans="4:4" x14ac:dyDescent="0.25">
      <c r="D1683" s="143"/>
    </row>
    <row r="1684" spans="4:4" x14ac:dyDescent="0.25">
      <c r="D1684" s="143"/>
    </row>
    <row r="1685" spans="4:4" x14ac:dyDescent="0.25">
      <c r="D1685" s="143"/>
    </row>
    <row r="1686" spans="4:4" x14ac:dyDescent="0.25">
      <c r="D1686" s="143"/>
    </row>
    <row r="1687" spans="4:4" x14ac:dyDescent="0.25">
      <c r="D1687" s="143"/>
    </row>
    <row r="1688" spans="4:4" x14ac:dyDescent="0.25">
      <c r="D1688" s="143"/>
    </row>
    <row r="1689" spans="4:4" x14ac:dyDescent="0.25">
      <c r="D1689" s="143"/>
    </row>
    <row r="1690" spans="4:4" x14ac:dyDescent="0.25">
      <c r="D1690" s="143"/>
    </row>
    <row r="1691" spans="4:4" x14ac:dyDescent="0.25">
      <c r="D1691" s="143"/>
    </row>
    <row r="1692" spans="4:4" x14ac:dyDescent="0.25">
      <c r="D1692" s="143"/>
    </row>
    <row r="1693" spans="4:4" x14ac:dyDescent="0.25">
      <c r="D1693" s="143"/>
    </row>
    <row r="1694" spans="4:4" x14ac:dyDescent="0.25">
      <c r="D1694" s="143"/>
    </row>
    <row r="1695" spans="4:4" x14ac:dyDescent="0.25">
      <c r="D1695" s="143"/>
    </row>
    <row r="1696" spans="4:4" x14ac:dyDescent="0.25">
      <c r="D1696" s="143"/>
    </row>
    <row r="1697" spans="4:4" x14ac:dyDescent="0.25">
      <c r="D1697" s="143"/>
    </row>
    <row r="1698" spans="4:4" x14ac:dyDescent="0.25">
      <c r="D1698" s="143"/>
    </row>
    <row r="1699" spans="4:4" x14ac:dyDescent="0.25">
      <c r="D1699" s="143"/>
    </row>
    <row r="1700" spans="4:4" x14ac:dyDescent="0.25">
      <c r="D1700" s="143"/>
    </row>
    <row r="1701" spans="4:4" x14ac:dyDescent="0.25">
      <c r="D1701" s="143"/>
    </row>
    <row r="1702" spans="4:4" x14ac:dyDescent="0.25">
      <c r="D1702" s="143"/>
    </row>
    <row r="1703" spans="4:4" x14ac:dyDescent="0.25">
      <c r="D1703" s="143"/>
    </row>
    <row r="1704" spans="4:4" x14ac:dyDescent="0.25">
      <c r="D1704" s="143"/>
    </row>
    <row r="1705" spans="4:4" x14ac:dyDescent="0.25">
      <c r="D1705" s="143"/>
    </row>
    <row r="1706" spans="4:4" x14ac:dyDescent="0.25">
      <c r="D1706" s="143"/>
    </row>
    <row r="1707" spans="4:4" x14ac:dyDescent="0.25">
      <c r="D1707" s="143"/>
    </row>
    <row r="1708" spans="4:4" x14ac:dyDescent="0.25">
      <c r="D1708" s="143"/>
    </row>
    <row r="1709" spans="4:4" x14ac:dyDescent="0.25">
      <c r="D1709" s="143"/>
    </row>
    <row r="1710" spans="4:4" x14ac:dyDescent="0.25">
      <c r="D1710" s="143"/>
    </row>
    <row r="1711" spans="4:4" x14ac:dyDescent="0.25">
      <c r="D1711" s="143"/>
    </row>
    <row r="1712" spans="4:4" x14ac:dyDescent="0.25">
      <c r="D1712" s="143"/>
    </row>
    <row r="1713" spans="4:4" x14ac:dyDescent="0.25">
      <c r="D1713" s="143"/>
    </row>
    <row r="1714" spans="4:4" x14ac:dyDescent="0.25">
      <c r="D1714" s="143"/>
    </row>
    <row r="1715" spans="4:4" x14ac:dyDescent="0.25">
      <c r="D1715" s="143"/>
    </row>
    <row r="1716" spans="4:4" x14ac:dyDescent="0.25">
      <c r="D1716" s="143"/>
    </row>
    <row r="1717" spans="4:4" x14ac:dyDescent="0.25">
      <c r="D1717" s="143"/>
    </row>
    <row r="1718" spans="4:4" x14ac:dyDescent="0.25">
      <c r="D1718" s="143"/>
    </row>
    <row r="1719" spans="4:4" x14ac:dyDescent="0.25">
      <c r="D1719" s="143"/>
    </row>
    <row r="1720" spans="4:4" x14ac:dyDescent="0.25">
      <c r="D1720" s="143"/>
    </row>
    <row r="1721" spans="4:4" x14ac:dyDescent="0.25">
      <c r="D1721" s="143"/>
    </row>
    <row r="1722" spans="4:4" x14ac:dyDescent="0.25">
      <c r="D1722" s="143"/>
    </row>
    <row r="1723" spans="4:4" x14ac:dyDescent="0.25">
      <c r="D1723" s="143"/>
    </row>
    <row r="1724" spans="4:4" x14ac:dyDescent="0.25">
      <c r="D1724" s="143"/>
    </row>
    <row r="1725" spans="4:4" x14ac:dyDescent="0.25">
      <c r="D1725" s="143"/>
    </row>
    <row r="1726" spans="4:4" x14ac:dyDescent="0.25">
      <c r="D1726" s="143"/>
    </row>
    <row r="1727" spans="4:4" x14ac:dyDescent="0.25">
      <c r="D1727" s="143"/>
    </row>
    <row r="1728" spans="4:4" x14ac:dyDescent="0.25">
      <c r="D1728" s="143"/>
    </row>
    <row r="1729" spans="4:4" x14ac:dyDescent="0.25">
      <c r="D1729" s="143"/>
    </row>
    <row r="1730" spans="4:4" x14ac:dyDescent="0.25">
      <c r="D1730" s="143"/>
    </row>
    <row r="1731" spans="4:4" x14ac:dyDescent="0.25">
      <c r="D1731" s="143"/>
    </row>
    <row r="1732" spans="4:4" x14ac:dyDescent="0.25">
      <c r="D1732" s="143"/>
    </row>
    <row r="1733" spans="4:4" x14ac:dyDescent="0.25">
      <c r="D1733" s="143"/>
    </row>
    <row r="1734" spans="4:4" x14ac:dyDescent="0.25">
      <c r="D1734" s="143"/>
    </row>
    <row r="1735" spans="4:4" x14ac:dyDescent="0.25">
      <c r="D1735" s="143"/>
    </row>
    <row r="1736" spans="4:4" x14ac:dyDescent="0.25">
      <c r="D1736" s="143"/>
    </row>
    <row r="1737" spans="4:4" x14ac:dyDescent="0.25">
      <c r="D1737" s="143"/>
    </row>
    <row r="1738" spans="4:4" x14ac:dyDescent="0.25">
      <c r="D1738" s="143"/>
    </row>
    <row r="1739" spans="4:4" x14ac:dyDescent="0.25">
      <c r="D1739" s="143"/>
    </row>
    <row r="1740" spans="4:4" x14ac:dyDescent="0.25">
      <c r="D1740" s="143"/>
    </row>
    <row r="1741" spans="4:4" x14ac:dyDescent="0.25">
      <c r="D1741" s="143"/>
    </row>
    <row r="1742" spans="4:4" x14ac:dyDescent="0.25">
      <c r="D1742" s="143"/>
    </row>
    <row r="1743" spans="4:4" x14ac:dyDescent="0.25">
      <c r="D1743" s="143"/>
    </row>
    <row r="1744" spans="4:4" x14ac:dyDescent="0.25">
      <c r="D1744" s="143"/>
    </row>
    <row r="1745" spans="4:4" x14ac:dyDescent="0.25">
      <c r="D1745" s="143"/>
    </row>
    <row r="1746" spans="4:4" x14ac:dyDescent="0.25">
      <c r="D1746" s="143"/>
    </row>
    <row r="1747" spans="4:4" x14ac:dyDescent="0.25">
      <c r="D1747" s="143"/>
    </row>
    <row r="1748" spans="4:4" x14ac:dyDescent="0.25">
      <c r="D1748" s="143"/>
    </row>
    <row r="1749" spans="4:4" x14ac:dyDescent="0.25">
      <c r="D1749" s="143"/>
    </row>
    <row r="1750" spans="4:4" x14ac:dyDescent="0.25">
      <c r="D1750" s="143"/>
    </row>
    <row r="1751" spans="4:4" x14ac:dyDescent="0.25">
      <c r="D1751" s="143"/>
    </row>
    <row r="1752" spans="4:4" x14ac:dyDescent="0.25">
      <c r="D1752" s="143"/>
    </row>
    <row r="1753" spans="4:4" x14ac:dyDescent="0.25">
      <c r="D1753" s="143"/>
    </row>
    <row r="1754" spans="4:4" x14ac:dyDescent="0.25">
      <c r="D1754" s="143"/>
    </row>
    <row r="1755" spans="4:4" x14ac:dyDescent="0.25">
      <c r="D1755" s="143"/>
    </row>
    <row r="1756" spans="4:4" x14ac:dyDescent="0.25">
      <c r="D1756" s="143"/>
    </row>
    <row r="1757" spans="4:4" x14ac:dyDescent="0.25">
      <c r="D1757" s="143"/>
    </row>
    <row r="1758" spans="4:4" x14ac:dyDescent="0.25">
      <c r="D1758" s="143"/>
    </row>
    <row r="1759" spans="4:4" x14ac:dyDescent="0.25">
      <c r="D1759" s="143"/>
    </row>
    <row r="1760" spans="4:4" x14ac:dyDescent="0.25">
      <c r="D1760" s="143"/>
    </row>
    <row r="1761" spans="4:4" x14ac:dyDescent="0.25">
      <c r="D1761" s="143"/>
    </row>
    <row r="1762" spans="4:4" x14ac:dyDescent="0.25">
      <c r="D1762" s="143"/>
    </row>
    <row r="1763" spans="4:4" x14ac:dyDescent="0.25">
      <c r="D1763" s="143"/>
    </row>
    <row r="1764" spans="4:4" x14ac:dyDescent="0.25">
      <c r="D1764" s="143"/>
    </row>
    <row r="1765" spans="4:4" x14ac:dyDescent="0.25">
      <c r="D1765" s="143"/>
    </row>
    <row r="1766" spans="4:4" x14ac:dyDescent="0.25">
      <c r="D1766" s="143"/>
    </row>
    <row r="1767" spans="4:4" x14ac:dyDescent="0.25">
      <c r="D1767" s="143"/>
    </row>
    <row r="1768" spans="4:4" x14ac:dyDescent="0.25">
      <c r="D1768" s="143"/>
    </row>
    <row r="1769" spans="4:4" x14ac:dyDescent="0.25">
      <c r="D1769" s="143"/>
    </row>
    <row r="1770" spans="4:4" x14ac:dyDescent="0.25">
      <c r="D1770" s="143"/>
    </row>
    <row r="1771" spans="4:4" x14ac:dyDescent="0.25">
      <c r="D1771" s="143"/>
    </row>
    <row r="1772" spans="4:4" x14ac:dyDescent="0.25">
      <c r="D1772" s="143"/>
    </row>
    <row r="1773" spans="4:4" x14ac:dyDescent="0.25">
      <c r="D1773" s="143"/>
    </row>
    <row r="1774" spans="4:4" x14ac:dyDescent="0.25">
      <c r="D1774" s="143"/>
    </row>
    <row r="1775" spans="4:4" x14ac:dyDescent="0.25">
      <c r="D1775" s="143"/>
    </row>
    <row r="1776" spans="4:4" x14ac:dyDescent="0.25">
      <c r="D1776" s="143"/>
    </row>
    <row r="1777" spans="4:4" x14ac:dyDescent="0.25">
      <c r="D1777" s="143"/>
    </row>
    <row r="1778" spans="4:4" x14ac:dyDescent="0.25">
      <c r="D1778" s="143"/>
    </row>
    <row r="1779" spans="4:4" x14ac:dyDescent="0.25">
      <c r="D1779" s="143"/>
    </row>
    <row r="1780" spans="4:4" x14ac:dyDescent="0.25">
      <c r="D1780" s="143"/>
    </row>
    <row r="1781" spans="4:4" x14ac:dyDescent="0.25">
      <c r="D1781" s="143"/>
    </row>
    <row r="1782" spans="4:4" x14ac:dyDescent="0.25">
      <c r="D1782" s="143"/>
    </row>
    <row r="1783" spans="4:4" x14ac:dyDescent="0.25">
      <c r="D1783" s="143"/>
    </row>
    <row r="1784" spans="4:4" x14ac:dyDescent="0.25">
      <c r="D1784" s="143"/>
    </row>
    <row r="1785" spans="4:4" x14ac:dyDescent="0.25">
      <c r="D1785" s="143"/>
    </row>
    <row r="1786" spans="4:4" x14ac:dyDescent="0.25">
      <c r="D1786" s="143"/>
    </row>
    <row r="1787" spans="4:4" x14ac:dyDescent="0.25">
      <c r="D1787" s="143"/>
    </row>
    <row r="1788" spans="4:4" x14ac:dyDescent="0.25">
      <c r="D1788" s="143"/>
    </row>
    <row r="1789" spans="4:4" x14ac:dyDescent="0.25">
      <c r="D1789" s="143"/>
    </row>
    <row r="1790" spans="4:4" x14ac:dyDescent="0.25">
      <c r="D1790" s="143"/>
    </row>
    <row r="1791" spans="4:4" x14ac:dyDescent="0.25">
      <c r="D1791" s="143"/>
    </row>
    <row r="1792" spans="4:4" x14ac:dyDescent="0.25">
      <c r="D1792" s="143"/>
    </row>
    <row r="1793" spans="4:4" x14ac:dyDescent="0.25">
      <c r="D1793" s="143"/>
    </row>
    <row r="1794" spans="4:4" x14ac:dyDescent="0.25">
      <c r="D1794" s="143"/>
    </row>
    <row r="1795" spans="4:4" x14ac:dyDescent="0.25">
      <c r="D1795" s="143"/>
    </row>
    <row r="1796" spans="4:4" x14ac:dyDescent="0.25">
      <c r="D1796" s="143"/>
    </row>
    <row r="1797" spans="4:4" x14ac:dyDescent="0.25">
      <c r="D1797" s="143"/>
    </row>
    <row r="1798" spans="4:4" x14ac:dyDescent="0.25">
      <c r="D1798" s="143"/>
    </row>
    <row r="1799" spans="4:4" x14ac:dyDescent="0.25">
      <c r="D1799" s="143"/>
    </row>
    <row r="1800" spans="4:4" x14ac:dyDescent="0.25">
      <c r="D1800" s="143"/>
    </row>
    <row r="1801" spans="4:4" x14ac:dyDescent="0.25">
      <c r="D1801" s="143"/>
    </row>
    <row r="1802" spans="4:4" x14ac:dyDescent="0.25">
      <c r="D1802" s="143"/>
    </row>
    <row r="1803" spans="4:4" x14ac:dyDescent="0.25">
      <c r="D1803" s="143"/>
    </row>
    <row r="1804" spans="4:4" x14ac:dyDescent="0.25">
      <c r="D1804" s="143"/>
    </row>
    <row r="1805" spans="4:4" x14ac:dyDescent="0.25">
      <c r="D1805" s="143"/>
    </row>
    <row r="1806" spans="4:4" x14ac:dyDescent="0.25">
      <c r="D1806" s="143"/>
    </row>
    <row r="1807" spans="4:4" x14ac:dyDescent="0.25">
      <c r="D1807" s="143"/>
    </row>
    <row r="1808" spans="4:4" x14ac:dyDescent="0.25">
      <c r="D1808" s="143"/>
    </row>
    <row r="1809" spans="4:4" x14ac:dyDescent="0.25">
      <c r="D1809" s="143"/>
    </row>
    <row r="1810" spans="4:4" x14ac:dyDescent="0.25">
      <c r="D1810" s="143"/>
    </row>
    <row r="1811" spans="4:4" x14ac:dyDescent="0.25">
      <c r="D1811" s="143"/>
    </row>
    <row r="1812" spans="4:4" x14ac:dyDescent="0.25">
      <c r="D1812" s="143"/>
    </row>
    <row r="1813" spans="4:4" x14ac:dyDescent="0.25">
      <c r="D1813" s="143"/>
    </row>
    <row r="1814" spans="4:4" x14ac:dyDescent="0.25">
      <c r="D1814" s="143"/>
    </row>
    <row r="1815" spans="4:4" x14ac:dyDescent="0.25">
      <c r="D1815" s="143"/>
    </row>
    <row r="1816" spans="4:4" x14ac:dyDescent="0.25">
      <c r="D1816" s="143"/>
    </row>
    <row r="1817" spans="4:4" x14ac:dyDescent="0.25">
      <c r="D1817" s="143"/>
    </row>
    <row r="1818" spans="4:4" x14ac:dyDescent="0.25">
      <c r="D1818" s="143"/>
    </row>
    <row r="1819" spans="4:4" x14ac:dyDescent="0.25">
      <c r="D1819" s="143"/>
    </row>
    <row r="1820" spans="4:4" x14ac:dyDescent="0.25">
      <c r="D1820" s="143"/>
    </row>
    <row r="1821" spans="4:4" x14ac:dyDescent="0.25">
      <c r="D1821" s="143"/>
    </row>
    <row r="1822" spans="4:4" x14ac:dyDescent="0.25">
      <c r="D1822" s="143"/>
    </row>
    <row r="1823" spans="4:4" x14ac:dyDescent="0.25">
      <c r="D1823" s="143"/>
    </row>
    <row r="1824" spans="4:4" x14ac:dyDescent="0.25">
      <c r="D1824" s="143"/>
    </row>
    <row r="1825" spans="4:4" x14ac:dyDescent="0.25">
      <c r="D1825" s="143"/>
    </row>
    <row r="1826" spans="4:4" x14ac:dyDescent="0.25">
      <c r="D1826" s="143"/>
    </row>
    <row r="1827" spans="4:4" x14ac:dyDescent="0.25">
      <c r="D1827" s="143"/>
    </row>
    <row r="1828" spans="4:4" x14ac:dyDescent="0.25">
      <c r="D1828" s="143"/>
    </row>
    <row r="1829" spans="4:4" x14ac:dyDescent="0.25">
      <c r="D1829" s="143"/>
    </row>
    <row r="1830" spans="4:4" x14ac:dyDescent="0.25">
      <c r="D1830" s="143"/>
    </row>
    <row r="1831" spans="4:4" x14ac:dyDescent="0.25">
      <c r="D1831" s="143"/>
    </row>
    <row r="1832" spans="4:4" x14ac:dyDescent="0.25">
      <c r="D1832" s="143"/>
    </row>
    <row r="1833" spans="4:4" x14ac:dyDescent="0.25">
      <c r="D1833" s="143"/>
    </row>
    <row r="1834" spans="4:4" x14ac:dyDescent="0.25">
      <c r="D1834" s="143"/>
    </row>
    <row r="1835" spans="4:4" x14ac:dyDescent="0.25">
      <c r="D1835" s="143"/>
    </row>
    <row r="1836" spans="4:4" x14ac:dyDescent="0.25">
      <c r="D1836" s="143"/>
    </row>
    <row r="1837" spans="4:4" x14ac:dyDescent="0.25">
      <c r="D1837" s="143"/>
    </row>
    <row r="1838" spans="4:4" x14ac:dyDescent="0.25">
      <c r="D1838" s="143"/>
    </row>
    <row r="1839" spans="4:4" x14ac:dyDescent="0.25">
      <c r="D1839" s="143"/>
    </row>
    <row r="1840" spans="4:4" x14ac:dyDescent="0.25">
      <c r="D1840" s="143"/>
    </row>
    <row r="1841" spans="4:4" x14ac:dyDescent="0.25">
      <c r="D1841" s="143"/>
    </row>
    <row r="1842" spans="4:4" x14ac:dyDescent="0.25">
      <c r="D1842" s="143"/>
    </row>
    <row r="1843" spans="4:4" x14ac:dyDescent="0.25">
      <c r="D1843" s="143"/>
    </row>
    <row r="1844" spans="4:4" x14ac:dyDescent="0.25">
      <c r="D1844" s="143"/>
    </row>
    <row r="1845" spans="4:4" x14ac:dyDescent="0.25">
      <c r="D1845" s="143"/>
    </row>
    <row r="1846" spans="4:4" x14ac:dyDescent="0.25">
      <c r="D1846" s="143"/>
    </row>
    <row r="1847" spans="4:4" x14ac:dyDescent="0.25">
      <c r="D1847" s="143"/>
    </row>
    <row r="1848" spans="4:4" x14ac:dyDescent="0.25">
      <c r="D1848" s="143"/>
    </row>
    <row r="1849" spans="4:4" x14ac:dyDescent="0.25">
      <c r="D1849" s="143"/>
    </row>
    <row r="1850" spans="4:4" x14ac:dyDescent="0.25">
      <c r="D1850" s="143"/>
    </row>
    <row r="1851" spans="4:4" x14ac:dyDescent="0.25">
      <c r="D1851" s="143"/>
    </row>
    <row r="1852" spans="4:4" x14ac:dyDescent="0.25">
      <c r="D1852" s="143"/>
    </row>
    <row r="1853" spans="4:4" x14ac:dyDescent="0.25">
      <c r="D1853" s="143"/>
    </row>
    <row r="1854" spans="4:4" x14ac:dyDescent="0.25">
      <c r="D1854" s="143"/>
    </row>
    <row r="1855" spans="4:4" x14ac:dyDescent="0.25">
      <c r="D1855" s="143"/>
    </row>
    <row r="1856" spans="4:4" x14ac:dyDescent="0.25">
      <c r="D1856" s="143"/>
    </row>
    <row r="1857" spans="4:4" x14ac:dyDescent="0.25">
      <c r="D1857" s="143"/>
    </row>
    <row r="1858" spans="4:4" x14ac:dyDescent="0.25">
      <c r="D1858" s="143"/>
    </row>
    <row r="1859" spans="4:4" x14ac:dyDescent="0.25">
      <c r="D1859" s="143"/>
    </row>
    <row r="1860" spans="4:4" x14ac:dyDescent="0.25">
      <c r="D1860" s="143"/>
    </row>
    <row r="1861" spans="4:4" x14ac:dyDescent="0.25">
      <c r="D1861" s="143"/>
    </row>
    <row r="1862" spans="4:4" x14ac:dyDescent="0.25">
      <c r="D1862" s="143"/>
    </row>
    <row r="1863" spans="4:4" x14ac:dyDescent="0.25">
      <c r="D1863" s="143"/>
    </row>
    <row r="1864" spans="4:4" x14ac:dyDescent="0.25">
      <c r="D1864" s="143"/>
    </row>
    <row r="1865" spans="4:4" x14ac:dyDescent="0.25">
      <c r="D1865" s="143"/>
    </row>
    <row r="1866" spans="4:4" x14ac:dyDescent="0.25">
      <c r="D1866" s="143"/>
    </row>
    <row r="1867" spans="4:4" x14ac:dyDescent="0.25">
      <c r="D1867" s="143"/>
    </row>
    <row r="1868" spans="4:4" x14ac:dyDescent="0.25">
      <c r="D1868" s="143"/>
    </row>
    <row r="1869" spans="4:4" x14ac:dyDescent="0.25">
      <c r="D1869" s="143"/>
    </row>
    <row r="1870" spans="4:4" x14ac:dyDescent="0.25">
      <c r="D1870" s="143"/>
    </row>
    <row r="1871" spans="4:4" x14ac:dyDescent="0.25">
      <c r="D1871" s="143"/>
    </row>
    <row r="1872" spans="4:4" x14ac:dyDescent="0.25">
      <c r="D1872" s="143"/>
    </row>
    <row r="1873" spans="4:4" x14ac:dyDescent="0.25">
      <c r="D1873" s="143"/>
    </row>
    <row r="1874" spans="4:4" x14ac:dyDescent="0.25">
      <c r="D1874" s="143"/>
    </row>
    <row r="1875" spans="4:4" x14ac:dyDescent="0.25">
      <c r="D1875" s="143"/>
    </row>
    <row r="1876" spans="4:4" x14ac:dyDescent="0.25">
      <c r="D1876" s="143"/>
    </row>
    <row r="1877" spans="4:4" x14ac:dyDescent="0.25">
      <c r="D1877" s="143"/>
    </row>
    <row r="1878" spans="4:4" x14ac:dyDescent="0.25">
      <c r="D1878" s="143"/>
    </row>
    <row r="1879" spans="4:4" x14ac:dyDescent="0.25">
      <c r="D1879" s="143"/>
    </row>
    <row r="1880" spans="4:4" x14ac:dyDescent="0.25">
      <c r="D1880" s="143"/>
    </row>
    <row r="1881" spans="4:4" x14ac:dyDescent="0.25">
      <c r="D1881" s="143"/>
    </row>
    <row r="1882" spans="4:4" x14ac:dyDescent="0.25">
      <c r="D1882" s="143"/>
    </row>
    <row r="1883" spans="4:4" x14ac:dyDescent="0.25">
      <c r="D1883" s="143"/>
    </row>
    <row r="1884" spans="4:4" x14ac:dyDescent="0.25">
      <c r="D1884" s="143"/>
    </row>
    <row r="1885" spans="4:4" x14ac:dyDescent="0.25">
      <c r="D1885" s="143"/>
    </row>
    <row r="1886" spans="4:4" x14ac:dyDescent="0.25">
      <c r="D1886" s="143"/>
    </row>
    <row r="1887" spans="4:4" x14ac:dyDescent="0.25">
      <c r="D1887" s="143"/>
    </row>
    <row r="1888" spans="4:4" x14ac:dyDescent="0.25">
      <c r="D1888" s="143"/>
    </row>
    <row r="1889" spans="4:4" x14ac:dyDescent="0.25">
      <c r="D1889" s="143"/>
    </row>
    <row r="1890" spans="4:4" x14ac:dyDescent="0.25">
      <c r="D1890" s="143"/>
    </row>
    <row r="1891" spans="4:4" x14ac:dyDescent="0.25">
      <c r="D1891" s="143"/>
    </row>
    <row r="1892" spans="4:4" x14ac:dyDescent="0.25">
      <c r="D1892" s="143"/>
    </row>
    <row r="1893" spans="4:4" x14ac:dyDescent="0.25">
      <c r="D1893" s="143"/>
    </row>
    <row r="1894" spans="4:4" x14ac:dyDescent="0.25">
      <c r="D1894" s="143"/>
    </row>
    <row r="1895" spans="4:4" x14ac:dyDescent="0.25">
      <c r="D1895" s="143"/>
    </row>
    <row r="1896" spans="4:4" x14ac:dyDescent="0.25">
      <c r="D1896" s="143"/>
    </row>
    <row r="1897" spans="4:4" x14ac:dyDescent="0.25">
      <c r="D1897" s="143"/>
    </row>
    <row r="1898" spans="4:4" x14ac:dyDescent="0.25">
      <c r="D1898" s="143"/>
    </row>
    <row r="1899" spans="4:4" x14ac:dyDescent="0.25">
      <c r="D1899" s="143"/>
    </row>
    <row r="1900" spans="4:4" x14ac:dyDescent="0.25">
      <c r="D1900" s="143"/>
    </row>
    <row r="1901" spans="4:4" x14ac:dyDescent="0.25">
      <c r="D1901" s="143"/>
    </row>
    <row r="1902" spans="4:4" x14ac:dyDescent="0.25">
      <c r="D1902" s="143"/>
    </row>
    <row r="1903" spans="4:4" x14ac:dyDescent="0.25">
      <c r="D1903" s="143"/>
    </row>
    <row r="1904" spans="4:4" x14ac:dyDescent="0.25">
      <c r="D1904" s="143"/>
    </row>
    <row r="1905" spans="4:4" x14ac:dyDescent="0.25">
      <c r="D1905" s="143"/>
    </row>
    <row r="1906" spans="4:4" x14ac:dyDescent="0.25">
      <c r="D1906" s="143"/>
    </row>
    <row r="1907" spans="4:4" x14ac:dyDescent="0.25">
      <c r="D1907" s="143"/>
    </row>
    <row r="1908" spans="4:4" x14ac:dyDescent="0.25">
      <c r="D1908" s="143"/>
    </row>
    <row r="1909" spans="4:4" x14ac:dyDescent="0.25">
      <c r="D1909" s="143"/>
    </row>
    <row r="1910" spans="4:4" x14ac:dyDescent="0.25">
      <c r="D1910" s="143"/>
    </row>
    <row r="1911" spans="4:4" x14ac:dyDescent="0.25">
      <c r="D1911" s="143"/>
    </row>
    <row r="1912" spans="4:4" x14ac:dyDescent="0.25">
      <c r="D1912" s="143"/>
    </row>
    <row r="1913" spans="4:4" x14ac:dyDescent="0.25">
      <c r="D1913" s="143"/>
    </row>
    <row r="1914" spans="4:4" x14ac:dyDescent="0.25">
      <c r="D1914" s="143"/>
    </row>
    <row r="1915" spans="4:4" x14ac:dyDescent="0.25">
      <c r="D1915" s="143"/>
    </row>
    <row r="1916" spans="4:4" x14ac:dyDescent="0.25">
      <c r="D1916" s="143"/>
    </row>
    <row r="1917" spans="4:4" x14ac:dyDescent="0.25">
      <c r="D1917" s="143"/>
    </row>
    <row r="1918" spans="4:4" x14ac:dyDescent="0.25">
      <c r="D1918" s="143"/>
    </row>
    <row r="1919" spans="4:4" x14ac:dyDescent="0.25">
      <c r="D1919" s="143"/>
    </row>
    <row r="1920" spans="4:4" x14ac:dyDescent="0.25">
      <c r="D1920" s="143"/>
    </row>
    <row r="1921" spans="4:4" x14ac:dyDescent="0.25">
      <c r="D1921" s="143"/>
    </row>
    <row r="1922" spans="4:4" x14ac:dyDescent="0.25">
      <c r="D1922" s="143"/>
    </row>
    <row r="1923" spans="4:4" x14ac:dyDescent="0.25">
      <c r="D1923" s="143"/>
    </row>
    <row r="1924" spans="4:4" x14ac:dyDescent="0.25">
      <c r="D1924" s="143"/>
    </row>
    <row r="1925" spans="4:4" x14ac:dyDescent="0.25">
      <c r="D1925" s="143"/>
    </row>
    <row r="1926" spans="4:4" x14ac:dyDescent="0.25">
      <c r="D1926" s="143"/>
    </row>
    <row r="1927" spans="4:4" x14ac:dyDescent="0.25">
      <c r="D1927" s="143"/>
    </row>
    <row r="1928" spans="4:4" x14ac:dyDescent="0.25">
      <c r="D1928" s="143"/>
    </row>
    <row r="1929" spans="4:4" x14ac:dyDescent="0.25">
      <c r="D1929" s="143"/>
    </row>
    <row r="1930" spans="4:4" x14ac:dyDescent="0.25">
      <c r="D1930" s="143"/>
    </row>
    <row r="1931" spans="4:4" x14ac:dyDescent="0.25">
      <c r="D1931" s="143"/>
    </row>
    <row r="1932" spans="4:4" x14ac:dyDescent="0.25">
      <c r="D1932" s="143"/>
    </row>
    <row r="1933" spans="4:4" x14ac:dyDescent="0.25">
      <c r="D1933" s="143"/>
    </row>
    <row r="1934" spans="4:4" x14ac:dyDescent="0.25">
      <c r="D1934" s="143"/>
    </row>
    <row r="1935" spans="4:4" x14ac:dyDescent="0.25">
      <c r="D1935" s="143"/>
    </row>
    <row r="1936" spans="4:4" x14ac:dyDescent="0.25">
      <c r="D1936" s="143"/>
    </row>
    <row r="1937" spans="4:4" x14ac:dyDescent="0.25">
      <c r="D1937" s="143"/>
    </row>
    <row r="1938" spans="4:4" x14ac:dyDescent="0.25">
      <c r="D1938" s="143"/>
    </row>
    <row r="1939" spans="4:4" x14ac:dyDescent="0.25">
      <c r="D1939" s="143"/>
    </row>
    <row r="1940" spans="4:4" x14ac:dyDescent="0.25">
      <c r="D1940" s="143"/>
    </row>
    <row r="1941" spans="4:4" x14ac:dyDescent="0.25">
      <c r="D1941" s="143"/>
    </row>
    <row r="1942" spans="4:4" x14ac:dyDescent="0.25">
      <c r="D1942" s="143"/>
    </row>
    <row r="1943" spans="4:4" x14ac:dyDescent="0.25">
      <c r="D1943" s="143"/>
    </row>
    <row r="1944" spans="4:4" x14ac:dyDescent="0.25">
      <c r="D1944" s="143"/>
    </row>
    <row r="1945" spans="4:4" x14ac:dyDescent="0.25">
      <c r="D1945" s="143"/>
    </row>
    <row r="1946" spans="4:4" x14ac:dyDescent="0.25">
      <c r="D1946" s="143"/>
    </row>
    <row r="1947" spans="4:4" x14ac:dyDescent="0.25">
      <c r="D1947" s="143"/>
    </row>
    <row r="1948" spans="4:4" x14ac:dyDescent="0.25">
      <c r="D1948" s="143"/>
    </row>
    <row r="1949" spans="4:4" x14ac:dyDescent="0.25">
      <c r="D1949" s="143"/>
    </row>
    <row r="1950" spans="4:4" x14ac:dyDescent="0.25">
      <c r="D1950" s="143"/>
    </row>
    <row r="1951" spans="4:4" x14ac:dyDescent="0.25">
      <c r="D1951" s="143"/>
    </row>
    <row r="1952" spans="4:4" x14ac:dyDescent="0.25">
      <c r="D1952" s="143"/>
    </row>
    <row r="1953" spans="4:4" x14ac:dyDescent="0.25">
      <c r="D1953" s="143"/>
    </row>
    <row r="1954" spans="4:4" x14ac:dyDescent="0.25">
      <c r="D1954" s="143"/>
    </row>
    <row r="1955" spans="4:4" x14ac:dyDescent="0.25">
      <c r="D1955" s="143"/>
    </row>
    <row r="1956" spans="4:4" x14ac:dyDescent="0.25">
      <c r="D1956" s="143"/>
    </row>
    <row r="1957" spans="4:4" x14ac:dyDescent="0.25">
      <c r="D1957" s="143"/>
    </row>
    <row r="1958" spans="4:4" x14ac:dyDescent="0.25">
      <c r="D1958" s="143"/>
    </row>
    <row r="1959" spans="4:4" x14ac:dyDescent="0.25">
      <c r="D1959" s="143"/>
    </row>
    <row r="1960" spans="4:4" x14ac:dyDescent="0.25">
      <c r="D1960" s="143"/>
    </row>
    <row r="1961" spans="4:4" x14ac:dyDescent="0.25">
      <c r="D1961" s="143"/>
    </row>
    <row r="1962" spans="4:4" x14ac:dyDescent="0.25">
      <c r="D1962" s="143"/>
    </row>
    <row r="1963" spans="4:4" x14ac:dyDescent="0.25">
      <c r="D1963" s="143"/>
    </row>
    <row r="1964" spans="4:4" x14ac:dyDescent="0.25">
      <c r="D1964" s="143"/>
    </row>
    <row r="1965" spans="4:4" x14ac:dyDescent="0.25">
      <c r="D1965" s="143"/>
    </row>
    <row r="1966" spans="4:4" x14ac:dyDescent="0.25">
      <c r="D1966" s="143"/>
    </row>
    <row r="1967" spans="4:4" x14ac:dyDescent="0.25">
      <c r="D1967" s="143"/>
    </row>
    <row r="1968" spans="4:4" x14ac:dyDescent="0.25">
      <c r="D1968" s="143"/>
    </row>
    <row r="1969" spans="4:4" x14ac:dyDescent="0.25">
      <c r="D1969" s="143"/>
    </row>
    <row r="1970" spans="4:4" x14ac:dyDescent="0.25">
      <c r="D1970" s="143"/>
    </row>
    <row r="1971" spans="4:4" x14ac:dyDescent="0.25">
      <c r="D1971" s="143"/>
    </row>
    <row r="1972" spans="4:4" x14ac:dyDescent="0.25">
      <c r="D1972" s="143"/>
    </row>
    <row r="1973" spans="4:4" x14ac:dyDescent="0.25">
      <c r="D1973" s="143"/>
    </row>
    <row r="1974" spans="4:4" x14ac:dyDescent="0.25">
      <c r="D1974" s="143"/>
    </row>
    <row r="1975" spans="4:4" x14ac:dyDescent="0.25">
      <c r="D1975" s="143"/>
    </row>
    <row r="1976" spans="4:4" x14ac:dyDescent="0.25">
      <c r="D1976" s="143"/>
    </row>
    <row r="1977" spans="4:4" x14ac:dyDescent="0.25">
      <c r="D1977" s="143"/>
    </row>
    <row r="1978" spans="4:4" x14ac:dyDescent="0.25">
      <c r="D1978" s="143"/>
    </row>
    <row r="1979" spans="4:4" x14ac:dyDescent="0.25">
      <c r="D1979" s="143"/>
    </row>
    <row r="1980" spans="4:4" x14ac:dyDescent="0.25">
      <c r="D1980" s="143"/>
    </row>
    <row r="1981" spans="4:4" x14ac:dyDescent="0.25">
      <c r="D1981" s="143"/>
    </row>
    <row r="1982" spans="4:4" x14ac:dyDescent="0.25">
      <c r="D1982" s="143"/>
    </row>
    <row r="1983" spans="4:4" x14ac:dyDescent="0.25">
      <c r="D1983" s="143"/>
    </row>
    <row r="1984" spans="4:4" x14ac:dyDescent="0.25">
      <c r="D1984" s="143"/>
    </row>
    <row r="1985" spans="4:4" x14ac:dyDescent="0.25">
      <c r="D1985" s="143"/>
    </row>
    <row r="1986" spans="4:4" x14ac:dyDescent="0.25">
      <c r="D1986" s="143"/>
    </row>
    <row r="1987" spans="4:4" x14ac:dyDescent="0.25">
      <c r="D1987" s="143"/>
    </row>
    <row r="1988" spans="4:4" x14ac:dyDescent="0.25">
      <c r="D1988" s="143"/>
    </row>
    <row r="1989" spans="4:4" x14ac:dyDescent="0.25">
      <c r="D1989" s="143"/>
    </row>
    <row r="1990" spans="4:4" x14ac:dyDescent="0.25">
      <c r="D1990" s="143"/>
    </row>
    <row r="1991" spans="4:4" x14ac:dyDescent="0.25">
      <c r="D1991" s="143"/>
    </row>
    <row r="1992" spans="4:4" x14ac:dyDescent="0.25">
      <c r="D1992" s="143"/>
    </row>
    <row r="1993" spans="4:4" x14ac:dyDescent="0.25">
      <c r="D1993" s="143"/>
    </row>
    <row r="1994" spans="4:4" x14ac:dyDescent="0.25">
      <c r="D1994" s="143"/>
    </row>
    <row r="1995" spans="4:4" x14ac:dyDescent="0.25">
      <c r="D1995" s="143"/>
    </row>
    <row r="1996" spans="4:4" x14ac:dyDescent="0.25">
      <c r="D1996" s="143"/>
    </row>
    <row r="1997" spans="4:4" x14ac:dyDescent="0.25">
      <c r="D1997" s="143"/>
    </row>
    <row r="1998" spans="4:4" x14ac:dyDescent="0.25">
      <c r="D1998" s="143"/>
    </row>
    <row r="1999" spans="4:4" x14ac:dyDescent="0.25">
      <c r="D1999" s="143"/>
    </row>
    <row r="2000" spans="4:4" x14ac:dyDescent="0.25">
      <c r="D2000" s="143"/>
    </row>
    <row r="2001" spans="4:4" x14ac:dyDescent="0.25">
      <c r="D2001" s="143"/>
    </row>
    <row r="2002" spans="4:4" x14ac:dyDescent="0.25">
      <c r="D2002" s="143"/>
    </row>
    <row r="2003" spans="4:4" x14ac:dyDescent="0.25">
      <c r="D2003" s="143"/>
    </row>
    <row r="2004" spans="4:4" x14ac:dyDescent="0.25">
      <c r="D2004" s="143"/>
    </row>
    <row r="2005" spans="4:4" x14ac:dyDescent="0.25">
      <c r="D2005" s="143"/>
    </row>
    <row r="2006" spans="4:4" x14ac:dyDescent="0.25">
      <c r="D2006" s="143"/>
    </row>
    <row r="2007" spans="4:4" x14ac:dyDescent="0.25">
      <c r="D2007" s="143"/>
    </row>
    <row r="2008" spans="4:4" x14ac:dyDescent="0.25">
      <c r="D2008" s="143"/>
    </row>
    <row r="2009" spans="4:4" x14ac:dyDescent="0.25">
      <c r="D2009" s="143"/>
    </row>
    <row r="2010" spans="4:4" x14ac:dyDescent="0.25">
      <c r="D2010" s="143"/>
    </row>
    <row r="2011" spans="4:4" x14ac:dyDescent="0.25">
      <c r="D2011" s="143"/>
    </row>
    <row r="2012" spans="4:4" x14ac:dyDescent="0.25">
      <c r="D2012" s="143"/>
    </row>
    <row r="2013" spans="4:4" x14ac:dyDescent="0.25">
      <c r="D2013" s="143"/>
    </row>
    <row r="2014" spans="4:4" x14ac:dyDescent="0.25">
      <c r="D2014" s="143"/>
    </row>
    <row r="2015" spans="4:4" x14ac:dyDescent="0.25">
      <c r="D2015" s="143"/>
    </row>
    <row r="2016" spans="4:4" x14ac:dyDescent="0.25">
      <c r="D2016" s="143"/>
    </row>
    <row r="2017" spans="4:4" x14ac:dyDescent="0.25">
      <c r="D2017" s="143"/>
    </row>
    <row r="2018" spans="4:4" x14ac:dyDescent="0.25">
      <c r="D2018" s="143"/>
    </row>
    <row r="2019" spans="4:4" x14ac:dyDescent="0.25">
      <c r="D2019" s="143"/>
    </row>
    <row r="2020" spans="4:4" x14ac:dyDescent="0.25">
      <c r="D2020" s="143"/>
    </row>
    <row r="2021" spans="4:4" x14ac:dyDescent="0.25">
      <c r="D2021" s="143"/>
    </row>
    <row r="2022" spans="4:4" x14ac:dyDescent="0.25">
      <c r="D2022" s="143"/>
    </row>
    <row r="2023" spans="4:4" x14ac:dyDescent="0.25">
      <c r="D2023" s="143"/>
    </row>
    <row r="2024" spans="4:4" x14ac:dyDescent="0.25">
      <c r="D2024" s="143"/>
    </row>
    <row r="2025" spans="4:4" x14ac:dyDescent="0.25">
      <c r="D2025" s="143"/>
    </row>
    <row r="2026" spans="4:4" x14ac:dyDescent="0.25">
      <c r="D2026" s="143"/>
    </row>
    <row r="2027" spans="4:4" x14ac:dyDescent="0.25">
      <c r="D2027" s="143"/>
    </row>
    <row r="2028" spans="4:4" x14ac:dyDescent="0.25">
      <c r="D2028" s="143"/>
    </row>
    <row r="2029" spans="4:4" x14ac:dyDescent="0.25">
      <c r="D2029" s="143"/>
    </row>
    <row r="2030" spans="4:4" x14ac:dyDescent="0.25">
      <c r="D2030" s="143"/>
    </row>
    <row r="2031" spans="4:4" x14ac:dyDescent="0.25">
      <c r="D2031" s="143"/>
    </row>
    <row r="2032" spans="4:4" x14ac:dyDescent="0.25">
      <c r="D2032" s="143"/>
    </row>
    <row r="2033" spans="4:4" x14ac:dyDescent="0.25">
      <c r="D2033" s="143"/>
    </row>
    <row r="2034" spans="4:4" x14ac:dyDescent="0.25">
      <c r="D2034" s="143"/>
    </row>
    <row r="2035" spans="4:4" x14ac:dyDescent="0.25">
      <c r="D2035" s="143"/>
    </row>
    <row r="2036" spans="4:4" x14ac:dyDescent="0.25">
      <c r="D2036" s="143"/>
    </row>
    <row r="2037" spans="4:4" x14ac:dyDescent="0.25">
      <c r="D2037" s="143"/>
    </row>
    <row r="2038" spans="4:4" x14ac:dyDescent="0.25">
      <c r="D2038" s="143"/>
    </row>
    <row r="2039" spans="4:4" x14ac:dyDescent="0.25">
      <c r="D2039" s="143"/>
    </row>
    <row r="2040" spans="4:4" x14ac:dyDescent="0.25">
      <c r="D2040" s="143"/>
    </row>
    <row r="2041" spans="4:4" x14ac:dyDescent="0.25">
      <c r="D2041" s="143"/>
    </row>
    <row r="2042" spans="4:4" x14ac:dyDescent="0.25">
      <c r="D2042" s="143"/>
    </row>
    <row r="2043" spans="4:4" x14ac:dyDescent="0.25">
      <c r="D2043" s="143"/>
    </row>
    <row r="2044" spans="4:4" x14ac:dyDescent="0.25">
      <c r="D2044" s="143"/>
    </row>
    <row r="2045" spans="4:4" x14ac:dyDescent="0.25">
      <c r="D2045" s="143"/>
    </row>
    <row r="2046" spans="4:4" x14ac:dyDescent="0.25">
      <c r="D2046" s="143"/>
    </row>
    <row r="2047" spans="4:4" x14ac:dyDescent="0.25">
      <c r="D2047" s="143"/>
    </row>
    <row r="2048" spans="4:4" x14ac:dyDescent="0.25">
      <c r="D2048" s="143"/>
    </row>
    <row r="2049" spans="4:4" x14ac:dyDescent="0.25">
      <c r="D2049" s="143"/>
    </row>
    <row r="2050" spans="4:4" x14ac:dyDescent="0.25">
      <c r="D2050" s="143"/>
    </row>
    <row r="2051" spans="4:4" x14ac:dyDescent="0.25">
      <c r="D2051" s="143"/>
    </row>
    <row r="2052" spans="4:4" x14ac:dyDescent="0.25">
      <c r="D2052" s="143"/>
    </row>
    <row r="2053" spans="4:4" x14ac:dyDescent="0.25">
      <c r="D2053" s="143"/>
    </row>
    <row r="2054" spans="4:4" x14ac:dyDescent="0.25">
      <c r="D2054" s="143"/>
    </row>
    <row r="2055" spans="4:4" x14ac:dyDescent="0.25">
      <c r="D2055" s="143"/>
    </row>
    <row r="2056" spans="4:4" x14ac:dyDescent="0.25">
      <c r="D2056" s="143"/>
    </row>
    <row r="2057" spans="4:4" x14ac:dyDescent="0.25">
      <c r="D2057" s="143"/>
    </row>
    <row r="2058" spans="4:4" x14ac:dyDescent="0.25">
      <c r="D2058" s="143"/>
    </row>
    <row r="2059" spans="4:4" x14ac:dyDescent="0.25">
      <c r="D2059" s="143"/>
    </row>
    <row r="2060" spans="4:4" x14ac:dyDescent="0.25">
      <c r="D2060" s="143"/>
    </row>
    <row r="2061" spans="4:4" x14ac:dyDescent="0.25">
      <c r="D2061" s="143"/>
    </row>
    <row r="2062" spans="4:4" x14ac:dyDescent="0.25">
      <c r="D2062" s="143"/>
    </row>
    <row r="2063" spans="4:4" x14ac:dyDescent="0.25">
      <c r="D2063" s="143"/>
    </row>
    <row r="2064" spans="4:4" x14ac:dyDescent="0.25">
      <c r="D2064" s="143"/>
    </row>
    <row r="2065" spans="4:4" x14ac:dyDescent="0.25">
      <c r="D2065" s="143"/>
    </row>
    <row r="2066" spans="4:4" x14ac:dyDescent="0.25">
      <c r="D2066" s="143"/>
    </row>
    <row r="2067" spans="4:4" x14ac:dyDescent="0.25">
      <c r="D2067" s="143"/>
    </row>
    <row r="2068" spans="4:4" x14ac:dyDescent="0.25">
      <c r="D2068" s="143"/>
    </row>
    <row r="2069" spans="4:4" x14ac:dyDescent="0.25">
      <c r="D2069" s="143"/>
    </row>
    <row r="2070" spans="4:4" x14ac:dyDescent="0.25">
      <c r="D2070" s="143"/>
    </row>
    <row r="2071" spans="4:4" x14ac:dyDescent="0.25">
      <c r="D2071" s="143"/>
    </row>
    <row r="2072" spans="4:4" x14ac:dyDescent="0.25">
      <c r="D2072" s="143"/>
    </row>
    <row r="2073" spans="4:4" x14ac:dyDescent="0.25">
      <c r="D2073" s="143"/>
    </row>
    <row r="2074" spans="4:4" x14ac:dyDescent="0.25">
      <c r="D2074" s="143"/>
    </row>
    <row r="2075" spans="4:4" x14ac:dyDescent="0.25">
      <c r="D2075" s="143"/>
    </row>
    <row r="2076" spans="4:4" x14ac:dyDescent="0.25">
      <c r="D2076" s="143"/>
    </row>
    <row r="2077" spans="4:4" x14ac:dyDescent="0.25">
      <c r="D2077" s="143"/>
    </row>
    <row r="2078" spans="4:4" x14ac:dyDescent="0.25">
      <c r="D2078" s="143"/>
    </row>
    <row r="2079" spans="4:4" x14ac:dyDescent="0.25">
      <c r="D2079" s="143"/>
    </row>
    <row r="2080" spans="4:4" x14ac:dyDescent="0.25">
      <c r="D2080" s="143"/>
    </row>
    <row r="2081" spans="4:4" x14ac:dyDescent="0.25">
      <c r="D2081" s="143"/>
    </row>
    <row r="2082" spans="4:4" x14ac:dyDescent="0.25">
      <c r="D2082" s="143"/>
    </row>
    <row r="2083" spans="4:4" x14ac:dyDescent="0.25">
      <c r="D2083" s="143"/>
    </row>
    <row r="2084" spans="4:4" x14ac:dyDescent="0.25">
      <c r="D2084" s="143"/>
    </row>
    <row r="2085" spans="4:4" x14ac:dyDescent="0.25">
      <c r="D2085" s="143"/>
    </row>
    <row r="2086" spans="4:4" x14ac:dyDescent="0.25">
      <c r="D2086" s="143"/>
    </row>
    <row r="2087" spans="4:4" x14ac:dyDescent="0.25">
      <c r="D2087" s="143"/>
    </row>
    <row r="2088" spans="4:4" x14ac:dyDescent="0.25">
      <c r="D2088" s="143"/>
    </row>
    <row r="2089" spans="4:4" x14ac:dyDescent="0.25">
      <c r="D2089" s="143"/>
    </row>
    <row r="2090" spans="4:4" x14ac:dyDescent="0.25">
      <c r="D2090" s="143"/>
    </row>
    <row r="2091" spans="4:4" x14ac:dyDescent="0.25">
      <c r="D2091" s="143"/>
    </row>
    <row r="2092" spans="4:4" x14ac:dyDescent="0.25">
      <c r="D2092" s="143"/>
    </row>
    <row r="2093" spans="4:4" x14ac:dyDescent="0.25">
      <c r="D2093" s="143"/>
    </row>
    <row r="2094" spans="4:4" x14ac:dyDescent="0.25">
      <c r="D2094" s="143"/>
    </row>
    <row r="2095" spans="4:4" x14ac:dyDescent="0.25">
      <c r="D2095" s="143"/>
    </row>
    <row r="2096" spans="4:4" x14ac:dyDescent="0.25">
      <c r="D2096" s="143"/>
    </row>
    <row r="2097" spans="4:4" x14ac:dyDescent="0.25">
      <c r="D2097" s="143"/>
    </row>
    <row r="2098" spans="4:4" x14ac:dyDescent="0.25">
      <c r="D2098" s="143"/>
    </row>
    <row r="2099" spans="4:4" x14ac:dyDescent="0.25">
      <c r="D2099" s="143"/>
    </row>
    <row r="2100" spans="4:4" x14ac:dyDescent="0.25">
      <c r="D2100" s="143"/>
    </row>
    <row r="2101" spans="4:4" x14ac:dyDescent="0.25">
      <c r="D2101" s="143"/>
    </row>
    <row r="2102" spans="4:4" x14ac:dyDescent="0.25">
      <c r="D2102" s="143"/>
    </row>
    <row r="2103" spans="4:4" x14ac:dyDescent="0.25">
      <c r="D2103" s="143"/>
    </row>
    <row r="2104" spans="4:4" x14ac:dyDescent="0.25">
      <c r="D2104" s="143"/>
    </row>
    <row r="2105" spans="4:4" x14ac:dyDescent="0.25">
      <c r="D2105" s="143"/>
    </row>
    <row r="2106" spans="4:4" x14ac:dyDescent="0.25">
      <c r="D2106" s="143"/>
    </row>
    <row r="2107" spans="4:4" x14ac:dyDescent="0.25">
      <c r="D2107" s="143"/>
    </row>
    <row r="2108" spans="4:4" x14ac:dyDescent="0.25">
      <c r="D2108" s="143"/>
    </row>
    <row r="2109" spans="4:4" x14ac:dyDescent="0.25">
      <c r="D2109" s="143"/>
    </row>
    <row r="2110" spans="4:4" x14ac:dyDescent="0.25">
      <c r="D2110" s="143"/>
    </row>
    <row r="2111" spans="4:4" x14ac:dyDescent="0.25">
      <c r="D2111" s="143"/>
    </row>
    <row r="2112" spans="4:4" x14ac:dyDescent="0.25">
      <c r="D2112" s="143"/>
    </row>
    <row r="2113" spans="4:4" x14ac:dyDescent="0.25">
      <c r="D2113" s="143"/>
    </row>
    <row r="2114" spans="4:4" x14ac:dyDescent="0.25">
      <c r="D2114" s="143"/>
    </row>
    <row r="2115" spans="4:4" x14ac:dyDescent="0.25">
      <c r="D2115" s="143"/>
    </row>
    <row r="2116" spans="4:4" x14ac:dyDescent="0.25">
      <c r="D2116" s="143"/>
    </row>
    <row r="2117" spans="4:4" x14ac:dyDescent="0.25">
      <c r="D2117" s="143"/>
    </row>
    <row r="2118" spans="4:4" x14ac:dyDescent="0.25">
      <c r="D2118" s="143"/>
    </row>
    <row r="2119" spans="4:4" x14ac:dyDescent="0.25">
      <c r="D2119" s="143"/>
    </row>
    <row r="2120" spans="4:4" x14ac:dyDescent="0.25">
      <c r="D2120" s="143"/>
    </row>
    <row r="2121" spans="4:4" x14ac:dyDescent="0.25">
      <c r="D2121" s="143"/>
    </row>
    <row r="2122" spans="4:4" x14ac:dyDescent="0.25">
      <c r="D2122" s="143"/>
    </row>
    <row r="2123" spans="4:4" x14ac:dyDescent="0.25">
      <c r="D2123" s="143"/>
    </row>
    <row r="2124" spans="4:4" x14ac:dyDescent="0.25">
      <c r="D2124" s="143"/>
    </row>
    <row r="2125" spans="4:4" x14ac:dyDescent="0.25">
      <c r="D2125" s="143"/>
    </row>
    <row r="2126" spans="4:4" x14ac:dyDescent="0.25">
      <c r="D2126" s="143"/>
    </row>
    <row r="2127" spans="4:4" x14ac:dyDescent="0.25">
      <c r="D2127" s="143"/>
    </row>
    <row r="2128" spans="4:4" x14ac:dyDescent="0.25">
      <c r="D2128" s="143"/>
    </row>
    <row r="2129" spans="4:4" x14ac:dyDescent="0.25">
      <c r="D2129" s="143"/>
    </row>
    <row r="2130" spans="4:4" x14ac:dyDescent="0.25">
      <c r="D2130" s="143"/>
    </row>
    <row r="2131" spans="4:4" x14ac:dyDescent="0.25">
      <c r="D2131" s="143"/>
    </row>
    <row r="2132" spans="4:4" x14ac:dyDescent="0.25">
      <c r="D2132" s="143"/>
    </row>
    <row r="2133" spans="4:4" x14ac:dyDescent="0.25">
      <c r="D2133" s="143"/>
    </row>
    <row r="2134" spans="4:4" x14ac:dyDescent="0.25">
      <c r="D2134" s="143"/>
    </row>
    <row r="2135" spans="4:4" x14ac:dyDescent="0.25">
      <c r="D2135" s="143"/>
    </row>
    <row r="2136" spans="4:4" x14ac:dyDescent="0.25">
      <c r="D2136" s="143"/>
    </row>
    <row r="2137" spans="4:4" x14ac:dyDescent="0.25">
      <c r="D2137" s="143"/>
    </row>
    <row r="2138" spans="4:4" x14ac:dyDescent="0.25">
      <c r="D2138" s="143"/>
    </row>
    <row r="2139" spans="4:4" x14ac:dyDescent="0.25">
      <c r="D2139" s="143"/>
    </row>
    <row r="2140" spans="4:4" x14ac:dyDescent="0.25">
      <c r="D2140" s="143"/>
    </row>
    <row r="2141" spans="4:4" x14ac:dyDescent="0.25">
      <c r="D2141" s="143"/>
    </row>
    <row r="2142" spans="4:4" x14ac:dyDescent="0.25">
      <c r="D2142" s="143"/>
    </row>
    <row r="2143" spans="4:4" x14ac:dyDescent="0.25">
      <c r="D2143" s="143"/>
    </row>
    <row r="2144" spans="4:4" x14ac:dyDescent="0.25">
      <c r="D2144" s="143"/>
    </row>
    <row r="2145" spans="4:4" x14ac:dyDescent="0.25">
      <c r="D2145" s="143"/>
    </row>
    <row r="2146" spans="4:4" x14ac:dyDescent="0.25">
      <c r="D2146" s="143"/>
    </row>
    <row r="2147" spans="4:4" x14ac:dyDescent="0.25">
      <c r="D2147" s="143"/>
    </row>
    <row r="2148" spans="4:4" x14ac:dyDescent="0.25">
      <c r="D2148" s="143"/>
    </row>
    <row r="2149" spans="4:4" x14ac:dyDescent="0.25">
      <c r="D2149" s="143"/>
    </row>
    <row r="2150" spans="4:4" x14ac:dyDescent="0.25">
      <c r="D2150" s="143"/>
    </row>
    <row r="2151" spans="4:4" x14ac:dyDescent="0.25">
      <c r="D2151" s="143"/>
    </row>
    <row r="2152" spans="4:4" x14ac:dyDescent="0.25">
      <c r="D2152" s="143"/>
    </row>
    <row r="2153" spans="4:4" x14ac:dyDescent="0.25">
      <c r="D2153" s="143"/>
    </row>
    <row r="2154" spans="4:4" x14ac:dyDescent="0.25">
      <c r="D2154" s="143"/>
    </row>
    <row r="2155" spans="4:4" x14ac:dyDescent="0.25">
      <c r="D2155" s="143"/>
    </row>
    <row r="2156" spans="4:4" x14ac:dyDescent="0.25">
      <c r="D2156" s="143"/>
    </row>
    <row r="2157" spans="4:4" x14ac:dyDescent="0.25">
      <c r="D2157" s="143"/>
    </row>
    <row r="2158" spans="4:4" x14ac:dyDescent="0.25">
      <c r="D2158" s="143"/>
    </row>
    <row r="2159" spans="4:4" x14ac:dyDescent="0.25">
      <c r="D2159" s="143"/>
    </row>
    <row r="2160" spans="4:4" x14ac:dyDescent="0.25">
      <c r="D2160" s="143"/>
    </row>
    <row r="2161" spans="4:4" x14ac:dyDescent="0.25">
      <c r="D2161" s="143"/>
    </row>
    <row r="2162" spans="4:4" x14ac:dyDescent="0.25">
      <c r="D2162" s="143"/>
    </row>
    <row r="2163" spans="4:4" x14ac:dyDescent="0.25">
      <c r="D2163" s="143"/>
    </row>
    <row r="2164" spans="4:4" x14ac:dyDescent="0.25">
      <c r="D2164" s="143"/>
    </row>
    <row r="2165" spans="4:4" x14ac:dyDescent="0.25">
      <c r="D2165" s="143"/>
    </row>
    <row r="2166" spans="4:4" x14ac:dyDescent="0.25">
      <c r="D2166" s="143"/>
    </row>
    <row r="2167" spans="4:4" x14ac:dyDescent="0.25">
      <c r="D2167" s="143"/>
    </row>
    <row r="2168" spans="4:4" x14ac:dyDescent="0.25">
      <c r="D2168" s="143"/>
    </row>
    <row r="2169" spans="4:4" x14ac:dyDescent="0.25">
      <c r="D2169" s="143"/>
    </row>
    <row r="2170" spans="4:4" x14ac:dyDescent="0.25">
      <c r="D2170" s="143"/>
    </row>
    <row r="2171" spans="4:4" x14ac:dyDescent="0.25">
      <c r="D2171" s="143"/>
    </row>
    <row r="2172" spans="4:4" x14ac:dyDescent="0.25">
      <c r="D2172" s="143"/>
    </row>
    <row r="2173" spans="4:4" x14ac:dyDescent="0.25">
      <c r="D2173" s="143"/>
    </row>
    <row r="2174" spans="4:4" x14ac:dyDescent="0.25">
      <c r="D2174" s="143"/>
    </row>
    <row r="2175" spans="4:4" x14ac:dyDescent="0.25">
      <c r="D2175" s="143"/>
    </row>
    <row r="2176" spans="4:4" x14ac:dyDescent="0.25">
      <c r="D2176" s="143"/>
    </row>
    <row r="2177" spans="4:4" x14ac:dyDescent="0.25">
      <c r="D2177" s="143"/>
    </row>
    <row r="2178" spans="4:4" x14ac:dyDescent="0.25">
      <c r="D2178" s="143"/>
    </row>
    <row r="2179" spans="4:4" x14ac:dyDescent="0.25">
      <c r="D2179" s="143"/>
    </row>
    <row r="2180" spans="4:4" x14ac:dyDescent="0.25">
      <c r="D2180" s="143"/>
    </row>
    <row r="2181" spans="4:4" x14ac:dyDescent="0.25">
      <c r="D2181" s="143"/>
    </row>
    <row r="2182" spans="4:4" x14ac:dyDescent="0.25">
      <c r="D2182" s="143"/>
    </row>
    <row r="2183" spans="4:4" x14ac:dyDescent="0.25">
      <c r="D2183" s="143"/>
    </row>
    <row r="2184" spans="4:4" x14ac:dyDescent="0.25">
      <c r="D2184" s="143"/>
    </row>
    <row r="2185" spans="4:4" x14ac:dyDescent="0.25">
      <c r="D2185" s="143"/>
    </row>
    <row r="2186" spans="4:4" x14ac:dyDescent="0.25">
      <c r="D2186" s="143"/>
    </row>
    <row r="2187" spans="4:4" x14ac:dyDescent="0.25">
      <c r="D2187" s="143"/>
    </row>
    <row r="2188" spans="4:4" x14ac:dyDescent="0.25">
      <c r="D2188" s="143"/>
    </row>
    <row r="2189" spans="4:4" x14ac:dyDescent="0.25">
      <c r="D2189" s="143"/>
    </row>
    <row r="2190" spans="4:4" x14ac:dyDescent="0.25">
      <c r="D2190" s="143"/>
    </row>
    <row r="2191" spans="4:4" x14ac:dyDescent="0.25">
      <c r="D2191" s="143"/>
    </row>
    <row r="2192" spans="4:4" x14ac:dyDescent="0.25">
      <c r="D2192" s="143"/>
    </row>
    <row r="2193" spans="4:4" x14ac:dyDescent="0.25">
      <c r="D2193" s="143"/>
    </row>
    <row r="2194" spans="4:4" x14ac:dyDescent="0.25">
      <c r="D2194" s="143"/>
    </row>
    <row r="2195" spans="4:4" x14ac:dyDescent="0.25">
      <c r="D2195" s="143"/>
    </row>
    <row r="2196" spans="4:4" x14ac:dyDescent="0.25">
      <c r="D2196" s="143"/>
    </row>
    <row r="2197" spans="4:4" x14ac:dyDescent="0.25">
      <c r="D2197" s="143"/>
    </row>
    <row r="2198" spans="4:4" x14ac:dyDescent="0.25">
      <c r="D2198" s="143"/>
    </row>
    <row r="2199" spans="4:4" x14ac:dyDescent="0.25">
      <c r="D2199" s="143"/>
    </row>
    <row r="2200" spans="4:4" x14ac:dyDescent="0.25">
      <c r="D2200" s="143"/>
    </row>
    <row r="2201" spans="4:4" x14ac:dyDescent="0.25">
      <c r="D2201" s="143"/>
    </row>
    <row r="2202" spans="4:4" x14ac:dyDescent="0.25">
      <c r="D2202" s="143"/>
    </row>
    <row r="2203" spans="4:4" x14ac:dyDescent="0.25">
      <c r="D2203" s="143"/>
    </row>
    <row r="2204" spans="4:4" x14ac:dyDescent="0.25">
      <c r="D2204" s="143"/>
    </row>
    <row r="2205" spans="4:4" x14ac:dyDescent="0.25">
      <c r="D2205" s="143"/>
    </row>
    <row r="2206" spans="4:4" x14ac:dyDescent="0.25">
      <c r="D2206" s="143"/>
    </row>
    <row r="2207" spans="4:4" x14ac:dyDescent="0.25">
      <c r="D2207" s="143"/>
    </row>
    <row r="2208" spans="4:4" x14ac:dyDescent="0.25">
      <c r="D2208" s="143"/>
    </row>
    <row r="2209" spans="4:4" x14ac:dyDescent="0.25">
      <c r="D2209" s="143"/>
    </row>
    <row r="2210" spans="4:4" x14ac:dyDescent="0.25">
      <c r="D2210" s="143"/>
    </row>
    <row r="2211" spans="4:4" x14ac:dyDescent="0.25">
      <c r="D2211" s="143"/>
    </row>
    <row r="2212" spans="4:4" x14ac:dyDescent="0.25">
      <c r="D2212" s="143"/>
    </row>
    <row r="2213" spans="4:4" x14ac:dyDescent="0.25">
      <c r="D2213" s="143"/>
    </row>
    <row r="2214" spans="4:4" x14ac:dyDescent="0.25">
      <c r="D2214" s="143"/>
    </row>
    <row r="2215" spans="4:4" x14ac:dyDescent="0.25">
      <c r="D2215" s="143"/>
    </row>
    <row r="2216" spans="4:4" x14ac:dyDescent="0.25">
      <c r="D2216" s="143"/>
    </row>
    <row r="2217" spans="4:4" x14ac:dyDescent="0.25">
      <c r="D2217" s="143"/>
    </row>
    <row r="2218" spans="4:4" x14ac:dyDescent="0.25">
      <c r="D2218" s="143"/>
    </row>
    <row r="2219" spans="4:4" x14ac:dyDescent="0.25">
      <c r="D2219" s="143"/>
    </row>
    <row r="2220" spans="4:4" x14ac:dyDescent="0.25">
      <c r="D2220" s="143"/>
    </row>
    <row r="2221" spans="4:4" x14ac:dyDescent="0.25">
      <c r="D2221" s="143"/>
    </row>
    <row r="2222" spans="4:4" x14ac:dyDescent="0.25">
      <c r="D2222" s="143"/>
    </row>
    <row r="2223" spans="4:4" x14ac:dyDescent="0.25">
      <c r="D2223" s="143"/>
    </row>
    <row r="2224" spans="4:4" x14ac:dyDescent="0.25">
      <c r="D2224" s="143"/>
    </row>
    <row r="2225" spans="4:4" x14ac:dyDescent="0.25">
      <c r="D2225" s="143"/>
    </row>
    <row r="2226" spans="4:4" x14ac:dyDescent="0.25">
      <c r="D2226" s="143"/>
    </row>
    <row r="2227" spans="4:4" x14ac:dyDescent="0.25">
      <c r="D2227" s="143"/>
    </row>
    <row r="2228" spans="4:4" x14ac:dyDescent="0.25">
      <c r="D2228" s="143"/>
    </row>
    <row r="2229" spans="4:4" x14ac:dyDescent="0.25">
      <c r="D2229" s="143"/>
    </row>
    <row r="2230" spans="4:4" x14ac:dyDescent="0.25">
      <c r="D2230" s="143"/>
    </row>
    <row r="2231" spans="4:4" x14ac:dyDescent="0.25">
      <c r="D2231" s="143"/>
    </row>
    <row r="2232" spans="4:4" x14ac:dyDescent="0.25">
      <c r="D2232" s="143"/>
    </row>
    <row r="2233" spans="4:4" x14ac:dyDescent="0.25">
      <c r="D2233" s="143"/>
    </row>
    <row r="2234" spans="4:4" x14ac:dyDescent="0.25">
      <c r="D2234" s="143"/>
    </row>
    <row r="2235" spans="4:4" x14ac:dyDescent="0.25">
      <c r="D2235" s="143"/>
    </row>
    <row r="2236" spans="4:4" x14ac:dyDescent="0.25">
      <c r="D2236" s="143"/>
    </row>
    <row r="2237" spans="4:4" x14ac:dyDescent="0.25">
      <c r="D2237" s="143"/>
    </row>
    <row r="2238" spans="4:4" x14ac:dyDescent="0.25">
      <c r="D2238" s="143"/>
    </row>
    <row r="2239" spans="4:4" x14ac:dyDescent="0.25">
      <c r="D2239" s="143"/>
    </row>
    <row r="2240" spans="4:4" x14ac:dyDescent="0.25">
      <c r="D2240" s="143"/>
    </row>
    <row r="2241" spans="4:4" x14ac:dyDescent="0.25">
      <c r="D2241" s="143"/>
    </row>
    <row r="2242" spans="4:4" x14ac:dyDescent="0.25">
      <c r="D2242" s="143"/>
    </row>
    <row r="2243" spans="4:4" x14ac:dyDescent="0.25">
      <c r="D2243" s="143"/>
    </row>
    <row r="2244" spans="4:4" x14ac:dyDescent="0.25">
      <c r="D2244" s="143"/>
    </row>
    <row r="2245" spans="4:4" x14ac:dyDescent="0.25">
      <c r="D2245" s="143"/>
    </row>
    <row r="2246" spans="4:4" x14ac:dyDescent="0.25">
      <c r="D2246" s="143"/>
    </row>
    <row r="2247" spans="4:4" x14ac:dyDescent="0.25">
      <c r="D2247" s="143"/>
    </row>
    <row r="2248" spans="4:4" x14ac:dyDescent="0.25">
      <c r="D2248" s="143"/>
    </row>
    <row r="2249" spans="4:4" x14ac:dyDescent="0.25">
      <c r="D2249" s="143"/>
    </row>
    <row r="2250" spans="4:4" x14ac:dyDescent="0.25">
      <c r="D2250" s="143"/>
    </row>
    <row r="2251" spans="4:4" x14ac:dyDescent="0.25">
      <c r="D2251" s="143"/>
    </row>
    <row r="2252" spans="4:4" x14ac:dyDescent="0.25">
      <c r="D2252" s="143"/>
    </row>
    <row r="2253" spans="4:4" x14ac:dyDescent="0.25">
      <c r="D2253" s="143"/>
    </row>
    <row r="2254" spans="4:4" x14ac:dyDescent="0.25">
      <c r="D2254" s="143"/>
    </row>
    <row r="2255" spans="4:4" x14ac:dyDescent="0.25">
      <c r="D2255" s="143"/>
    </row>
    <row r="2256" spans="4:4" x14ac:dyDescent="0.25">
      <c r="D2256" s="143"/>
    </row>
    <row r="2257" spans="4:4" x14ac:dyDescent="0.25">
      <c r="D2257" s="143"/>
    </row>
    <row r="2258" spans="4:4" x14ac:dyDescent="0.25">
      <c r="D2258" s="143"/>
    </row>
    <row r="2259" spans="4:4" x14ac:dyDescent="0.25">
      <c r="D2259" s="143"/>
    </row>
    <row r="2260" spans="4:4" x14ac:dyDescent="0.25">
      <c r="D2260" s="143"/>
    </row>
    <row r="2261" spans="4:4" x14ac:dyDescent="0.25">
      <c r="D2261" s="143"/>
    </row>
    <row r="2262" spans="4:4" x14ac:dyDescent="0.25">
      <c r="D2262" s="143"/>
    </row>
    <row r="2263" spans="4:4" x14ac:dyDescent="0.25">
      <c r="D2263" s="143"/>
    </row>
    <row r="2264" spans="4:4" x14ac:dyDescent="0.25">
      <c r="D2264" s="143"/>
    </row>
    <row r="2265" spans="4:4" x14ac:dyDescent="0.25">
      <c r="D2265" s="143"/>
    </row>
    <row r="2266" spans="4:4" x14ac:dyDescent="0.25">
      <c r="D2266" s="143"/>
    </row>
    <row r="2267" spans="4:4" x14ac:dyDescent="0.25">
      <c r="D2267" s="143"/>
    </row>
    <row r="2268" spans="4:4" x14ac:dyDescent="0.25">
      <c r="D2268" s="143"/>
    </row>
    <row r="2269" spans="4:4" x14ac:dyDescent="0.25">
      <c r="D2269" s="143"/>
    </row>
    <row r="2270" spans="4:4" x14ac:dyDescent="0.25">
      <c r="D2270" s="143"/>
    </row>
    <row r="2271" spans="4:4" x14ac:dyDescent="0.25">
      <c r="D2271" s="143"/>
    </row>
    <row r="2272" spans="4:4" x14ac:dyDescent="0.25">
      <c r="D2272" s="143"/>
    </row>
    <row r="2273" spans="4:4" x14ac:dyDescent="0.25">
      <c r="D2273" s="143"/>
    </row>
    <row r="2274" spans="4:4" x14ac:dyDescent="0.25">
      <c r="D2274" s="143"/>
    </row>
    <row r="2275" spans="4:4" x14ac:dyDescent="0.25">
      <c r="D2275" s="143"/>
    </row>
    <row r="2276" spans="4:4" x14ac:dyDescent="0.25">
      <c r="D2276" s="143"/>
    </row>
    <row r="2277" spans="4:4" x14ac:dyDescent="0.25">
      <c r="D2277" s="143"/>
    </row>
    <row r="2278" spans="4:4" x14ac:dyDescent="0.25">
      <c r="D2278" s="143"/>
    </row>
    <row r="2279" spans="4:4" x14ac:dyDescent="0.25">
      <c r="D2279" s="143"/>
    </row>
    <row r="2280" spans="4:4" x14ac:dyDescent="0.25">
      <c r="D2280" s="143"/>
    </row>
    <row r="2281" spans="4:4" x14ac:dyDescent="0.25">
      <c r="D2281" s="143"/>
    </row>
    <row r="2282" spans="4:4" x14ac:dyDescent="0.25">
      <c r="D2282" s="143"/>
    </row>
    <row r="2283" spans="4:4" x14ac:dyDescent="0.25">
      <c r="D2283" s="143"/>
    </row>
    <row r="2284" spans="4:4" x14ac:dyDescent="0.25">
      <c r="D2284" s="143"/>
    </row>
    <row r="2285" spans="4:4" x14ac:dyDescent="0.25">
      <c r="D2285" s="143"/>
    </row>
    <row r="2286" spans="4:4" x14ac:dyDescent="0.25">
      <c r="D2286" s="143"/>
    </row>
    <row r="2287" spans="4:4" x14ac:dyDescent="0.25">
      <c r="D2287" s="143"/>
    </row>
    <row r="2288" spans="4:4" x14ac:dyDescent="0.25">
      <c r="D2288" s="143"/>
    </row>
    <row r="2289" spans="4:4" x14ac:dyDescent="0.25">
      <c r="D2289" s="143"/>
    </row>
    <row r="2290" spans="4:4" x14ac:dyDescent="0.25">
      <c r="D2290" s="143"/>
    </row>
    <row r="2291" spans="4:4" x14ac:dyDescent="0.25">
      <c r="D2291" s="143"/>
    </row>
    <row r="2292" spans="4:4" x14ac:dyDescent="0.25">
      <c r="D2292" s="143"/>
    </row>
    <row r="2293" spans="4:4" x14ac:dyDescent="0.25">
      <c r="D2293" s="143"/>
    </row>
    <row r="2294" spans="4:4" x14ac:dyDescent="0.25">
      <c r="D2294" s="143"/>
    </row>
    <row r="2295" spans="4:4" x14ac:dyDescent="0.25">
      <c r="D2295" s="143"/>
    </row>
    <row r="2296" spans="4:4" x14ac:dyDescent="0.25">
      <c r="D2296" s="143"/>
    </row>
    <row r="2297" spans="4:4" x14ac:dyDescent="0.25">
      <c r="D2297" s="143"/>
    </row>
    <row r="2298" spans="4:4" x14ac:dyDescent="0.25">
      <c r="D2298" s="143"/>
    </row>
    <row r="2299" spans="4:4" x14ac:dyDescent="0.25">
      <c r="D2299" s="143"/>
    </row>
    <row r="2300" spans="4:4" x14ac:dyDescent="0.25">
      <c r="D2300" s="143"/>
    </row>
    <row r="2301" spans="4:4" x14ac:dyDescent="0.25">
      <c r="D2301" s="143"/>
    </row>
    <row r="2302" spans="4:4" x14ac:dyDescent="0.25">
      <c r="D2302" s="143"/>
    </row>
    <row r="2303" spans="4:4" x14ac:dyDescent="0.25">
      <c r="D2303" s="143"/>
    </row>
    <row r="2304" spans="4:4" x14ac:dyDescent="0.25">
      <c r="D2304" s="143"/>
    </row>
    <row r="2305" spans="4:4" x14ac:dyDescent="0.25">
      <c r="D2305" s="143"/>
    </row>
    <row r="2306" spans="4:4" x14ac:dyDescent="0.25">
      <c r="D2306" s="143"/>
    </row>
    <row r="2307" spans="4:4" x14ac:dyDescent="0.25">
      <c r="D2307" s="143"/>
    </row>
    <row r="2308" spans="4:4" x14ac:dyDescent="0.25">
      <c r="D2308" s="143"/>
    </row>
    <row r="2309" spans="4:4" x14ac:dyDescent="0.25">
      <c r="D2309" s="143"/>
    </row>
    <row r="2310" spans="4:4" x14ac:dyDescent="0.25">
      <c r="D2310" s="143"/>
    </row>
    <row r="2311" spans="4:4" x14ac:dyDescent="0.25">
      <c r="D2311" s="143"/>
    </row>
    <row r="2312" spans="4:4" x14ac:dyDescent="0.25">
      <c r="D2312" s="143"/>
    </row>
    <row r="2313" spans="4:4" x14ac:dyDescent="0.25">
      <c r="D2313" s="143"/>
    </row>
    <row r="2314" spans="4:4" x14ac:dyDescent="0.25">
      <c r="D2314" s="143"/>
    </row>
    <row r="2315" spans="4:4" x14ac:dyDescent="0.25">
      <c r="D2315" s="143"/>
    </row>
    <row r="2316" spans="4:4" x14ac:dyDescent="0.25">
      <c r="D2316" s="143"/>
    </row>
    <row r="2317" spans="4:4" x14ac:dyDescent="0.25">
      <c r="D2317" s="143"/>
    </row>
    <row r="2318" spans="4:4" x14ac:dyDescent="0.25">
      <c r="D2318" s="143"/>
    </row>
    <row r="2319" spans="4:4" x14ac:dyDescent="0.25">
      <c r="D2319" s="143"/>
    </row>
    <row r="2320" spans="4:4" x14ac:dyDescent="0.25">
      <c r="D2320" s="143"/>
    </row>
    <row r="2321" spans="4:4" x14ac:dyDescent="0.25">
      <c r="D2321" s="143"/>
    </row>
    <row r="2322" spans="4:4" x14ac:dyDescent="0.25">
      <c r="D2322" s="143"/>
    </row>
    <row r="2323" spans="4:4" x14ac:dyDescent="0.25">
      <c r="D2323" s="143"/>
    </row>
    <row r="2324" spans="4:4" x14ac:dyDescent="0.25">
      <c r="D2324" s="143"/>
    </row>
    <row r="2325" spans="4:4" x14ac:dyDescent="0.25">
      <c r="D2325" s="143"/>
    </row>
    <row r="2326" spans="4:4" x14ac:dyDescent="0.25">
      <c r="D2326" s="143"/>
    </row>
    <row r="2327" spans="4:4" x14ac:dyDescent="0.25">
      <c r="D2327" s="143"/>
    </row>
    <row r="2328" spans="4:4" x14ac:dyDescent="0.25">
      <c r="D2328" s="143"/>
    </row>
    <row r="2329" spans="4:4" x14ac:dyDescent="0.25">
      <c r="D2329" s="143"/>
    </row>
    <row r="2330" spans="4:4" x14ac:dyDescent="0.25">
      <c r="D2330" s="143"/>
    </row>
    <row r="2331" spans="4:4" x14ac:dyDescent="0.25">
      <c r="D2331" s="143"/>
    </row>
    <row r="2332" spans="4:4" x14ac:dyDescent="0.25">
      <c r="D2332" s="143"/>
    </row>
    <row r="2333" spans="4:4" x14ac:dyDescent="0.25">
      <c r="D2333" s="143"/>
    </row>
    <row r="2334" spans="4:4" x14ac:dyDescent="0.25">
      <c r="D2334" s="143"/>
    </row>
    <row r="2335" spans="4:4" x14ac:dyDescent="0.25">
      <c r="D2335" s="143"/>
    </row>
    <row r="2336" spans="4:4" x14ac:dyDescent="0.25">
      <c r="D2336" s="143"/>
    </row>
    <row r="2337" spans="4:4" x14ac:dyDescent="0.25">
      <c r="D2337" s="143"/>
    </row>
    <row r="2338" spans="4:4" x14ac:dyDescent="0.25">
      <c r="D2338" s="143"/>
    </row>
    <row r="2339" spans="4:4" x14ac:dyDescent="0.25">
      <c r="D2339" s="143"/>
    </row>
    <row r="2340" spans="4:4" x14ac:dyDescent="0.25">
      <c r="D2340" s="143"/>
    </row>
    <row r="2341" spans="4:4" x14ac:dyDescent="0.25">
      <c r="D2341" s="143"/>
    </row>
    <row r="2342" spans="4:4" x14ac:dyDescent="0.25">
      <c r="D2342" s="143"/>
    </row>
    <row r="2343" spans="4:4" x14ac:dyDescent="0.25">
      <c r="D2343" s="143"/>
    </row>
    <row r="2344" spans="4:4" x14ac:dyDescent="0.25">
      <c r="D2344" s="143"/>
    </row>
    <row r="2345" spans="4:4" x14ac:dyDescent="0.25">
      <c r="D2345" s="143"/>
    </row>
    <row r="2346" spans="4:4" x14ac:dyDescent="0.25">
      <c r="D2346" s="143"/>
    </row>
    <row r="2347" spans="4:4" x14ac:dyDescent="0.25">
      <c r="D2347" s="143"/>
    </row>
    <row r="2348" spans="4:4" x14ac:dyDescent="0.25">
      <c r="D2348" s="143"/>
    </row>
    <row r="2349" spans="4:4" x14ac:dyDescent="0.25">
      <c r="D2349" s="143"/>
    </row>
    <row r="2350" spans="4:4" x14ac:dyDescent="0.25">
      <c r="D2350" s="143"/>
    </row>
    <row r="2351" spans="4:4" x14ac:dyDescent="0.25">
      <c r="D2351" s="143"/>
    </row>
    <row r="2352" spans="4:4" x14ac:dyDescent="0.25">
      <c r="D2352" s="143"/>
    </row>
    <row r="2353" spans="4:4" x14ac:dyDescent="0.25">
      <c r="D2353" s="143"/>
    </row>
    <row r="2354" spans="4:4" x14ac:dyDescent="0.25">
      <c r="D2354" s="143"/>
    </row>
    <row r="2355" spans="4:4" x14ac:dyDescent="0.25">
      <c r="D2355" s="143"/>
    </row>
    <row r="2356" spans="4:4" x14ac:dyDescent="0.25">
      <c r="D2356" s="143"/>
    </row>
    <row r="2357" spans="4:4" x14ac:dyDescent="0.25">
      <c r="D2357" s="143"/>
    </row>
    <row r="2358" spans="4:4" x14ac:dyDescent="0.25">
      <c r="D2358" s="143"/>
    </row>
    <row r="2359" spans="4:4" x14ac:dyDescent="0.25">
      <c r="D2359" s="143"/>
    </row>
    <row r="2360" spans="4:4" x14ac:dyDescent="0.25">
      <c r="D2360" s="143"/>
    </row>
    <row r="2361" spans="4:4" x14ac:dyDescent="0.25">
      <c r="D2361" s="143"/>
    </row>
    <row r="2362" spans="4:4" x14ac:dyDescent="0.25">
      <c r="D2362" s="143"/>
    </row>
    <row r="2363" spans="4:4" x14ac:dyDescent="0.25">
      <c r="D2363" s="143"/>
    </row>
    <row r="2364" spans="4:4" x14ac:dyDescent="0.25">
      <c r="D2364" s="143"/>
    </row>
    <row r="2365" spans="4:4" x14ac:dyDescent="0.25">
      <c r="D2365" s="143"/>
    </row>
    <row r="2366" spans="4:4" x14ac:dyDescent="0.25">
      <c r="D2366" s="143"/>
    </row>
    <row r="2367" spans="4:4" x14ac:dyDescent="0.25">
      <c r="D2367" s="143"/>
    </row>
    <row r="2368" spans="4:4" x14ac:dyDescent="0.25">
      <c r="D2368" s="143"/>
    </row>
    <row r="2369" spans="4:4" x14ac:dyDescent="0.25">
      <c r="D2369" s="143"/>
    </row>
    <row r="2370" spans="4:4" x14ac:dyDescent="0.25">
      <c r="D2370" s="143"/>
    </row>
    <row r="2371" spans="4:4" x14ac:dyDescent="0.25">
      <c r="D2371" s="143"/>
    </row>
    <row r="2372" spans="4:4" x14ac:dyDescent="0.25">
      <c r="D2372" s="143"/>
    </row>
    <row r="2373" spans="4:4" x14ac:dyDescent="0.25">
      <c r="D2373" s="143"/>
    </row>
    <row r="2374" spans="4:4" x14ac:dyDescent="0.25">
      <c r="D2374" s="143"/>
    </row>
    <row r="2375" spans="4:4" x14ac:dyDescent="0.25">
      <c r="D2375" s="143"/>
    </row>
    <row r="2376" spans="4:4" x14ac:dyDescent="0.25">
      <c r="D2376" s="143"/>
    </row>
    <row r="2377" spans="4:4" x14ac:dyDescent="0.25">
      <c r="D2377" s="143"/>
    </row>
    <row r="2378" spans="4:4" x14ac:dyDescent="0.25">
      <c r="D2378" s="143"/>
    </row>
    <row r="2379" spans="4:4" x14ac:dyDescent="0.25">
      <c r="D2379" s="143"/>
    </row>
    <row r="2380" spans="4:4" x14ac:dyDescent="0.25">
      <c r="D2380" s="143"/>
    </row>
    <row r="2381" spans="4:4" x14ac:dyDescent="0.25">
      <c r="D2381" s="143"/>
    </row>
    <row r="2382" spans="4:4" x14ac:dyDescent="0.25">
      <c r="D2382" s="143"/>
    </row>
    <row r="2383" spans="4:4" x14ac:dyDescent="0.25">
      <c r="D2383" s="143"/>
    </row>
    <row r="2384" spans="4:4" x14ac:dyDescent="0.25">
      <c r="D2384" s="143"/>
    </row>
    <row r="2385" spans="4:4" x14ac:dyDescent="0.25">
      <c r="D2385" s="143"/>
    </row>
    <row r="2386" spans="4:4" x14ac:dyDescent="0.25">
      <c r="D2386" s="143"/>
    </row>
    <row r="2387" spans="4:4" x14ac:dyDescent="0.25">
      <c r="D2387" s="143"/>
    </row>
    <row r="2388" spans="4:4" x14ac:dyDescent="0.25">
      <c r="D2388" s="143"/>
    </row>
    <row r="2389" spans="4:4" x14ac:dyDescent="0.25">
      <c r="D2389" s="143"/>
    </row>
    <row r="2390" spans="4:4" x14ac:dyDescent="0.25">
      <c r="D2390" s="143"/>
    </row>
    <row r="2391" spans="4:4" x14ac:dyDescent="0.25">
      <c r="D2391" s="143"/>
    </row>
    <row r="2392" spans="4:4" x14ac:dyDescent="0.25">
      <c r="D2392" s="143"/>
    </row>
    <row r="2393" spans="4:4" x14ac:dyDescent="0.25">
      <c r="D2393" s="143"/>
    </row>
    <row r="2394" spans="4:4" x14ac:dyDescent="0.25">
      <c r="D2394" s="143"/>
    </row>
    <row r="2395" spans="4:4" x14ac:dyDescent="0.25">
      <c r="D2395" s="143"/>
    </row>
    <row r="2396" spans="4:4" x14ac:dyDescent="0.25">
      <c r="D2396" s="143"/>
    </row>
    <row r="2397" spans="4:4" x14ac:dyDescent="0.25">
      <c r="D2397" s="143"/>
    </row>
    <row r="2398" spans="4:4" x14ac:dyDescent="0.25">
      <c r="D2398" s="143"/>
    </row>
    <row r="2399" spans="4:4" x14ac:dyDescent="0.25">
      <c r="D2399" s="143"/>
    </row>
    <row r="2400" spans="4:4" x14ac:dyDescent="0.25">
      <c r="D2400" s="143"/>
    </row>
    <row r="2401" spans="4:4" x14ac:dyDescent="0.25">
      <c r="D2401" s="143"/>
    </row>
    <row r="2402" spans="4:4" x14ac:dyDescent="0.25">
      <c r="D2402" s="143"/>
    </row>
    <row r="2403" spans="4:4" x14ac:dyDescent="0.25">
      <c r="D2403" s="143"/>
    </row>
    <row r="2404" spans="4:4" x14ac:dyDescent="0.25">
      <c r="D2404" s="143"/>
    </row>
    <row r="2405" spans="4:4" x14ac:dyDescent="0.25">
      <c r="D2405" s="143"/>
    </row>
    <row r="2406" spans="4:4" x14ac:dyDescent="0.25">
      <c r="D2406" s="143"/>
    </row>
    <row r="2407" spans="4:4" x14ac:dyDescent="0.25">
      <c r="D2407" s="143"/>
    </row>
    <row r="2408" spans="4:4" x14ac:dyDescent="0.25">
      <c r="D2408" s="143"/>
    </row>
    <row r="2409" spans="4:4" x14ac:dyDescent="0.25">
      <c r="D2409" s="143"/>
    </row>
    <row r="2410" spans="4:4" x14ac:dyDescent="0.25">
      <c r="D2410" s="143"/>
    </row>
    <row r="2411" spans="4:4" x14ac:dyDescent="0.25">
      <c r="D2411" s="143"/>
    </row>
    <row r="2412" spans="4:4" x14ac:dyDescent="0.25">
      <c r="D2412" s="143"/>
    </row>
    <row r="2413" spans="4:4" x14ac:dyDescent="0.25">
      <c r="D2413" s="143"/>
    </row>
    <row r="2414" spans="4:4" x14ac:dyDescent="0.25">
      <c r="D2414" s="143"/>
    </row>
    <row r="2415" spans="4:4" x14ac:dyDescent="0.25">
      <c r="D2415" s="143"/>
    </row>
    <row r="2416" spans="4:4" x14ac:dyDescent="0.25">
      <c r="D2416" s="143"/>
    </row>
    <row r="2417" spans="4:4" x14ac:dyDescent="0.25">
      <c r="D2417" s="143"/>
    </row>
    <row r="2418" spans="4:4" x14ac:dyDescent="0.25">
      <c r="D2418" s="143"/>
    </row>
    <row r="2419" spans="4:4" x14ac:dyDescent="0.25">
      <c r="D2419" s="143"/>
    </row>
    <row r="2420" spans="4:4" x14ac:dyDescent="0.25">
      <c r="D2420" s="143"/>
    </row>
    <row r="2421" spans="4:4" x14ac:dyDescent="0.25">
      <c r="D2421" s="143"/>
    </row>
    <row r="2422" spans="4:4" x14ac:dyDescent="0.25">
      <c r="D2422" s="143"/>
    </row>
    <row r="2423" spans="4:4" x14ac:dyDescent="0.25">
      <c r="D2423" s="143"/>
    </row>
    <row r="2424" spans="4:4" x14ac:dyDescent="0.25">
      <c r="D2424" s="143"/>
    </row>
    <row r="2425" spans="4:4" x14ac:dyDescent="0.25">
      <c r="D2425" s="143"/>
    </row>
    <row r="2426" spans="4:4" x14ac:dyDescent="0.25">
      <c r="D2426" s="143"/>
    </row>
    <row r="2427" spans="4:4" x14ac:dyDescent="0.25">
      <c r="D2427" s="143"/>
    </row>
    <row r="2428" spans="4:4" x14ac:dyDescent="0.25">
      <c r="D2428" s="143"/>
    </row>
    <row r="2429" spans="4:4" x14ac:dyDescent="0.25">
      <c r="D2429" s="143"/>
    </row>
    <row r="2430" spans="4:4" x14ac:dyDescent="0.25">
      <c r="D2430" s="143"/>
    </row>
    <row r="2431" spans="4:4" x14ac:dyDescent="0.25">
      <c r="D2431" s="143"/>
    </row>
    <row r="2432" spans="4:4" x14ac:dyDescent="0.25">
      <c r="D2432" s="143"/>
    </row>
    <row r="2433" spans="4:4" x14ac:dyDescent="0.25">
      <c r="D2433" s="143"/>
    </row>
    <row r="2434" spans="4:4" x14ac:dyDescent="0.25">
      <c r="D2434" s="143"/>
    </row>
    <row r="2435" spans="4:4" x14ac:dyDescent="0.25">
      <c r="D2435" s="143"/>
    </row>
    <row r="2436" spans="4:4" x14ac:dyDescent="0.25">
      <c r="D2436" s="143"/>
    </row>
    <row r="2437" spans="4:4" x14ac:dyDescent="0.25">
      <c r="D2437" s="143"/>
    </row>
    <row r="2438" spans="4:4" x14ac:dyDescent="0.25">
      <c r="D2438" s="143"/>
    </row>
    <row r="2439" spans="4:4" x14ac:dyDescent="0.25">
      <c r="D2439" s="143"/>
    </row>
    <row r="2440" spans="4:4" x14ac:dyDescent="0.25">
      <c r="D2440" s="143"/>
    </row>
    <row r="2441" spans="4:4" x14ac:dyDescent="0.25">
      <c r="D2441" s="143"/>
    </row>
    <row r="2442" spans="4:4" x14ac:dyDescent="0.25">
      <c r="D2442" s="143"/>
    </row>
    <row r="2443" spans="4:4" x14ac:dyDescent="0.25">
      <c r="D2443" s="143"/>
    </row>
    <row r="2444" spans="4:4" x14ac:dyDescent="0.25">
      <c r="D2444" s="143"/>
    </row>
    <row r="2445" spans="4:4" x14ac:dyDescent="0.25">
      <c r="D2445" s="143"/>
    </row>
    <row r="2446" spans="4:4" x14ac:dyDescent="0.25">
      <c r="D2446" s="143"/>
    </row>
    <row r="2447" spans="4:4" x14ac:dyDescent="0.25">
      <c r="D2447" s="143"/>
    </row>
    <row r="2448" spans="4:4" x14ac:dyDescent="0.25">
      <c r="D2448" s="143"/>
    </row>
    <row r="2449" spans="4:4" x14ac:dyDescent="0.25">
      <c r="D2449" s="143"/>
    </row>
    <row r="2450" spans="4:4" x14ac:dyDescent="0.25">
      <c r="D2450" s="143"/>
    </row>
    <row r="2451" spans="4:4" x14ac:dyDescent="0.25">
      <c r="D2451" s="143"/>
    </row>
    <row r="2452" spans="4:4" x14ac:dyDescent="0.25">
      <c r="D2452" s="143"/>
    </row>
    <row r="2453" spans="4:4" x14ac:dyDescent="0.25">
      <c r="D2453" s="143"/>
    </row>
    <row r="2454" spans="4:4" x14ac:dyDescent="0.25">
      <c r="D2454" s="143"/>
    </row>
    <row r="2455" spans="4:4" x14ac:dyDescent="0.25">
      <c r="D2455" s="143"/>
    </row>
    <row r="2456" spans="4:4" x14ac:dyDescent="0.25">
      <c r="D2456" s="143"/>
    </row>
    <row r="2457" spans="4:4" x14ac:dyDescent="0.25">
      <c r="D2457" s="143"/>
    </row>
    <row r="2458" spans="4:4" x14ac:dyDescent="0.25">
      <c r="D2458" s="143"/>
    </row>
    <row r="2459" spans="4:4" x14ac:dyDescent="0.25">
      <c r="D2459" s="143"/>
    </row>
    <row r="2460" spans="4:4" x14ac:dyDescent="0.25">
      <c r="D2460" s="143"/>
    </row>
    <row r="2461" spans="4:4" x14ac:dyDescent="0.25">
      <c r="D2461" s="143"/>
    </row>
    <row r="2462" spans="4:4" x14ac:dyDescent="0.25">
      <c r="D2462" s="143"/>
    </row>
    <row r="2463" spans="4:4" x14ac:dyDescent="0.25">
      <c r="D2463" s="143"/>
    </row>
    <row r="2464" spans="4:4" x14ac:dyDescent="0.25">
      <c r="D2464" s="143"/>
    </row>
    <row r="2465" spans="4:4" x14ac:dyDescent="0.25">
      <c r="D2465" s="143"/>
    </row>
    <row r="2466" spans="4:4" x14ac:dyDescent="0.25">
      <c r="D2466" s="143"/>
    </row>
    <row r="2467" spans="4:4" x14ac:dyDescent="0.25">
      <c r="D2467" s="143"/>
    </row>
    <row r="2468" spans="4:4" x14ac:dyDescent="0.25">
      <c r="D2468" s="143"/>
    </row>
    <row r="2469" spans="4:4" x14ac:dyDescent="0.25">
      <c r="D2469" s="143"/>
    </row>
    <row r="2470" spans="4:4" x14ac:dyDescent="0.25">
      <c r="D2470" s="143"/>
    </row>
    <row r="2471" spans="4:4" x14ac:dyDescent="0.25">
      <c r="D2471" s="143"/>
    </row>
    <row r="2472" spans="4:4" x14ac:dyDescent="0.25">
      <c r="D2472" s="143"/>
    </row>
    <row r="2473" spans="4:4" x14ac:dyDescent="0.25">
      <c r="D2473" s="143"/>
    </row>
    <row r="2474" spans="4:4" x14ac:dyDescent="0.25">
      <c r="D2474" s="143"/>
    </row>
    <row r="2475" spans="4:4" x14ac:dyDescent="0.25">
      <c r="D2475" s="143"/>
    </row>
    <row r="2476" spans="4:4" x14ac:dyDescent="0.25">
      <c r="D2476" s="143"/>
    </row>
    <row r="2477" spans="4:4" x14ac:dyDescent="0.25">
      <c r="D2477" s="143"/>
    </row>
    <row r="2478" spans="4:4" x14ac:dyDescent="0.25">
      <c r="D2478" s="143"/>
    </row>
    <row r="2479" spans="4:4" x14ac:dyDescent="0.25">
      <c r="D2479" s="143"/>
    </row>
    <row r="2480" spans="4:4" x14ac:dyDescent="0.25">
      <c r="D2480" s="143"/>
    </row>
    <row r="2481" spans="4:4" x14ac:dyDescent="0.25">
      <c r="D2481" s="143"/>
    </row>
    <row r="2482" spans="4:4" x14ac:dyDescent="0.25">
      <c r="D2482" s="143"/>
    </row>
    <row r="2483" spans="4:4" x14ac:dyDescent="0.25">
      <c r="D2483" s="143"/>
    </row>
    <row r="2484" spans="4:4" x14ac:dyDescent="0.25">
      <c r="D2484" s="143"/>
    </row>
    <row r="2485" spans="4:4" x14ac:dyDescent="0.25">
      <c r="D2485" s="143"/>
    </row>
    <row r="2486" spans="4:4" x14ac:dyDescent="0.25">
      <c r="D2486" s="143"/>
    </row>
    <row r="2487" spans="4:4" x14ac:dyDescent="0.25">
      <c r="D2487" s="143"/>
    </row>
    <row r="2488" spans="4:4" x14ac:dyDescent="0.25">
      <c r="D2488" s="143"/>
    </row>
    <row r="2489" spans="4:4" x14ac:dyDescent="0.25">
      <c r="D2489" s="143"/>
    </row>
    <row r="2490" spans="4:4" x14ac:dyDescent="0.25">
      <c r="D2490" s="143"/>
    </row>
    <row r="2491" spans="4:4" x14ac:dyDescent="0.25">
      <c r="D2491" s="143"/>
    </row>
    <row r="2492" spans="4:4" x14ac:dyDescent="0.25">
      <c r="D2492" s="143"/>
    </row>
    <row r="2493" spans="4:4" x14ac:dyDescent="0.25">
      <c r="D2493" s="143"/>
    </row>
    <row r="2494" spans="4:4" x14ac:dyDescent="0.25">
      <c r="D2494" s="143"/>
    </row>
    <row r="2495" spans="4:4" x14ac:dyDescent="0.25">
      <c r="D2495" s="143"/>
    </row>
    <row r="2496" spans="4:4" x14ac:dyDescent="0.25">
      <c r="D2496" s="143"/>
    </row>
    <row r="2497" spans="4:4" x14ac:dyDescent="0.25">
      <c r="D2497" s="143"/>
    </row>
    <row r="2498" spans="4:4" x14ac:dyDescent="0.25">
      <c r="D2498" s="143"/>
    </row>
    <row r="2499" spans="4:4" x14ac:dyDescent="0.25">
      <c r="D2499" s="143"/>
    </row>
    <row r="2500" spans="4:4" x14ac:dyDescent="0.25">
      <c r="D2500" s="143"/>
    </row>
    <row r="2501" spans="4:4" x14ac:dyDescent="0.25">
      <c r="D2501" s="143"/>
    </row>
    <row r="2502" spans="4:4" x14ac:dyDescent="0.25">
      <c r="D2502" s="143"/>
    </row>
    <row r="2503" spans="4:4" x14ac:dyDescent="0.25">
      <c r="D2503" s="143"/>
    </row>
    <row r="2504" spans="4:4" x14ac:dyDescent="0.25">
      <c r="D2504" s="143"/>
    </row>
    <row r="2505" spans="4:4" x14ac:dyDescent="0.25">
      <c r="D2505" s="143"/>
    </row>
    <row r="2506" spans="4:4" x14ac:dyDescent="0.25">
      <c r="D2506" s="143"/>
    </row>
    <row r="2507" spans="4:4" x14ac:dyDescent="0.25">
      <c r="D2507" s="143"/>
    </row>
    <row r="2508" spans="4:4" x14ac:dyDescent="0.25">
      <c r="D2508" s="143"/>
    </row>
    <row r="2509" spans="4:4" x14ac:dyDescent="0.25">
      <c r="D2509" s="143"/>
    </row>
    <row r="2510" spans="4:4" x14ac:dyDescent="0.25">
      <c r="D2510" s="143"/>
    </row>
    <row r="2511" spans="4:4" x14ac:dyDescent="0.25">
      <c r="D2511" s="143"/>
    </row>
    <row r="2512" spans="4:4" x14ac:dyDescent="0.25">
      <c r="D2512" s="143"/>
    </row>
    <row r="2513" spans="4:4" x14ac:dyDescent="0.25">
      <c r="D2513" s="143"/>
    </row>
    <row r="2514" spans="4:4" x14ac:dyDescent="0.25">
      <c r="D2514" s="143"/>
    </row>
    <row r="2515" spans="4:4" x14ac:dyDescent="0.25">
      <c r="D2515" s="143"/>
    </row>
    <row r="2516" spans="4:4" x14ac:dyDescent="0.25">
      <c r="D2516" s="143"/>
    </row>
    <row r="2517" spans="4:4" x14ac:dyDescent="0.25">
      <c r="D2517" s="143"/>
    </row>
    <row r="2518" spans="4:4" x14ac:dyDescent="0.25">
      <c r="D2518" s="143"/>
    </row>
    <row r="2519" spans="4:4" x14ac:dyDescent="0.25">
      <c r="D2519" s="143"/>
    </row>
    <row r="2520" spans="4:4" x14ac:dyDescent="0.25">
      <c r="D2520" s="143"/>
    </row>
    <row r="2521" spans="4:4" x14ac:dyDescent="0.25">
      <c r="D2521" s="143"/>
    </row>
    <row r="2522" spans="4:4" x14ac:dyDescent="0.25">
      <c r="D2522" s="143"/>
    </row>
    <row r="2523" spans="4:4" x14ac:dyDescent="0.25">
      <c r="D2523" s="143"/>
    </row>
    <row r="2524" spans="4:4" x14ac:dyDescent="0.25">
      <c r="D2524" s="143"/>
    </row>
    <row r="2525" spans="4:4" x14ac:dyDescent="0.25">
      <c r="D2525" s="143"/>
    </row>
    <row r="2526" spans="4:4" x14ac:dyDescent="0.25">
      <c r="D2526" s="143"/>
    </row>
    <row r="2527" spans="4:4" x14ac:dyDescent="0.25">
      <c r="D2527" s="143"/>
    </row>
    <row r="2528" spans="4:4" x14ac:dyDescent="0.25">
      <c r="D2528" s="143"/>
    </row>
    <row r="2529" spans="4:4" x14ac:dyDescent="0.25">
      <c r="D2529" s="143"/>
    </row>
    <row r="2530" spans="4:4" x14ac:dyDescent="0.25">
      <c r="D2530" s="143"/>
    </row>
    <row r="2531" spans="4:4" x14ac:dyDescent="0.25">
      <c r="D2531" s="143"/>
    </row>
    <row r="2532" spans="4:4" x14ac:dyDescent="0.25">
      <c r="D2532" s="143"/>
    </row>
    <row r="2533" spans="4:4" x14ac:dyDescent="0.25">
      <c r="D2533" s="143"/>
    </row>
    <row r="2534" spans="4:4" x14ac:dyDescent="0.25">
      <c r="D2534" s="143"/>
    </row>
    <row r="2535" spans="4:4" x14ac:dyDescent="0.25">
      <c r="D2535" s="143"/>
    </row>
    <row r="2536" spans="4:4" x14ac:dyDescent="0.25">
      <c r="D2536" s="143"/>
    </row>
    <row r="2537" spans="4:4" x14ac:dyDescent="0.25">
      <c r="D2537" s="143"/>
    </row>
    <row r="2538" spans="4:4" x14ac:dyDescent="0.25">
      <c r="D2538" s="143"/>
    </row>
    <row r="2539" spans="4:4" x14ac:dyDescent="0.25">
      <c r="D2539" s="143"/>
    </row>
    <row r="2540" spans="4:4" x14ac:dyDescent="0.25">
      <c r="D2540" s="143"/>
    </row>
    <row r="2541" spans="4:4" x14ac:dyDescent="0.25">
      <c r="D2541" s="143"/>
    </row>
    <row r="2542" spans="4:4" x14ac:dyDescent="0.25">
      <c r="D2542" s="143"/>
    </row>
    <row r="2543" spans="4:4" x14ac:dyDescent="0.25">
      <c r="D2543" s="143"/>
    </row>
    <row r="2544" spans="4:4" x14ac:dyDescent="0.25">
      <c r="D2544" s="143"/>
    </row>
    <row r="2545" spans="4:4" x14ac:dyDescent="0.25">
      <c r="D2545" s="143"/>
    </row>
    <row r="2546" spans="4:4" x14ac:dyDescent="0.25">
      <c r="D2546" s="143"/>
    </row>
    <row r="2547" spans="4:4" x14ac:dyDescent="0.25">
      <c r="D2547" s="143"/>
    </row>
    <row r="2548" spans="4:4" x14ac:dyDescent="0.25">
      <c r="D2548" s="143"/>
    </row>
    <row r="2549" spans="4:4" x14ac:dyDescent="0.25">
      <c r="D2549" s="143"/>
    </row>
    <row r="2550" spans="4:4" x14ac:dyDescent="0.25">
      <c r="D2550" s="143"/>
    </row>
    <row r="2551" spans="4:4" x14ac:dyDescent="0.25">
      <c r="D2551" s="143"/>
    </row>
    <row r="2552" spans="4:4" x14ac:dyDescent="0.25">
      <c r="D2552" s="143"/>
    </row>
    <row r="2553" spans="4:4" x14ac:dyDescent="0.25">
      <c r="D2553" s="143"/>
    </row>
    <row r="2554" spans="4:4" x14ac:dyDescent="0.25">
      <c r="D2554" s="143"/>
    </row>
    <row r="2555" spans="4:4" x14ac:dyDescent="0.25">
      <c r="D2555" s="143"/>
    </row>
    <row r="2556" spans="4:4" x14ac:dyDescent="0.25">
      <c r="D2556" s="143"/>
    </row>
    <row r="2557" spans="4:4" x14ac:dyDescent="0.25">
      <c r="D2557" s="143"/>
    </row>
    <row r="2558" spans="4:4" x14ac:dyDescent="0.25">
      <c r="D2558" s="143"/>
    </row>
    <row r="2559" spans="4:4" x14ac:dyDescent="0.25">
      <c r="D2559" s="143"/>
    </row>
    <row r="2560" spans="4:4" x14ac:dyDescent="0.25">
      <c r="D2560" s="143"/>
    </row>
    <row r="2561" spans="4:4" x14ac:dyDescent="0.25">
      <c r="D2561" s="143"/>
    </row>
    <row r="2562" spans="4:4" x14ac:dyDescent="0.25">
      <c r="D2562" s="143"/>
    </row>
    <row r="2563" spans="4:4" x14ac:dyDescent="0.25">
      <c r="D2563" s="143"/>
    </row>
    <row r="2564" spans="4:4" x14ac:dyDescent="0.25">
      <c r="D2564" s="143"/>
    </row>
    <row r="2565" spans="4:4" x14ac:dyDescent="0.25">
      <c r="D2565" s="143"/>
    </row>
    <row r="2566" spans="4:4" x14ac:dyDescent="0.25">
      <c r="D2566" s="143"/>
    </row>
    <row r="2567" spans="4:4" x14ac:dyDescent="0.25">
      <c r="D2567" s="143"/>
    </row>
    <row r="2568" spans="4:4" x14ac:dyDescent="0.25">
      <c r="D2568" s="143"/>
    </row>
    <row r="2569" spans="4:4" x14ac:dyDescent="0.25">
      <c r="D2569" s="143"/>
    </row>
    <row r="2570" spans="4:4" x14ac:dyDescent="0.25">
      <c r="D2570" s="143"/>
    </row>
    <row r="2571" spans="4:4" x14ac:dyDescent="0.25">
      <c r="D2571" s="143"/>
    </row>
    <row r="2572" spans="4:4" x14ac:dyDescent="0.25">
      <c r="D2572" s="143"/>
    </row>
    <row r="2573" spans="4:4" x14ac:dyDescent="0.25">
      <c r="D2573" s="143"/>
    </row>
    <row r="2574" spans="4:4" x14ac:dyDescent="0.25">
      <c r="D2574" s="143"/>
    </row>
    <row r="2575" spans="4:4" x14ac:dyDescent="0.25">
      <c r="D2575" s="143"/>
    </row>
    <row r="2576" spans="4:4" x14ac:dyDescent="0.25">
      <c r="D2576" s="143"/>
    </row>
    <row r="2577" spans="4:4" x14ac:dyDescent="0.25">
      <c r="D2577" s="143"/>
    </row>
    <row r="2578" spans="4:4" x14ac:dyDescent="0.25">
      <c r="D2578" s="143"/>
    </row>
    <row r="2579" spans="4:4" x14ac:dyDescent="0.25">
      <c r="D2579" s="143"/>
    </row>
    <row r="2580" spans="4:4" x14ac:dyDescent="0.25">
      <c r="D2580" s="143"/>
    </row>
    <row r="2581" spans="4:4" x14ac:dyDescent="0.25">
      <c r="D2581" s="143"/>
    </row>
    <row r="2582" spans="4:4" x14ac:dyDescent="0.25">
      <c r="D2582" s="143"/>
    </row>
    <row r="2583" spans="4:4" x14ac:dyDescent="0.25">
      <c r="D2583" s="143"/>
    </row>
    <row r="2584" spans="4:4" x14ac:dyDescent="0.25">
      <c r="D2584" s="143"/>
    </row>
    <row r="2585" spans="4:4" x14ac:dyDescent="0.25">
      <c r="D2585" s="143"/>
    </row>
    <row r="2586" spans="4:4" x14ac:dyDescent="0.25">
      <c r="D2586" s="143"/>
    </row>
    <row r="2587" spans="4:4" x14ac:dyDescent="0.25">
      <c r="D2587" s="143"/>
    </row>
    <row r="2588" spans="4:4" x14ac:dyDescent="0.25">
      <c r="D2588" s="143"/>
    </row>
    <row r="2589" spans="4:4" x14ac:dyDescent="0.25">
      <c r="D2589" s="143"/>
    </row>
    <row r="2590" spans="4:4" x14ac:dyDescent="0.25">
      <c r="D2590" s="143"/>
    </row>
    <row r="2591" spans="4:4" x14ac:dyDescent="0.25">
      <c r="D2591" s="143"/>
    </row>
    <row r="2592" spans="4:4" x14ac:dyDescent="0.25">
      <c r="D2592" s="143"/>
    </row>
    <row r="2593" spans="4:4" x14ac:dyDescent="0.25">
      <c r="D2593" s="143"/>
    </row>
    <row r="2594" spans="4:4" x14ac:dyDescent="0.25">
      <c r="D2594" s="143"/>
    </row>
    <row r="2595" spans="4:4" x14ac:dyDescent="0.25">
      <c r="D2595" s="143"/>
    </row>
    <row r="2596" spans="4:4" x14ac:dyDescent="0.25">
      <c r="D2596" s="143"/>
    </row>
    <row r="2597" spans="4:4" x14ac:dyDescent="0.25">
      <c r="D2597" s="143"/>
    </row>
    <row r="2598" spans="4:4" x14ac:dyDescent="0.25">
      <c r="D2598" s="143"/>
    </row>
    <row r="2599" spans="4:4" x14ac:dyDescent="0.25">
      <c r="D2599" s="143"/>
    </row>
    <row r="2600" spans="4:4" x14ac:dyDescent="0.25">
      <c r="D2600" s="143"/>
    </row>
    <row r="2601" spans="4:4" x14ac:dyDescent="0.25">
      <c r="D2601" s="143"/>
    </row>
    <row r="2602" spans="4:4" x14ac:dyDescent="0.25">
      <c r="D2602" s="143"/>
    </row>
    <row r="2603" spans="4:4" x14ac:dyDescent="0.25">
      <c r="D2603" s="143"/>
    </row>
    <row r="2604" spans="4:4" x14ac:dyDescent="0.25">
      <c r="D2604" s="143"/>
    </row>
    <row r="2605" spans="4:4" x14ac:dyDescent="0.25">
      <c r="D2605" s="143"/>
    </row>
    <row r="2606" spans="4:4" x14ac:dyDescent="0.25">
      <c r="D2606" s="143"/>
    </row>
    <row r="2607" spans="4:4" x14ac:dyDescent="0.25">
      <c r="D2607" s="143"/>
    </row>
    <row r="2608" spans="4:4" x14ac:dyDescent="0.25">
      <c r="D2608" s="143"/>
    </row>
    <row r="2609" spans="4:4" x14ac:dyDescent="0.25">
      <c r="D2609" s="143"/>
    </row>
    <row r="2610" spans="4:4" x14ac:dyDescent="0.25">
      <c r="D2610" s="143"/>
    </row>
    <row r="2611" spans="4:4" x14ac:dyDescent="0.25">
      <c r="D2611" s="143"/>
    </row>
    <row r="2612" spans="4:4" x14ac:dyDescent="0.25">
      <c r="D2612" s="143"/>
    </row>
    <row r="2613" spans="4:4" x14ac:dyDescent="0.25">
      <c r="D2613" s="143"/>
    </row>
    <row r="2614" spans="4:4" x14ac:dyDescent="0.25">
      <c r="D2614" s="143"/>
    </row>
    <row r="2615" spans="4:4" x14ac:dyDescent="0.25">
      <c r="D2615" s="143"/>
    </row>
    <row r="2616" spans="4:4" x14ac:dyDescent="0.25">
      <c r="D2616" s="143"/>
    </row>
    <row r="2617" spans="4:4" x14ac:dyDescent="0.25">
      <c r="D2617" s="143"/>
    </row>
    <row r="2618" spans="4:4" x14ac:dyDescent="0.25">
      <c r="D2618" s="143"/>
    </row>
    <row r="2619" spans="4:4" x14ac:dyDescent="0.25">
      <c r="D2619" s="143"/>
    </row>
    <row r="2620" spans="4:4" x14ac:dyDescent="0.25">
      <c r="D2620" s="143"/>
    </row>
    <row r="2621" spans="4:4" x14ac:dyDescent="0.25">
      <c r="D2621" s="143"/>
    </row>
    <row r="2622" spans="4:4" x14ac:dyDescent="0.25">
      <c r="D2622" s="143"/>
    </row>
    <row r="2623" spans="4:4" x14ac:dyDescent="0.25">
      <c r="D2623" s="143"/>
    </row>
    <row r="2624" spans="4:4" x14ac:dyDescent="0.25">
      <c r="D2624" s="143"/>
    </row>
    <row r="2625" spans="4:4" x14ac:dyDescent="0.25">
      <c r="D2625" s="143"/>
    </row>
    <row r="2626" spans="4:4" x14ac:dyDescent="0.25">
      <c r="D2626" s="143"/>
    </row>
    <row r="2627" spans="4:4" x14ac:dyDescent="0.25">
      <c r="D2627" s="143"/>
    </row>
    <row r="2628" spans="4:4" x14ac:dyDescent="0.25">
      <c r="D2628" s="143"/>
    </row>
    <row r="2629" spans="4:4" x14ac:dyDescent="0.25">
      <c r="D2629" s="143"/>
    </row>
    <row r="2630" spans="4:4" x14ac:dyDescent="0.25">
      <c r="D2630" s="143"/>
    </row>
    <row r="2631" spans="4:4" x14ac:dyDescent="0.25">
      <c r="D2631" s="143"/>
    </row>
    <row r="2632" spans="4:4" x14ac:dyDescent="0.25">
      <c r="D2632" s="143"/>
    </row>
    <row r="2633" spans="4:4" x14ac:dyDescent="0.25">
      <c r="D2633" s="143"/>
    </row>
    <row r="2634" spans="4:4" x14ac:dyDescent="0.25">
      <c r="D2634" s="143"/>
    </row>
    <row r="2635" spans="4:4" x14ac:dyDescent="0.25">
      <c r="D2635" s="143"/>
    </row>
    <row r="2636" spans="4:4" x14ac:dyDescent="0.25">
      <c r="D2636" s="143"/>
    </row>
    <row r="2637" spans="4:4" x14ac:dyDescent="0.25">
      <c r="D2637" s="143"/>
    </row>
    <row r="2638" spans="4:4" x14ac:dyDescent="0.25">
      <c r="D2638" s="143"/>
    </row>
    <row r="2639" spans="4:4" x14ac:dyDescent="0.25">
      <c r="D2639" s="143"/>
    </row>
    <row r="2640" spans="4:4" x14ac:dyDescent="0.25">
      <c r="D2640" s="143"/>
    </row>
    <row r="2641" spans="4:4" x14ac:dyDescent="0.25">
      <c r="D2641" s="143"/>
    </row>
    <row r="2642" spans="4:4" x14ac:dyDescent="0.25">
      <c r="D2642" s="143"/>
    </row>
    <row r="2643" spans="4:4" x14ac:dyDescent="0.25">
      <c r="D2643" s="143"/>
    </row>
    <row r="2644" spans="4:4" x14ac:dyDescent="0.25">
      <c r="D2644" s="143"/>
    </row>
    <row r="2645" spans="4:4" x14ac:dyDescent="0.25">
      <c r="D2645" s="143"/>
    </row>
    <row r="2646" spans="4:4" x14ac:dyDescent="0.25">
      <c r="D2646" s="143"/>
    </row>
    <row r="2647" spans="4:4" x14ac:dyDescent="0.25">
      <c r="D2647" s="143"/>
    </row>
    <row r="2648" spans="4:4" x14ac:dyDescent="0.25">
      <c r="D2648" s="143"/>
    </row>
    <row r="2649" spans="4:4" x14ac:dyDescent="0.25">
      <c r="D2649" s="143"/>
    </row>
    <row r="2650" spans="4:4" x14ac:dyDescent="0.25">
      <c r="D2650" s="143"/>
    </row>
    <row r="2651" spans="4:4" x14ac:dyDescent="0.25">
      <c r="D2651" s="143"/>
    </row>
    <row r="2652" spans="4:4" x14ac:dyDescent="0.25">
      <c r="D2652" s="143"/>
    </row>
    <row r="2653" spans="4:4" x14ac:dyDescent="0.25">
      <c r="D2653" s="143"/>
    </row>
    <row r="2654" spans="4:4" x14ac:dyDescent="0.25">
      <c r="D2654" s="143"/>
    </row>
    <row r="2655" spans="4:4" x14ac:dyDescent="0.25">
      <c r="D2655" s="143"/>
    </row>
    <row r="2656" spans="4:4" x14ac:dyDescent="0.25">
      <c r="D2656" s="143"/>
    </row>
    <row r="2657" spans="4:4" x14ac:dyDescent="0.25">
      <c r="D2657" s="143"/>
    </row>
    <row r="2658" spans="4:4" x14ac:dyDescent="0.25">
      <c r="D2658" s="143"/>
    </row>
    <row r="2659" spans="4:4" x14ac:dyDescent="0.25">
      <c r="D2659" s="143"/>
    </row>
    <row r="2660" spans="4:4" x14ac:dyDescent="0.25">
      <c r="D2660" s="143"/>
    </row>
    <row r="2661" spans="4:4" x14ac:dyDescent="0.25">
      <c r="D2661" s="143"/>
    </row>
    <row r="2662" spans="4:4" x14ac:dyDescent="0.25">
      <c r="D2662" s="143"/>
    </row>
    <row r="2663" spans="4:4" x14ac:dyDescent="0.25">
      <c r="D2663" s="143"/>
    </row>
    <row r="2664" spans="4:4" x14ac:dyDescent="0.25">
      <c r="D2664" s="143"/>
    </row>
    <row r="2665" spans="4:4" x14ac:dyDescent="0.25">
      <c r="D2665" s="143"/>
    </row>
    <row r="2666" spans="4:4" x14ac:dyDescent="0.25">
      <c r="D2666" s="143"/>
    </row>
    <row r="2667" spans="4:4" x14ac:dyDescent="0.25">
      <c r="D2667" s="143"/>
    </row>
    <row r="2668" spans="4:4" x14ac:dyDescent="0.25">
      <c r="D2668" s="143"/>
    </row>
    <row r="2669" spans="4:4" x14ac:dyDescent="0.25">
      <c r="D2669" s="143"/>
    </row>
    <row r="2670" spans="4:4" x14ac:dyDescent="0.25">
      <c r="D2670" s="143"/>
    </row>
    <row r="2671" spans="4:4" x14ac:dyDescent="0.25">
      <c r="D2671" s="143"/>
    </row>
    <row r="2672" spans="4:4" x14ac:dyDescent="0.25">
      <c r="D2672" s="143"/>
    </row>
    <row r="2673" spans="4:4" x14ac:dyDescent="0.25">
      <c r="D2673" s="143"/>
    </row>
    <row r="2674" spans="4:4" x14ac:dyDescent="0.25">
      <c r="D2674" s="143"/>
    </row>
    <row r="2675" spans="4:4" x14ac:dyDescent="0.25">
      <c r="D2675" s="143"/>
    </row>
    <row r="2676" spans="4:4" x14ac:dyDescent="0.25">
      <c r="D2676" s="143"/>
    </row>
    <row r="2677" spans="4:4" x14ac:dyDescent="0.25">
      <c r="D2677" s="143"/>
    </row>
    <row r="2678" spans="4:4" x14ac:dyDescent="0.25">
      <c r="D2678" s="143"/>
    </row>
    <row r="2679" spans="4:4" x14ac:dyDescent="0.25">
      <c r="D2679" s="143"/>
    </row>
    <row r="2680" spans="4:4" x14ac:dyDescent="0.25">
      <c r="D2680" s="143"/>
    </row>
    <row r="2681" spans="4:4" x14ac:dyDescent="0.25">
      <c r="D2681" s="143"/>
    </row>
    <row r="2682" spans="4:4" x14ac:dyDescent="0.25">
      <c r="D2682" s="143"/>
    </row>
    <row r="2683" spans="4:4" x14ac:dyDescent="0.25">
      <c r="D2683" s="143"/>
    </row>
    <row r="2684" spans="4:4" x14ac:dyDescent="0.25">
      <c r="D2684" s="143"/>
    </row>
    <row r="2685" spans="4:4" x14ac:dyDescent="0.25">
      <c r="D2685" s="143"/>
    </row>
    <row r="2686" spans="4:4" x14ac:dyDescent="0.25">
      <c r="D2686" s="143"/>
    </row>
    <row r="2687" spans="4:4" x14ac:dyDescent="0.25">
      <c r="D2687" s="143"/>
    </row>
    <row r="2688" spans="4:4" x14ac:dyDescent="0.25">
      <c r="D2688" s="143"/>
    </row>
    <row r="2689" spans="4:4" x14ac:dyDescent="0.25">
      <c r="D2689" s="143"/>
    </row>
    <row r="2690" spans="4:4" x14ac:dyDescent="0.25">
      <c r="D2690" s="143"/>
    </row>
    <row r="2691" spans="4:4" x14ac:dyDescent="0.25">
      <c r="D2691" s="143"/>
    </row>
    <row r="2692" spans="4:4" x14ac:dyDescent="0.25">
      <c r="D2692" s="143"/>
    </row>
    <row r="2693" spans="4:4" x14ac:dyDescent="0.25">
      <c r="D2693" s="143"/>
    </row>
    <row r="2694" spans="4:4" x14ac:dyDescent="0.25">
      <c r="D2694" s="143"/>
    </row>
    <row r="2695" spans="4:4" x14ac:dyDescent="0.25">
      <c r="D2695" s="143"/>
    </row>
    <row r="2696" spans="4:4" x14ac:dyDescent="0.25">
      <c r="D2696" s="143"/>
    </row>
    <row r="2697" spans="4:4" x14ac:dyDescent="0.25">
      <c r="D2697" s="143"/>
    </row>
    <row r="2698" spans="4:4" x14ac:dyDescent="0.25">
      <c r="D2698" s="143"/>
    </row>
    <row r="2699" spans="4:4" x14ac:dyDescent="0.25">
      <c r="D2699" s="143"/>
    </row>
    <row r="2700" spans="4:4" x14ac:dyDescent="0.25">
      <c r="D2700" s="143"/>
    </row>
    <row r="2701" spans="4:4" x14ac:dyDescent="0.25">
      <c r="D2701" s="143"/>
    </row>
    <row r="2702" spans="4:4" x14ac:dyDescent="0.25">
      <c r="D2702" s="143"/>
    </row>
    <row r="2703" spans="4:4" x14ac:dyDescent="0.25">
      <c r="D2703" s="143"/>
    </row>
    <row r="2704" spans="4:4" x14ac:dyDescent="0.25">
      <c r="D2704" s="143"/>
    </row>
    <row r="2705" spans="4:4" x14ac:dyDescent="0.25">
      <c r="D2705" s="143"/>
    </row>
    <row r="2706" spans="4:4" x14ac:dyDescent="0.25">
      <c r="D2706" s="143"/>
    </row>
    <row r="2707" spans="4:4" x14ac:dyDescent="0.25">
      <c r="D2707" s="143"/>
    </row>
    <row r="2708" spans="4:4" x14ac:dyDescent="0.25">
      <c r="D2708" s="143"/>
    </row>
    <row r="2709" spans="4:4" x14ac:dyDescent="0.25">
      <c r="D2709" s="143"/>
    </row>
    <row r="2710" spans="4:4" x14ac:dyDescent="0.25">
      <c r="D2710" s="143"/>
    </row>
    <row r="2711" spans="4:4" x14ac:dyDescent="0.25">
      <c r="D2711" s="143"/>
    </row>
    <row r="2712" spans="4:4" x14ac:dyDescent="0.25">
      <c r="D2712" s="143"/>
    </row>
    <row r="2713" spans="4:4" x14ac:dyDescent="0.25">
      <c r="D2713" s="143"/>
    </row>
    <row r="2714" spans="4:4" x14ac:dyDescent="0.25">
      <c r="D2714" s="143"/>
    </row>
    <row r="2715" spans="4:4" x14ac:dyDescent="0.25">
      <c r="D2715" s="143"/>
    </row>
    <row r="2716" spans="4:4" x14ac:dyDescent="0.25">
      <c r="D2716" s="143"/>
    </row>
    <row r="2717" spans="4:4" x14ac:dyDescent="0.25">
      <c r="D2717" s="143"/>
    </row>
    <row r="2718" spans="4:4" x14ac:dyDescent="0.25">
      <c r="D2718" s="143"/>
    </row>
    <row r="2719" spans="4:4" x14ac:dyDescent="0.25">
      <c r="D2719" s="143"/>
    </row>
    <row r="2720" spans="4:4" x14ac:dyDescent="0.25">
      <c r="D2720" s="143"/>
    </row>
    <row r="2721" spans="4:4" x14ac:dyDescent="0.25">
      <c r="D2721" s="143"/>
    </row>
    <row r="2722" spans="4:4" x14ac:dyDescent="0.25">
      <c r="D2722" s="143"/>
    </row>
    <row r="2723" spans="4:4" x14ac:dyDescent="0.25">
      <c r="D2723" s="143"/>
    </row>
    <row r="2724" spans="4:4" x14ac:dyDescent="0.25">
      <c r="D2724" s="143"/>
    </row>
    <row r="2725" spans="4:4" x14ac:dyDescent="0.25">
      <c r="D2725" s="143"/>
    </row>
    <row r="2726" spans="4:4" x14ac:dyDescent="0.25">
      <c r="D2726" s="143"/>
    </row>
    <row r="2727" spans="4:4" x14ac:dyDescent="0.25">
      <c r="D2727" s="143"/>
    </row>
    <row r="2728" spans="4:4" x14ac:dyDescent="0.25">
      <c r="D2728" s="143"/>
    </row>
    <row r="2729" spans="4:4" x14ac:dyDescent="0.25">
      <c r="D2729" s="143"/>
    </row>
    <row r="2730" spans="4:4" x14ac:dyDescent="0.25">
      <c r="D2730" s="143"/>
    </row>
    <row r="2731" spans="4:4" x14ac:dyDescent="0.25">
      <c r="D2731" s="143"/>
    </row>
    <row r="2732" spans="4:4" x14ac:dyDescent="0.25">
      <c r="D2732" s="143"/>
    </row>
    <row r="2733" spans="4:4" x14ac:dyDescent="0.25">
      <c r="D2733" s="143"/>
    </row>
    <row r="2734" spans="4:4" x14ac:dyDescent="0.25">
      <c r="D2734" s="143"/>
    </row>
    <row r="2735" spans="4:4" x14ac:dyDescent="0.25">
      <c r="D2735" s="143"/>
    </row>
    <row r="2736" spans="4:4" x14ac:dyDescent="0.25">
      <c r="D2736" s="143"/>
    </row>
    <row r="2737" spans="4:4" x14ac:dyDescent="0.25">
      <c r="D2737" s="143"/>
    </row>
    <row r="2738" spans="4:4" x14ac:dyDescent="0.25">
      <c r="D2738" s="143"/>
    </row>
    <row r="2739" spans="4:4" x14ac:dyDescent="0.25">
      <c r="D2739" s="143"/>
    </row>
    <row r="2740" spans="4:4" x14ac:dyDescent="0.25">
      <c r="D2740" s="143"/>
    </row>
    <row r="2741" spans="4:4" x14ac:dyDescent="0.25">
      <c r="D2741" s="143"/>
    </row>
    <row r="2742" spans="4:4" x14ac:dyDescent="0.25">
      <c r="D2742" s="143"/>
    </row>
    <row r="2743" spans="4:4" x14ac:dyDescent="0.25">
      <c r="D2743" s="143"/>
    </row>
    <row r="2744" spans="4:4" x14ac:dyDescent="0.25">
      <c r="D2744" s="143"/>
    </row>
    <row r="2745" spans="4:4" x14ac:dyDescent="0.25">
      <c r="D2745" s="143"/>
    </row>
    <row r="2746" spans="4:4" x14ac:dyDescent="0.25">
      <c r="D2746" s="143"/>
    </row>
    <row r="2747" spans="4:4" x14ac:dyDescent="0.25">
      <c r="D2747" s="143"/>
    </row>
    <row r="2748" spans="4:4" x14ac:dyDescent="0.25">
      <c r="D2748" s="143"/>
    </row>
    <row r="2749" spans="4:4" x14ac:dyDescent="0.25">
      <c r="D2749" s="143"/>
    </row>
    <row r="2750" spans="4:4" x14ac:dyDescent="0.25">
      <c r="D2750" s="143"/>
    </row>
    <row r="2751" spans="4:4" x14ac:dyDescent="0.25">
      <c r="D2751" s="143"/>
    </row>
    <row r="2752" spans="4:4" x14ac:dyDescent="0.25">
      <c r="D2752" s="143"/>
    </row>
    <row r="2753" spans="4:4" x14ac:dyDescent="0.25">
      <c r="D2753" s="143"/>
    </row>
    <row r="2754" spans="4:4" x14ac:dyDescent="0.25">
      <c r="D2754" s="143"/>
    </row>
    <row r="2755" spans="4:4" x14ac:dyDescent="0.25">
      <c r="D2755" s="143"/>
    </row>
    <row r="2756" spans="4:4" x14ac:dyDescent="0.25">
      <c r="D2756" s="143"/>
    </row>
    <row r="2757" spans="4:4" x14ac:dyDescent="0.25">
      <c r="D2757" s="143"/>
    </row>
    <row r="2758" spans="4:4" x14ac:dyDescent="0.25">
      <c r="D2758" s="143"/>
    </row>
    <row r="2759" spans="4:4" x14ac:dyDescent="0.25">
      <c r="D2759" s="143"/>
    </row>
    <row r="2760" spans="4:4" x14ac:dyDescent="0.25">
      <c r="D2760" s="143"/>
    </row>
    <row r="2761" spans="4:4" x14ac:dyDescent="0.25">
      <c r="D2761" s="143"/>
    </row>
    <row r="2762" spans="4:4" x14ac:dyDescent="0.25">
      <c r="D2762" s="143"/>
    </row>
    <row r="2763" spans="4:4" x14ac:dyDescent="0.25">
      <c r="D2763" s="143"/>
    </row>
    <row r="2764" spans="4:4" x14ac:dyDescent="0.25">
      <c r="D2764" s="143"/>
    </row>
    <row r="2765" spans="4:4" x14ac:dyDescent="0.25">
      <c r="D2765" s="143"/>
    </row>
    <row r="2766" spans="4:4" x14ac:dyDescent="0.25">
      <c r="D2766" s="143"/>
    </row>
    <row r="2767" spans="4:4" x14ac:dyDescent="0.25">
      <c r="D2767" s="143"/>
    </row>
    <row r="2768" spans="4:4" x14ac:dyDescent="0.25">
      <c r="D2768" s="143"/>
    </row>
    <row r="2769" spans="4:4" x14ac:dyDescent="0.25">
      <c r="D2769" s="143"/>
    </row>
    <row r="2770" spans="4:4" x14ac:dyDescent="0.25">
      <c r="D2770" s="143"/>
    </row>
    <row r="2771" spans="4:4" x14ac:dyDescent="0.25">
      <c r="D2771" s="143"/>
    </row>
    <row r="2772" spans="4:4" x14ac:dyDescent="0.25">
      <c r="D2772" s="143"/>
    </row>
    <row r="2773" spans="4:4" x14ac:dyDescent="0.25">
      <c r="D2773" s="143"/>
    </row>
    <row r="2774" spans="4:4" x14ac:dyDescent="0.25">
      <c r="D2774" s="143"/>
    </row>
    <row r="2775" spans="4:4" x14ac:dyDescent="0.25">
      <c r="D2775" s="143"/>
    </row>
    <row r="2776" spans="4:4" x14ac:dyDescent="0.25">
      <c r="D2776" s="143"/>
    </row>
    <row r="2777" spans="4:4" x14ac:dyDescent="0.25">
      <c r="D2777" s="143"/>
    </row>
    <row r="2778" spans="4:4" x14ac:dyDescent="0.25">
      <c r="D2778" s="143"/>
    </row>
    <row r="2779" spans="4:4" x14ac:dyDescent="0.25">
      <c r="D2779" s="143"/>
    </row>
    <row r="2780" spans="4:4" x14ac:dyDescent="0.25">
      <c r="D2780" s="143"/>
    </row>
    <row r="2781" spans="4:4" x14ac:dyDescent="0.25">
      <c r="D2781" s="143"/>
    </row>
    <row r="2782" spans="4:4" x14ac:dyDescent="0.25">
      <c r="D2782" s="143"/>
    </row>
    <row r="2783" spans="4:4" x14ac:dyDescent="0.25">
      <c r="D2783" s="143"/>
    </row>
    <row r="2784" spans="4:4" x14ac:dyDescent="0.25">
      <c r="D2784" s="143"/>
    </row>
    <row r="2785" spans="4:4" x14ac:dyDescent="0.25">
      <c r="D2785" s="143"/>
    </row>
    <row r="2786" spans="4:4" x14ac:dyDescent="0.25">
      <c r="D2786" s="143"/>
    </row>
    <row r="2787" spans="4:4" x14ac:dyDescent="0.25">
      <c r="D2787" s="143"/>
    </row>
    <row r="2788" spans="4:4" x14ac:dyDescent="0.25">
      <c r="D2788" s="143"/>
    </row>
    <row r="2789" spans="4:4" x14ac:dyDescent="0.25">
      <c r="D2789" s="143"/>
    </row>
    <row r="2790" spans="4:4" x14ac:dyDescent="0.25">
      <c r="D2790" s="143"/>
    </row>
    <row r="2791" spans="4:4" x14ac:dyDescent="0.25">
      <c r="D2791" s="143"/>
    </row>
    <row r="2792" spans="4:4" x14ac:dyDescent="0.25">
      <c r="D2792" s="143"/>
    </row>
    <row r="2793" spans="4:4" x14ac:dyDescent="0.25">
      <c r="D2793" s="143"/>
    </row>
    <row r="2794" spans="4:4" x14ac:dyDescent="0.25">
      <c r="D2794" s="143"/>
    </row>
    <row r="2795" spans="4:4" x14ac:dyDescent="0.25">
      <c r="D2795" s="143"/>
    </row>
    <row r="2796" spans="4:4" x14ac:dyDescent="0.25">
      <c r="D2796" s="143"/>
    </row>
    <row r="2797" spans="4:4" x14ac:dyDescent="0.25">
      <c r="D2797" s="143"/>
    </row>
    <row r="2798" spans="4:4" x14ac:dyDescent="0.25">
      <c r="D2798" s="143"/>
    </row>
    <row r="2799" spans="4:4" x14ac:dyDescent="0.25">
      <c r="D2799" s="143"/>
    </row>
    <row r="2800" spans="4:4" x14ac:dyDescent="0.25">
      <c r="D2800" s="143"/>
    </row>
    <row r="2801" spans="4:4" x14ac:dyDescent="0.25">
      <c r="D2801" s="143"/>
    </row>
    <row r="2802" spans="4:4" x14ac:dyDescent="0.25">
      <c r="D2802" s="143"/>
    </row>
    <row r="2803" spans="4:4" x14ac:dyDescent="0.25">
      <c r="D2803" s="143"/>
    </row>
    <row r="2804" spans="4:4" x14ac:dyDescent="0.25">
      <c r="D2804" s="143"/>
    </row>
    <row r="2805" spans="4:4" x14ac:dyDescent="0.25">
      <c r="D2805" s="143"/>
    </row>
    <row r="2806" spans="4:4" x14ac:dyDescent="0.25">
      <c r="D2806" s="143"/>
    </row>
    <row r="2807" spans="4:4" x14ac:dyDescent="0.25">
      <c r="D2807" s="143"/>
    </row>
    <row r="2808" spans="4:4" x14ac:dyDescent="0.25">
      <c r="D2808" s="143"/>
    </row>
    <row r="2809" spans="4:4" x14ac:dyDescent="0.25">
      <c r="D2809" s="143"/>
    </row>
    <row r="2810" spans="4:4" x14ac:dyDescent="0.25">
      <c r="D2810" s="143"/>
    </row>
    <row r="2811" spans="4:4" x14ac:dyDescent="0.25">
      <c r="D2811" s="143"/>
    </row>
    <row r="2812" spans="4:4" x14ac:dyDescent="0.25">
      <c r="D2812" s="143"/>
    </row>
    <row r="2813" spans="4:4" x14ac:dyDescent="0.25">
      <c r="D2813" s="143"/>
    </row>
    <row r="2814" spans="4:4" x14ac:dyDescent="0.25">
      <c r="D2814" s="143"/>
    </row>
    <row r="2815" spans="4:4" x14ac:dyDescent="0.25">
      <c r="D2815" s="143"/>
    </row>
    <row r="2816" spans="4:4" x14ac:dyDescent="0.25">
      <c r="D2816" s="143"/>
    </row>
    <row r="2817" spans="4:4" x14ac:dyDescent="0.25">
      <c r="D2817" s="143"/>
    </row>
    <row r="2818" spans="4:4" x14ac:dyDescent="0.25">
      <c r="D2818" s="143"/>
    </row>
    <row r="2819" spans="4:4" x14ac:dyDescent="0.25">
      <c r="D2819" s="143"/>
    </row>
    <row r="2820" spans="4:4" x14ac:dyDescent="0.25">
      <c r="D2820" s="143"/>
    </row>
    <row r="2821" spans="4:4" x14ac:dyDescent="0.25">
      <c r="D2821" s="143"/>
    </row>
    <row r="2822" spans="4:4" x14ac:dyDescent="0.25">
      <c r="D2822" s="143"/>
    </row>
    <row r="2823" spans="4:4" x14ac:dyDescent="0.25">
      <c r="D2823" s="143"/>
    </row>
    <row r="2824" spans="4:4" x14ac:dyDescent="0.25">
      <c r="D2824" s="143"/>
    </row>
    <row r="2825" spans="4:4" x14ac:dyDescent="0.25">
      <c r="D2825" s="143"/>
    </row>
    <row r="2826" spans="4:4" x14ac:dyDescent="0.25">
      <c r="D2826" s="143"/>
    </row>
    <row r="2827" spans="4:4" x14ac:dyDescent="0.25">
      <c r="D2827" s="143"/>
    </row>
    <row r="2828" spans="4:4" x14ac:dyDescent="0.25">
      <c r="D2828" s="143"/>
    </row>
    <row r="2829" spans="4:4" x14ac:dyDescent="0.25">
      <c r="D2829" s="143"/>
    </row>
    <row r="2830" spans="4:4" x14ac:dyDescent="0.25">
      <c r="D2830" s="143"/>
    </row>
    <row r="2831" spans="4:4" x14ac:dyDescent="0.25">
      <c r="D2831" s="143"/>
    </row>
    <row r="2832" spans="4:4" x14ac:dyDescent="0.25">
      <c r="D2832" s="143"/>
    </row>
    <row r="2833" spans="4:4" x14ac:dyDescent="0.25">
      <c r="D2833" s="143"/>
    </row>
    <row r="2834" spans="4:4" x14ac:dyDescent="0.25">
      <c r="D2834" s="143"/>
    </row>
    <row r="2835" spans="4:4" x14ac:dyDescent="0.25">
      <c r="D2835" s="143"/>
    </row>
    <row r="2836" spans="4:4" x14ac:dyDescent="0.25">
      <c r="D2836" s="143"/>
    </row>
    <row r="2837" spans="4:4" x14ac:dyDescent="0.25">
      <c r="D2837" s="143"/>
    </row>
    <row r="2838" spans="4:4" x14ac:dyDescent="0.25">
      <c r="D2838" s="143"/>
    </row>
    <row r="2839" spans="4:4" x14ac:dyDescent="0.25">
      <c r="D2839" s="143"/>
    </row>
    <row r="2840" spans="4:4" x14ac:dyDescent="0.25">
      <c r="D2840" s="143"/>
    </row>
    <row r="2841" spans="4:4" x14ac:dyDescent="0.25">
      <c r="D2841" s="143"/>
    </row>
    <row r="2842" spans="4:4" x14ac:dyDescent="0.25">
      <c r="D2842" s="143"/>
    </row>
    <row r="2843" spans="4:4" x14ac:dyDescent="0.25">
      <c r="D2843" s="143"/>
    </row>
    <row r="2844" spans="4:4" x14ac:dyDescent="0.25">
      <c r="D2844" s="143"/>
    </row>
    <row r="2845" spans="4:4" x14ac:dyDescent="0.25">
      <c r="D2845" s="143"/>
    </row>
    <row r="2846" spans="4:4" x14ac:dyDescent="0.25">
      <c r="D2846" s="143"/>
    </row>
    <row r="2847" spans="4:4" x14ac:dyDescent="0.25">
      <c r="D2847" s="143"/>
    </row>
    <row r="2848" spans="4:4" x14ac:dyDescent="0.25">
      <c r="D2848" s="143"/>
    </row>
    <row r="2849" spans="4:4" x14ac:dyDescent="0.25">
      <c r="D2849" s="143"/>
    </row>
    <row r="2850" spans="4:4" x14ac:dyDescent="0.25">
      <c r="D2850" s="143"/>
    </row>
    <row r="2851" spans="4:4" x14ac:dyDescent="0.25">
      <c r="D2851" s="143"/>
    </row>
    <row r="2852" spans="4:4" x14ac:dyDescent="0.25">
      <c r="D2852" s="143"/>
    </row>
    <row r="2853" spans="4:4" x14ac:dyDescent="0.25">
      <c r="D2853" s="143"/>
    </row>
    <row r="2854" spans="4:4" x14ac:dyDescent="0.25">
      <c r="D2854" s="143"/>
    </row>
    <row r="2855" spans="4:4" x14ac:dyDescent="0.25">
      <c r="D2855" s="143"/>
    </row>
    <row r="2856" spans="4:4" x14ac:dyDescent="0.25">
      <c r="D2856" s="143"/>
    </row>
    <row r="2857" spans="4:4" x14ac:dyDescent="0.25">
      <c r="D2857" s="143"/>
    </row>
    <row r="2858" spans="4:4" x14ac:dyDescent="0.25">
      <c r="D2858" s="143"/>
    </row>
    <row r="2859" spans="4:4" x14ac:dyDescent="0.25">
      <c r="D2859" s="143"/>
    </row>
    <row r="2860" spans="4:4" x14ac:dyDescent="0.25">
      <c r="D2860" s="143"/>
    </row>
    <row r="2861" spans="4:4" x14ac:dyDescent="0.25">
      <c r="D2861" s="143"/>
    </row>
    <row r="2862" spans="4:4" x14ac:dyDescent="0.25">
      <c r="D2862" s="143"/>
    </row>
    <row r="2863" spans="4:4" x14ac:dyDescent="0.25">
      <c r="D2863" s="143"/>
    </row>
    <row r="2864" spans="4:4" x14ac:dyDescent="0.25">
      <c r="D2864" s="143"/>
    </row>
    <row r="2865" spans="4:4" x14ac:dyDescent="0.25">
      <c r="D2865" s="143"/>
    </row>
    <row r="2866" spans="4:4" x14ac:dyDescent="0.25">
      <c r="D2866" s="143"/>
    </row>
    <row r="2867" spans="4:4" x14ac:dyDescent="0.25">
      <c r="D2867" s="143"/>
    </row>
    <row r="2868" spans="4:4" x14ac:dyDescent="0.25">
      <c r="D2868" s="143"/>
    </row>
    <row r="2869" spans="4:4" x14ac:dyDescent="0.25">
      <c r="D2869" s="143"/>
    </row>
    <row r="2870" spans="4:4" x14ac:dyDescent="0.25">
      <c r="D2870" s="143"/>
    </row>
    <row r="2871" spans="4:4" x14ac:dyDescent="0.25">
      <c r="D2871" s="143"/>
    </row>
    <row r="2872" spans="4:4" x14ac:dyDescent="0.25">
      <c r="D2872" s="143"/>
    </row>
    <row r="2873" spans="4:4" x14ac:dyDescent="0.25">
      <c r="D2873" s="143"/>
    </row>
    <row r="2874" spans="4:4" x14ac:dyDescent="0.25">
      <c r="D2874" s="143"/>
    </row>
    <row r="2875" spans="4:4" x14ac:dyDescent="0.25">
      <c r="D2875" s="143"/>
    </row>
    <row r="2876" spans="4:4" x14ac:dyDescent="0.25">
      <c r="D2876" s="143"/>
    </row>
    <row r="2877" spans="4:4" x14ac:dyDescent="0.25">
      <c r="D2877" s="143"/>
    </row>
    <row r="2878" spans="4:4" x14ac:dyDescent="0.25">
      <c r="D2878" s="143"/>
    </row>
    <row r="2879" spans="4:4" x14ac:dyDescent="0.25">
      <c r="D2879" s="143"/>
    </row>
    <row r="2880" spans="4:4" x14ac:dyDescent="0.25">
      <c r="D2880" s="143"/>
    </row>
    <row r="2881" spans="4:4" x14ac:dyDescent="0.25">
      <c r="D2881" s="143"/>
    </row>
    <row r="2882" spans="4:4" x14ac:dyDescent="0.25">
      <c r="D2882" s="143"/>
    </row>
    <row r="2883" spans="4:4" x14ac:dyDescent="0.25">
      <c r="D2883" s="143"/>
    </row>
    <row r="2884" spans="4:4" x14ac:dyDescent="0.25">
      <c r="D2884" s="143"/>
    </row>
    <row r="2885" spans="4:4" x14ac:dyDescent="0.25">
      <c r="D2885" s="143"/>
    </row>
    <row r="2886" spans="4:4" x14ac:dyDescent="0.25">
      <c r="D2886" s="143"/>
    </row>
    <row r="2887" spans="4:4" x14ac:dyDescent="0.25">
      <c r="D2887" s="143"/>
    </row>
    <row r="2888" spans="4:4" x14ac:dyDescent="0.25">
      <c r="D2888" s="143"/>
    </row>
    <row r="2889" spans="4:4" x14ac:dyDescent="0.25">
      <c r="D2889" s="143"/>
    </row>
    <row r="2890" spans="4:4" x14ac:dyDescent="0.25">
      <c r="D2890" s="143"/>
    </row>
    <row r="2891" spans="4:4" x14ac:dyDescent="0.25">
      <c r="D2891" s="143"/>
    </row>
    <row r="2892" spans="4:4" x14ac:dyDescent="0.25">
      <c r="D2892" s="143"/>
    </row>
    <row r="2893" spans="4:4" x14ac:dyDescent="0.25">
      <c r="D2893" s="143"/>
    </row>
    <row r="2894" spans="4:4" x14ac:dyDescent="0.25">
      <c r="D2894" s="143"/>
    </row>
    <row r="2895" spans="4:4" x14ac:dyDescent="0.25">
      <c r="D2895" s="143"/>
    </row>
    <row r="2896" spans="4:4" x14ac:dyDescent="0.25">
      <c r="D2896" s="143"/>
    </row>
    <row r="2897" spans="4:4" x14ac:dyDescent="0.25">
      <c r="D2897" s="143"/>
    </row>
    <row r="2898" spans="4:4" x14ac:dyDescent="0.25">
      <c r="D2898" s="143"/>
    </row>
    <row r="2899" spans="4:4" x14ac:dyDescent="0.25">
      <c r="D2899" s="143"/>
    </row>
    <row r="2900" spans="4:4" x14ac:dyDescent="0.25">
      <c r="D2900" s="143"/>
    </row>
    <row r="2901" spans="4:4" x14ac:dyDescent="0.25">
      <c r="D2901" s="143"/>
    </row>
    <row r="2902" spans="4:4" x14ac:dyDescent="0.25">
      <c r="D2902" s="143"/>
    </row>
    <row r="2903" spans="4:4" x14ac:dyDescent="0.25">
      <c r="D2903" s="143"/>
    </row>
    <row r="2904" spans="4:4" x14ac:dyDescent="0.25">
      <c r="D2904" s="143"/>
    </row>
    <row r="2905" spans="4:4" x14ac:dyDescent="0.25">
      <c r="D2905" s="143"/>
    </row>
    <row r="2906" spans="4:4" x14ac:dyDescent="0.25">
      <c r="D2906" s="143"/>
    </row>
    <row r="2907" spans="4:4" x14ac:dyDescent="0.25">
      <c r="D2907" s="143"/>
    </row>
    <row r="2908" spans="4:4" x14ac:dyDescent="0.25">
      <c r="D2908" s="143"/>
    </row>
    <row r="2909" spans="4:4" x14ac:dyDescent="0.25">
      <c r="D2909" s="143"/>
    </row>
    <row r="2910" spans="4:4" x14ac:dyDescent="0.25">
      <c r="D2910" s="143"/>
    </row>
    <row r="2911" spans="4:4" x14ac:dyDescent="0.25">
      <c r="D2911" s="143"/>
    </row>
    <row r="2912" spans="4:4" x14ac:dyDescent="0.25">
      <c r="D2912" s="143"/>
    </row>
    <row r="2913" spans="4:4" x14ac:dyDescent="0.25">
      <c r="D2913" s="143"/>
    </row>
    <row r="2914" spans="4:4" x14ac:dyDescent="0.25">
      <c r="D2914" s="143"/>
    </row>
    <row r="2915" spans="4:4" x14ac:dyDescent="0.25">
      <c r="D2915" s="143"/>
    </row>
    <row r="2916" spans="4:4" x14ac:dyDescent="0.25">
      <c r="D2916" s="143"/>
    </row>
    <row r="2917" spans="4:4" x14ac:dyDescent="0.25">
      <c r="D2917" s="143"/>
    </row>
    <row r="2918" spans="4:4" x14ac:dyDescent="0.25">
      <c r="D2918" s="143"/>
    </row>
    <row r="2919" spans="4:4" x14ac:dyDescent="0.25">
      <c r="D2919" s="143"/>
    </row>
    <row r="2920" spans="4:4" x14ac:dyDescent="0.25">
      <c r="D2920" s="143"/>
    </row>
    <row r="2921" spans="4:4" x14ac:dyDescent="0.25">
      <c r="D2921" s="143"/>
    </row>
    <row r="2922" spans="4:4" x14ac:dyDescent="0.25">
      <c r="D2922" s="143"/>
    </row>
    <row r="2923" spans="4:4" x14ac:dyDescent="0.25">
      <c r="D2923" s="143"/>
    </row>
    <row r="2924" spans="4:4" x14ac:dyDescent="0.25">
      <c r="D2924" s="143"/>
    </row>
    <row r="2925" spans="4:4" x14ac:dyDescent="0.25">
      <c r="D2925" s="143"/>
    </row>
    <row r="2926" spans="4:4" x14ac:dyDescent="0.25">
      <c r="D2926" s="143"/>
    </row>
    <row r="2927" spans="4:4" x14ac:dyDescent="0.25">
      <c r="D2927" s="143"/>
    </row>
    <row r="2928" spans="4:4" x14ac:dyDescent="0.25">
      <c r="D2928" s="143"/>
    </row>
    <row r="2929" spans="4:4" x14ac:dyDescent="0.25">
      <c r="D2929" s="143"/>
    </row>
    <row r="2930" spans="4:4" x14ac:dyDescent="0.25">
      <c r="D2930" s="143"/>
    </row>
    <row r="2931" spans="4:4" x14ac:dyDescent="0.25">
      <c r="D2931" s="143"/>
    </row>
    <row r="2932" spans="4:4" x14ac:dyDescent="0.25">
      <c r="D2932" s="143"/>
    </row>
    <row r="2933" spans="4:4" x14ac:dyDescent="0.25">
      <c r="D2933" s="143"/>
    </row>
    <row r="2934" spans="4:4" x14ac:dyDescent="0.25">
      <c r="D2934" s="143"/>
    </row>
    <row r="2935" spans="4:4" x14ac:dyDescent="0.25">
      <c r="D2935" s="143"/>
    </row>
    <row r="2936" spans="4:4" x14ac:dyDescent="0.25">
      <c r="D2936" s="143"/>
    </row>
    <row r="2937" spans="4:4" x14ac:dyDescent="0.25">
      <c r="D2937" s="143"/>
    </row>
    <row r="2938" spans="4:4" x14ac:dyDescent="0.25">
      <c r="D2938" s="143"/>
    </row>
    <row r="2939" spans="4:4" x14ac:dyDescent="0.25">
      <c r="D2939" s="143"/>
    </row>
    <row r="2940" spans="4:4" x14ac:dyDescent="0.25">
      <c r="D2940" s="143"/>
    </row>
    <row r="2941" spans="4:4" x14ac:dyDescent="0.25">
      <c r="D2941" s="143"/>
    </row>
    <row r="2942" spans="4:4" x14ac:dyDescent="0.25">
      <c r="D2942" s="143"/>
    </row>
    <row r="2943" spans="4:4" x14ac:dyDescent="0.25">
      <c r="D2943" s="143"/>
    </row>
    <row r="2944" spans="4:4" x14ac:dyDescent="0.25">
      <c r="D2944" s="143"/>
    </row>
    <row r="2945" spans="4:4" x14ac:dyDescent="0.25">
      <c r="D2945" s="143"/>
    </row>
    <row r="2946" spans="4:4" x14ac:dyDescent="0.25">
      <c r="D2946" s="143"/>
    </row>
    <row r="2947" spans="4:4" x14ac:dyDescent="0.25">
      <c r="D2947" s="143"/>
    </row>
    <row r="2948" spans="4:4" x14ac:dyDescent="0.25">
      <c r="D2948" s="143"/>
    </row>
    <row r="2949" spans="4:4" x14ac:dyDescent="0.25">
      <c r="D2949" s="143"/>
    </row>
    <row r="2950" spans="4:4" x14ac:dyDescent="0.25">
      <c r="D2950" s="143"/>
    </row>
    <row r="2951" spans="4:4" x14ac:dyDescent="0.25">
      <c r="D2951" s="143"/>
    </row>
    <row r="2952" spans="4:4" x14ac:dyDescent="0.25">
      <c r="D2952" s="143"/>
    </row>
    <row r="2953" spans="4:4" x14ac:dyDescent="0.25">
      <c r="D2953" s="143"/>
    </row>
    <row r="2954" spans="4:4" x14ac:dyDescent="0.25">
      <c r="D2954" s="143"/>
    </row>
    <row r="2955" spans="4:4" x14ac:dyDescent="0.25">
      <c r="D2955" s="143"/>
    </row>
    <row r="2956" spans="4:4" x14ac:dyDescent="0.25">
      <c r="D2956" s="143"/>
    </row>
    <row r="2957" spans="4:4" x14ac:dyDescent="0.25">
      <c r="D2957" s="143"/>
    </row>
    <row r="2958" spans="4:4" x14ac:dyDescent="0.25">
      <c r="D2958" s="143"/>
    </row>
    <row r="2959" spans="4:4" x14ac:dyDescent="0.25">
      <c r="D2959" s="143"/>
    </row>
    <row r="2960" spans="4:4" x14ac:dyDescent="0.25">
      <c r="D2960" s="143"/>
    </row>
    <row r="2961" spans="4:4" x14ac:dyDescent="0.25">
      <c r="D2961" s="143"/>
    </row>
    <row r="2962" spans="4:4" x14ac:dyDescent="0.25">
      <c r="D2962" s="143"/>
    </row>
    <row r="2963" spans="4:4" x14ac:dyDescent="0.25">
      <c r="D2963" s="143"/>
    </row>
    <row r="2964" spans="4:4" x14ac:dyDescent="0.25">
      <c r="D2964" s="143"/>
    </row>
    <row r="2965" spans="4:4" x14ac:dyDescent="0.25">
      <c r="D2965" s="143"/>
    </row>
    <row r="2966" spans="4:4" x14ac:dyDescent="0.25">
      <c r="D2966" s="143"/>
    </row>
    <row r="2967" spans="4:4" x14ac:dyDescent="0.25">
      <c r="D2967" s="143"/>
    </row>
    <row r="2968" spans="4:4" x14ac:dyDescent="0.25">
      <c r="D2968" s="143"/>
    </row>
    <row r="2969" spans="4:4" x14ac:dyDescent="0.25">
      <c r="D2969" s="143"/>
    </row>
    <row r="2970" spans="4:4" x14ac:dyDescent="0.25">
      <c r="D2970" s="143"/>
    </row>
    <row r="2971" spans="4:4" x14ac:dyDescent="0.25">
      <c r="D2971" s="143"/>
    </row>
    <row r="2972" spans="4:4" x14ac:dyDescent="0.25">
      <c r="D2972" s="143"/>
    </row>
    <row r="2973" spans="4:4" x14ac:dyDescent="0.25">
      <c r="D2973" s="143"/>
    </row>
    <row r="2974" spans="4:4" x14ac:dyDescent="0.25">
      <c r="D2974" s="143"/>
    </row>
    <row r="2975" spans="4:4" x14ac:dyDescent="0.25">
      <c r="D2975" s="143"/>
    </row>
    <row r="2976" spans="4:4" x14ac:dyDescent="0.25">
      <c r="D2976" s="143"/>
    </row>
    <row r="2977" spans="4:4" x14ac:dyDescent="0.25">
      <c r="D2977" s="143"/>
    </row>
    <row r="2978" spans="4:4" x14ac:dyDescent="0.25">
      <c r="D2978" s="143"/>
    </row>
    <row r="2979" spans="4:4" x14ac:dyDescent="0.25">
      <c r="D2979" s="143"/>
    </row>
    <row r="2980" spans="4:4" x14ac:dyDescent="0.25">
      <c r="D2980" s="143"/>
    </row>
    <row r="2981" spans="4:4" x14ac:dyDescent="0.25">
      <c r="D2981" s="143"/>
    </row>
    <row r="2982" spans="4:4" x14ac:dyDescent="0.25">
      <c r="D2982" s="143"/>
    </row>
    <row r="2983" spans="4:4" x14ac:dyDescent="0.25">
      <c r="D2983" s="143"/>
    </row>
    <row r="2984" spans="4:4" x14ac:dyDescent="0.25">
      <c r="D2984" s="143"/>
    </row>
    <row r="2985" spans="4:4" x14ac:dyDescent="0.25">
      <c r="D2985" s="143"/>
    </row>
    <row r="2986" spans="4:4" x14ac:dyDescent="0.25">
      <c r="D2986" s="143"/>
    </row>
    <row r="2987" spans="4:4" x14ac:dyDescent="0.25">
      <c r="D2987" s="143"/>
    </row>
    <row r="2988" spans="4:4" x14ac:dyDescent="0.25">
      <c r="D2988" s="143"/>
    </row>
    <row r="2989" spans="4:4" x14ac:dyDescent="0.25">
      <c r="D2989" s="143"/>
    </row>
    <row r="2990" spans="4:4" x14ac:dyDescent="0.25">
      <c r="D2990" s="143"/>
    </row>
    <row r="2991" spans="4:4" x14ac:dyDescent="0.25">
      <c r="D2991" s="143"/>
    </row>
    <row r="2992" spans="4:4" x14ac:dyDescent="0.25">
      <c r="D2992" s="143"/>
    </row>
    <row r="2993" spans="4:4" x14ac:dyDescent="0.25">
      <c r="D2993" s="143"/>
    </row>
    <row r="2994" spans="4:4" x14ac:dyDescent="0.25">
      <c r="D2994" s="143"/>
    </row>
    <row r="2995" spans="4:4" x14ac:dyDescent="0.25">
      <c r="D2995" s="143"/>
    </row>
    <row r="2996" spans="4:4" x14ac:dyDescent="0.25">
      <c r="D2996" s="143"/>
    </row>
    <row r="2997" spans="4:4" x14ac:dyDescent="0.25">
      <c r="D2997" s="143"/>
    </row>
    <row r="2998" spans="4:4" x14ac:dyDescent="0.25">
      <c r="D2998" s="143"/>
    </row>
    <row r="2999" spans="4:4" x14ac:dyDescent="0.25">
      <c r="D2999" s="143"/>
    </row>
    <row r="3000" spans="4:4" x14ac:dyDescent="0.25">
      <c r="D3000" s="143"/>
    </row>
    <row r="3001" spans="4:4" x14ac:dyDescent="0.25">
      <c r="D3001" s="143"/>
    </row>
    <row r="3002" spans="4:4" x14ac:dyDescent="0.25">
      <c r="D3002" s="143"/>
    </row>
    <row r="3003" spans="4:4" x14ac:dyDescent="0.25">
      <c r="D3003" s="143"/>
    </row>
    <row r="3004" spans="4:4" x14ac:dyDescent="0.25">
      <c r="D3004" s="143"/>
    </row>
    <row r="3005" spans="4:4" x14ac:dyDescent="0.25">
      <c r="D3005" s="143"/>
    </row>
    <row r="3006" spans="4:4" x14ac:dyDescent="0.25">
      <c r="D3006" s="143"/>
    </row>
    <row r="3007" spans="4:4" x14ac:dyDescent="0.25">
      <c r="D3007" s="143"/>
    </row>
    <row r="3008" spans="4:4" x14ac:dyDescent="0.25">
      <c r="D3008" s="143"/>
    </row>
    <row r="3009" spans="4:4" x14ac:dyDescent="0.25">
      <c r="D3009" s="143"/>
    </row>
    <row r="3010" spans="4:4" x14ac:dyDescent="0.25">
      <c r="D3010" s="143"/>
    </row>
    <row r="3011" spans="4:4" x14ac:dyDescent="0.25">
      <c r="D3011" s="143"/>
    </row>
    <row r="3012" spans="4:4" x14ac:dyDescent="0.25">
      <c r="D3012" s="143"/>
    </row>
    <row r="3013" spans="4:4" x14ac:dyDescent="0.25">
      <c r="D3013" s="143"/>
    </row>
    <row r="3014" spans="4:4" x14ac:dyDescent="0.25">
      <c r="D3014" s="143"/>
    </row>
    <row r="3015" spans="4:4" x14ac:dyDescent="0.25">
      <c r="D3015" s="143"/>
    </row>
    <row r="3016" spans="4:4" x14ac:dyDescent="0.25">
      <c r="D3016" s="143"/>
    </row>
    <row r="3017" spans="4:4" x14ac:dyDescent="0.25">
      <c r="D3017" s="143"/>
    </row>
    <row r="3018" spans="4:4" x14ac:dyDescent="0.25">
      <c r="D3018" s="143"/>
    </row>
    <row r="3019" spans="4:4" x14ac:dyDescent="0.25">
      <c r="D3019" s="143"/>
    </row>
    <row r="3020" spans="4:4" x14ac:dyDescent="0.25">
      <c r="D3020" s="143"/>
    </row>
    <row r="3021" spans="4:4" x14ac:dyDescent="0.25">
      <c r="D3021" s="143"/>
    </row>
    <row r="3022" spans="4:4" x14ac:dyDescent="0.25">
      <c r="D3022" s="143"/>
    </row>
    <row r="3023" spans="4:4" x14ac:dyDescent="0.25">
      <c r="D3023" s="143"/>
    </row>
    <row r="3024" spans="4:4" x14ac:dyDescent="0.25">
      <c r="D3024" s="143"/>
    </row>
    <row r="3025" spans="4:4" x14ac:dyDescent="0.25">
      <c r="D3025" s="143"/>
    </row>
    <row r="3026" spans="4:4" x14ac:dyDescent="0.25">
      <c r="D3026" s="143"/>
    </row>
    <row r="3027" spans="4:4" x14ac:dyDescent="0.25">
      <c r="D3027" s="143"/>
    </row>
    <row r="3028" spans="4:4" x14ac:dyDescent="0.25">
      <c r="D3028" s="143"/>
    </row>
    <row r="3029" spans="4:4" x14ac:dyDescent="0.25">
      <c r="D3029" s="143"/>
    </row>
    <row r="3030" spans="4:4" x14ac:dyDescent="0.25">
      <c r="D3030" s="143"/>
    </row>
    <row r="3031" spans="4:4" x14ac:dyDescent="0.25">
      <c r="D3031" s="143"/>
    </row>
    <row r="3032" spans="4:4" x14ac:dyDescent="0.25">
      <c r="D3032" s="143"/>
    </row>
    <row r="3033" spans="4:4" x14ac:dyDescent="0.25">
      <c r="D3033" s="143"/>
    </row>
    <row r="3034" spans="4:4" x14ac:dyDescent="0.25">
      <c r="D3034" s="143"/>
    </row>
    <row r="3035" spans="4:4" x14ac:dyDescent="0.25">
      <c r="D3035" s="143"/>
    </row>
    <row r="3036" spans="4:4" x14ac:dyDescent="0.25">
      <c r="D3036" s="143"/>
    </row>
    <row r="3037" spans="4:4" x14ac:dyDescent="0.25">
      <c r="D3037" s="143"/>
    </row>
    <row r="3038" spans="4:4" x14ac:dyDescent="0.25">
      <c r="D3038" s="143"/>
    </row>
    <row r="3039" spans="4:4" x14ac:dyDescent="0.25">
      <c r="D3039" s="143"/>
    </row>
    <row r="3040" spans="4:4" x14ac:dyDescent="0.25">
      <c r="D3040" s="143"/>
    </row>
    <row r="3041" spans="4:4" x14ac:dyDescent="0.25">
      <c r="D3041" s="143"/>
    </row>
    <row r="3042" spans="4:4" x14ac:dyDescent="0.25">
      <c r="D3042" s="143"/>
    </row>
    <row r="3043" spans="4:4" x14ac:dyDescent="0.25">
      <c r="D3043" s="143"/>
    </row>
    <row r="3044" spans="4:4" x14ac:dyDescent="0.25">
      <c r="D3044" s="143"/>
    </row>
    <row r="3045" spans="4:4" x14ac:dyDescent="0.25">
      <c r="D3045" s="143"/>
    </row>
    <row r="3046" spans="4:4" x14ac:dyDescent="0.25">
      <c r="D3046" s="143"/>
    </row>
    <row r="3047" spans="4:4" x14ac:dyDescent="0.25">
      <c r="D3047" s="143"/>
    </row>
    <row r="3048" spans="4:4" x14ac:dyDescent="0.25">
      <c r="D3048" s="143"/>
    </row>
    <row r="3049" spans="4:4" x14ac:dyDescent="0.25">
      <c r="D3049" s="143"/>
    </row>
    <row r="3050" spans="4:4" x14ac:dyDescent="0.25">
      <c r="D3050" s="143"/>
    </row>
    <row r="3051" spans="4:4" x14ac:dyDescent="0.25">
      <c r="D3051" s="143"/>
    </row>
    <row r="3052" spans="4:4" x14ac:dyDescent="0.25">
      <c r="D3052" s="143"/>
    </row>
    <row r="3053" spans="4:4" x14ac:dyDescent="0.25">
      <c r="D3053" s="143"/>
    </row>
    <row r="3054" spans="4:4" x14ac:dyDescent="0.25">
      <c r="D3054" s="143"/>
    </row>
    <row r="3055" spans="4:4" x14ac:dyDescent="0.25">
      <c r="D3055" s="143"/>
    </row>
    <row r="3056" spans="4:4" x14ac:dyDescent="0.25">
      <c r="D3056" s="143"/>
    </row>
    <row r="3057" spans="4:4" x14ac:dyDescent="0.25">
      <c r="D3057" s="143"/>
    </row>
    <row r="3058" spans="4:4" x14ac:dyDescent="0.25">
      <c r="D3058" s="143"/>
    </row>
    <row r="3059" spans="4:4" x14ac:dyDescent="0.25">
      <c r="D3059" s="143"/>
    </row>
    <row r="3060" spans="4:4" x14ac:dyDescent="0.25">
      <c r="D3060" s="143"/>
    </row>
    <row r="3061" spans="4:4" x14ac:dyDescent="0.25">
      <c r="D3061" s="143"/>
    </row>
    <row r="3062" spans="4:4" x14ac:dyDescent="0.25">
      <c r="D3062" s="143"/>
    </row>
    <row r="3063" spans="4:4" x14ac:dyDescent="0.25">
      <c r="D3063" s="143"/>
    </row>
    <row r="3064" spans="4:4" x14ac:dyDescent="0.25">
      <c r="D3064" s="143"/>
    </row>
    <row r="3065" spans="4:4" x14ac:dyDescent="0.25">
      <c r="D3065" s="143"/>
    </row>
    <row r="3066" spans="4:4" x14ac:dyDescent="0.25">
      <c r="D3066" s="143"/>
    </row>
    <row r="3067" spans="4:4" x14ac:dyDescent="0.25">
      <c r="D3067" s="143"/>
    </row>
    <row r="3068" spans="4:4" x14ac:dyDescent="0.25">
      <c r="D3068" s="143"/>
    </row>
    <row r="3069" spans="4:4" x14ac:dyDescent="0.25">
      <c r="D3069" s="143"/>
    </row>
    <row r="3070" spans="4:4" x14ac:dyDescent="0.25">
      <c r="D3070" s="143"/>
    </row>
    <row r="3071" spans="4:4" x14ac:dyDescent="0.25">
      <c r="D3071" s="143"/>
    </row>
    <row r="3072" spans="4:4" x14ac:dyDescent="0.25">
      <c r="D3072" s="143"/>
    </row>
    <row r="3073" spans="4:4" x14ac:dyDescent="0.25">
      <c r="D3073" s="143"/>
    </row>
    <row r="3074" spans="4:4" x14ac:dyDescent="0.25">
      <c r="D3074" s="143"/>
    </row>
    <row r="3075" spans="4:4" x14ac:dyDescent="0.25">
      <c r="D3075" s="143"/>
    </row>
    <row r="3076" spans="4:4" x14ac:dyDescent="0.25">
      <c r="D3076" s="143"/>
    </row>
    <row r="3077" spans="4:4" x14ac:dyDescent="0.25">
      <c r="D3077" s="143"/>
    </row>
    <row r="3078" spans="4:4" x14ac:dyDescent="0.25">
      <c r="D3078" s="143"/>
    </row>
    <row r="3079" spans="4:4" x14ac:dyDescent="0.25">
      <c r="D3079" s="143"/>
    </row>
    <row r="3080" spans="4:4" x14ac:dyDescent="0.25">
      <c r="D3080" s="143"/>
    </row>
    <row r="3081" spans="4:4" x14ac:dyDescent="0.25">
      <c r="D3081" s="143"/>
    </row>
    <row r="3082" spans="4:4" x14ac:dyDescent="0.25">
      <c r="D3082" s="143"/>
    </row>
    <row r="3083" spans="4:4" x14ac:dyDescent="0.25">
      <c r="D3083" s="143"/>
    </row>
    <row r="3084" spans="4:4" x14ac:dyDescent="0.25">
      <c r="D3084" s="143"/>
    </row>
    <row r="3085" spans="4:4" x14ac:dyDescent="0.25">
      <c r="D3085" s="143"/>
    </row>
    <row r="3086" spans="4:4" x14ac:dyDescent="0.25">
      <c r="D3086" s="143"/>
    </row>
    <row r="3087" spans="4:4" x14ac:dyDescent="0.25">
      <c r="D3087" s="143"/>
    </row>
    <row r="3088" spans="4:4" x14ac:dyDescent="0.25">
      <c r="D3088" s="143"/>
    </row>
    <row r="3089" spans="4:4" x14ac:dyDescent="0.25">
      <c r="D3089" s="143"/>
    </row>
    <row r="3090" spans="4:4" x14ac:dyDescent="0.25">
      <c r="D3090" s="143"/>
    </row>
    <row r="3091" spans="4:4" x14ac:dyDescent="0.25">
      <c r="D3091" s="143"/>
    </row>
    <row r="3092" spans="4:4" x14ac:dyDescent="0.25">
      <c r="D3092" s="143"/>
    </row>
    <row r="3093" spans="4:4" x14ac:dyDescent="0.25">
      <c r="D3093" s="143"/>
    </row>
    <row r="3094" spans="4:4" x14ac:dyDescent="0.25">
      <c r="D3094" s="143"/>
    </row>
    <row r="3095" spans="4:4" x14ac:dyDescent="0.25">
      <c r="D3095" s="143"/>
    </row>
    <row r="3096" spans="4:4" x14ac:dyDescent="0.25">
      <c r="D3096" s="143"/>
    </row>
    <row r="3097" spans="4:4" x14ac:dyDescent="0.25">
      <c r="D3097" s="143"/>
    </row>
    <row r="3098" spans="4:4" x14ac:dyDescent="0.25">
      <c r="D3098" s="143"/>
    </row>
    <row r="3099" spans="4:4" x14ac:dyDescent="0.25">
      <c r="D3099" s="143"/>
    </row>
    <row r="3100" spans="4:4" x14ac:dyDescent="0.25">
      <c r="D3100" s="143"/>
    </row>
    <row r="3101" spans="4:4" x14ac:dyDescent="0.25">
      <c r="D3101" s="143"/>
    </row>
    <row r="3102" spans="4:4" x14ac:dyDescent="0.25">
      <c r="D3102" s="143"/>
    </row>
    <row r="3103" spans="4:4" x14ac:dyDescent="0.25">
      <c r="D3103" s="143"/>
    </row>
    <row r="3104" spans="4:4" x14ac:dyDescent="0.25">
      <c r="D3104" s="143"/>
    </row>
    <row r="3105" spans="4:4" x14ac:dyDescent="0.25">
      <c r="D3105" s="143"/>
    </row>
    <row r="3106" spans="4:4" x14ac:dyDescent="0.25">
      <c r="D3106" s="143"/>
    </row>
    <row r="3107" spans="4:4" x14ac:dyDescent="0.25">
      <c r="D3107" s="143"/>
    </row>
    <row r="3108" spans="4:4" x14ac:dyDescent="0.25">
      <c r="D3108" s="143"/>
    </row>
    <row r="3109" spans="4:4" x14ac:dyDescent="0.25">
      <c r="D3109" s="143"/>
    </row>
    <row r="3110" spans="4:4" x14ac:dyDescent="0.25">
      <c r="D3110" s="143"/>
    </row>
    <row r="3111" spans="4:4" x14ac:dyDescent="0.25">
      <c r="D3111" s="143"/>
    </row>
    <row r="3112" spans="4:4" x14ac:dyDescent="0.25">
      <c r="D3112" s="143"/>
    </row>
    <row r="3113" spans="4:4" x14ac:dyDescent="0.25">
      <c r="D3113" s="143"/>
    </row>
    <row r="3114" spans="4:4" x14ac:dyDescent="0.25">
      <c r="D3114" s="143"/>
    </row>
    <row r="3115" spans="4:4" x14ac:dyDescent="0.25">
      <c r="D3115" s="143"/>
    </row>
    <row r="3116" spans="4:4" x14ac:dyDescent="0.25">
      <c r="D3116" s="143"/>
    </row>
    <row r="3117" spans="4:4" x14ac:dyDescent="0.25">
      <c r="D3117" s="143"/>
    </row>
    <row r="3118" spans="4:4" x14ac:dyDescent="0.25">
      <c r="D3118" s="143"/>
    </row>
    <row r="3119" spans="4:4" x14ac:dyDescent="0.25">
      <c r="D3119" s="143"/>
    </row>
    <row r="3120" spans="4:4" x14ac:dyDescent="0.25">
      <c r="D3120" s="143"/>
    </row>
    <row r="3121" spans="4:4" x14ac:dyDescent="0.25">
      <c r="D3121" s="143"/>
    </row>
    <row r="3122" spans="4:4" x14ac:dyDescent="0.25">
      <c r="D3122" s="143"/>
    </row>
    <row r="3123" spans="4:4" x14ac:dyDescent="0.25">
      <c r="D3123" s="143"/>
    </row>
    <row r="3124" spans="4:4" x14ac:dyDescent="0.25">
      <c r="D3124" s="143"/>
    </row>
    <row r="3125" spans="4:4" x14ac:dyDescent="0.25">
      <c r="D3125" s="143"/>
    </row>
    <row r="3126" spans="4:4" x14ac:dyDescent="0.25">
      <c r="D3126" s="143"/>
    </row>
    <row r="3127" spans="4:4" x14ac:dyDescent="0.25">
      <c r="D3127" s="143"/>
    </row>
    <row r="3128" spans="4:4" x14ac:dyDescent="0.25">
      <c r="D3128" s="143"/>
    </row>
    <row r="3129" spans="4:4" x14ac:dyDescent="0.25">
      <c r="D3129" s="143"/>
    </row>
    <row r="3130" spans="4:4" x14ac:dyDescent="0.25">
      <c r="D3130" s="143"/>
    </row>
    <row r="3131" spans="4:4" x14ac:dyDescent="0.25">
      <c r="D3131" s="143"/>
    </row>
    <row r="3132" spans="4:4" x14ac:dyDescent="0.25">
      <c r="D3132" s="143"/>
    </row>
    <row r="3133" spans="4:4" x14ac:dyDescent="0.25">
      <c r="D3133" s="143"/>
    </row>
    <row r="3134" spans="4:4" x14ac:dyDescent="0.25">
      <c r="D3134" s="143"/>
    </row>
    <row r="3135" spans="4:4" x14ac:dyDescent="0.25">
      <c r="D3135" s="143"/>
    </row>
    <row r="3136" spans="4:4" x14ac:dyDescent="0.25">
      <c r="D3136" s="143"/>
    </row>
    <row r="3137" spans="4:4" x14ac:dyDescent="0.25">
      <c r="D3137" s="143"/>
    </row>
    <row r="3138" spans="4:4" x14ac:dyDescent="0.25">
      <c r="D3138" s="143"/>
    </row>
    <row r="3139" spans="4:4" x14ac:dyDescent="0.25">
      <c r="D3139" s="143"/>
    </row>
    <row r="3140" spans="4:4" x14ac:dyDescent="0.25">
      <c r="D3140" s="143"/>
    </row>
    <row r="3141" spans="4:4" x14ac:dyDescent="0.25">
      <c r="D3141" s="143"/>
    </row>
    <row r="3142" spans="4:4" x14ac:dyDescent="0.25">
      <c r="D3142" s="143"/>
    </row>
    <row r="3143" spans="4:4" x14ac:dyDescent="0.25">
      <c r="D3143" s="143"/>
    </row>
    <row r="3144" spans="4:4" x14ac:dyDescent="0.25">
      <c r="D3144" s="143"/>
    </row>
    <row r="3145" spans="4:4" x14ac:dyDescent="0.25">
      <c r="D3145" s="143"/>
    </row>
    <row r="3146" spans="4:4" x14ac:dyDescent="0.25">
      <c r="D3146" s="143"/>
    </row>
    <row r="3147" spans="4:4" x14ac:dyDescent="0.25">
      <c r="D3147" s="143"/>
    </row>
    <row r="3148" spans="4:4" x14ac:dyDescent="0.25">
      <c r="D3148" s="143"/>
    </row>
    <row r="3149" spans="4:4" x14ac:dyDescent="0.25">
      <c r="D3149" s="143"/>
    </row>
    <row r="3150" spans="4:4" x14ac:dyDescent="0.25">
      <c r="D3150" s="143"/>
    </row>
    <row r="3151" spans="4:4" x14ac:dyDescent="0.25">
      <c r="D3151" s="143"/>
    </row>
    <row r="3152" spans="4:4" x14ac:dyDescent="0.25">
      <c r="D3152" s="143"/>
    </row>
    <row r="3153" spans="4:4" x14ac:dyDescent="0.25">
      <c r="D3153" s="143"/>
    </row>
    <row r="3154" spans="4:4" x14ac:dyDescent="0.25">
      <c r="D3154" s="143"/>
    </row>
    <row r="3155" spans="4:4" x14ac:dyDescent="0.25">
      <c r="D3155" s="143"/>
    </row>
    <row r="3156" spans="4:4" x14ac:dyDescent="0.25">
      <c r="D3156" s="143"/>
    </row>
    <row r="3157" spans="4:4" x14ac:dyDescent="0.25">
      <c r="D3157" s="143"/>
    </row>
    <row r="3158" spans="4:4" x14ac:dyDescent="0.25">
      <c r="D3158" s="143"/>
    </row>
    <row r="3159" spans="4:4" x14ac:dyDescent="0.25">
      <c r="D3159" s="143"/>
    </row>
    <row r="3160" spans="4:4" x14ac:dyDescent="0.25">
      <c r="D3160" s="143"/>
    </row>
    <row r="3161" spans="4:4" x14ac:dyDescent="0.25">
      <c r="D3161" s="143"/>
    </row>
    <row r="3162" spans="4:4" x14ac:dyDescent="0.25">
      <c r="D3162" s="143"/>
    </row>
    <row r="3163" spans="4:4" x14ac:dyDescent="0.25">
      <c r="D3163" s="143"/>
    </row>
    <row r="3164" spans="4:4" x14ac:dyDescent="0.25">
      <c r="D3164" s="143"/>
    </row>
    <row r="3165" spans="4:4" x14ac:dyDescent="0.25">
      <c r="D3165" s="143"/>
    </row>
    <row r="3166" spans="4:4" x14ac:dyDescent="0.25">
      <c r="D3166" s="143"/>
    </row>
    <row r="3167" spans="4:4" x14ac:dyDescent="0.25">
      <c r="D3167" s="143"/>
    </row>
    <row r="3168" spans="4:4" x14ac:dyDescent="0.25">
      <c r="D3168" s="143"/>
    </row>
    <row r="3169" spans="4:4" x14ac:dyDescent="0.25">
      <c r="D3169" s="143"/>
    </row>
    <row r="3170" spans="4:4" x14ac:dyDescent="0.25">
      <c r="D3170" s="143"/>
    </row>
    <row r="3171" spans="4:4" x14ac:dyDescent="0.25">
      <c r="D3171" s="143"/>
    </row>
    <row r="3172" spans="4:4" x14ac:dyDescent="0.25">
      <c r="D3172" s="143"/>
    </row>
    <row r="3173" spans="4:4" x14ac:dyDescent="0.25">
      <c r="D3173" s="143"/>
    </row>
    <row r="3174" spans="4:4" x14ac:dyDescent="0.25">
      <c r="D3174" s="143"/>
    </row>
    <row r="3175" spans="4:4" x14ac:dyDescent="0.25">
      <c r="D3175" s="143"/>
    </row>
    <row r="3176" spans="4:4" x14ac:dyDescent="0.25">
      <c r="D3176" s="143"/>
    </row>
    <row r="3177" spans="4:4" x14ac:dyDescent="0.25">
      <c r="D3177" s="143"/>
    </row>
    <row r="3178" spans="4:4" x14ac:dyDescent="0.25">
      <c r="D3178" s="143"/>
    </row>
    <row r="3179" spans="4:4" x14ac:dyDescent="0.25">
      <c r="D3179" s="143"/>
    </row>
    <row r="3180" spans="4:4" x14ac:dyDescent="0.25">
      <c r="D3180" s="143"/>
    </row>
    <row r="3181" spans="4:4" x14ac:dyDescent="0.25">
      <c r="D3181" s="143"/>
    </row>
    <row r="3182" spans="4:4" x14ac:dyDescent="0.25">
      <c r="D3182" s="143"/>
    </row>
    <row r="3183" spans="4:4" x14ac:dyDescent="0.25">
      <c r="D3183" s="143"/>
    </row>
    <row r="3184" spans="4:4" x14ac:dyDescent="0.25">
      <c r="D3184" s="143"/>
    </row>
    <row r="3185" spans="4:4" x14ac:dyDescent="0.25">
      <c r="D3185" s="143"/>
    </row>
    <row r="3186" spans="4:4" x14ac:dyDescent="0.25">
      <c r="D3186" s="143"/>
    </row>
    <row r="3187" spans="4:4" x14ac:dyDescent="0.25">
      <c r="D3187" s="143"/>
    </row>
    <row r="3188" spans="4:4" x14ac:dyDescent="0.25">
      <c r="D3188" s="143"/>
    </row>
    <row r="3189" spans="4:4" x14ac:dyDescent="0.25">
      <c r="D3189" s="143"/>
    </row>
    <row r="3190" spans="4:4" x14ac:dyDescent="0.25">
      <c r="D3190" s="143"/>
    </row>
    <row r="3191" spans="4:4" x14ac:dyDescent="0.25">
      <c r="D3191" s="143"/>
    </row>
    <row r="3192" spans="4:4" x14ac:dyDescent="0.25">
      <c r="D3192" s="143"/>
    </row>
    <row r="3193" spans="4:4" x14ac:dyDescent="0.25">
      <c r="D3193" s="143"/>
    </row>
    <row r="3194" spans="4:4" x14ac:dyDescent="0.25">
      <c r="D3194" s="143"/>
    </row>
    <row r="3195" spans="4:4" x14ac:dyDescent="0.25">
      <c r="D3195" s="143"/>
    </row>
    <row r="3196" spans="4:4" x14ac:dyDescent="0.25">
      <c r="D3196" s="143"/>
    </row>
    <row r="3197" spans="4:4" x14ac:dyDescent="0.25">
      <c r="D3197" s="143"/>
    </row>
    <row r="3198" spans="4:4" x14ac:dyDescent="0.25">
      <c r="D3198" s="143"/>
    </row>
    <row r="3199" spans="4:4" x14ac:dyDescent="0.25">
      <c r="D3199" s="143"/>
    </row>
    <row r="3200" spans="4:4" x14ac:dyDescent="0.25">
      <c r="D3200" s="143"/>
    </row>
    <row r="3201" spans="4:4" x14ac:dyDescent="0.25">
      <c r="D3201" s="143"/>
    </row>
    <row r="3202" spans="4:4" x14ac:dyDescent="0.25">
      <c r="D3202" s="143"/>
    </row>
    <row r="3203" spans="4:4" x14ac:dyDescent="0.25">
      <c r="D3203" s="143"/>
    </row>
    <row r="3204" spans="4:4" x14ac:dyDescent="0.25">
      <c r="D3204" s="143"/>
    </row>
    <row r="3205" spans="4:4" x14ac:dyDescent="0.25">
      <c r="D3205" s="143"/>
    </row>
    <row r="3206" spans="4:4" x14ac:dyDescent="0.25">
      <c r="D3206" s="143"/>
    </row>
    <row r="3207" spans="4:4" x14ac:dyDescent="0.25">
      <c r="D3207" s="143"/>
    </row>
    <row r="3208" spans="4:4" x14ac:dyDescent="0.25">
      <c r="D3208" s="143"/>
    </row>
    <row r="3209" spans="4:4" x14ac:dyDescent="0.25">
      <c r="D3209" s="143"/>
    </row>
    <row r="3210" spans="4:4" x14ac:dyDescent="0.25">
      <c r="D3210" s="143"/>
    </row>
    <row r="3211" spans="4:4" x14ac:dyDescent="0.25">
      <c r="D3211" s="143"/>
    </row>
    <row r="3212" spans="4:4" x14ac:dyDescent="0.25">
      <c r="D3212" s="143"/>
    </row>
    <row r="3213" spans="4:4" x14ac:dyDescent="0.25">
      <c r="D3213" s="143"/>
    </row>
    <row r="3214" spans="4:4" x14ac:dyDescent="0.25">
      <c r="D3214" s="143"/>
    </row>
    <row r="3215" spans="4:4" x14ac:dyDescent="0.25">
      <c r="D3215" s="143"/>
    </row>
    <row r="3216" spans="4:4" x14ac:dyDescent="0.25">
      <c r="D3216" s="143"/>
    </row>
    <row r="3217" spans="4:4" x14ac:dyDescent="0.25">
      <c r="D3217" s="143"/>
    </row>
    <row r="3218" spans="4:4" x14ac:dyDescent="0.25">
      <c r="D3218" s="143"/>
    </row>
    <row r="3219" spans="4:4" x14ac:dyDescent="0.25">
      <c r="D3219" s="143"/>
    </row>
    <row r="3220" spans="4:4" x14ac:dyDescent="0.25">
      <c r="D3220" s="143"/>
    </row>
    <row r="3221" spans="4:4" x14ac:dyDescent="0.25">
      <c r="D3221" s="143"/>
    </row>
    <row r="3222" spans="4:4" x14ac:dyDescent="0.25">
      <c r="D3222" s="143"/>
    </row>
    <row r="3223" spans="4:4" x14ac:dyDescent="0.25">
      <c r="D3223" s="143"/>
    </row>
    <row r="3224" spans="4:4" x14ac:dyDescent="0.25">
      <c r="D3224" s="143"/>
    </row>
    <row r="3225" spans="4:4" x14ac:dyDescent="0.25">
      <c r="D3225" s="143"/>
    </row>
    <row r="3226" spans="4:4" x14ac:dyDescent="0.25">
      <c r="D3226" s="143"/>
    </row>
    <row r="3227" spans="4:4" x14ac:dyDescent="0.25">
      <c r="D3227" s="143"/>
    </row>
    <row r="3228" spans="4:4" x14ac:dyDescent="0.25">
      <c r="D3228" s="143"/>
    </row>
    <row r="3229" spans="4:4" x14ac:dyDescent="0.25">
      <c r="D3229" s="143"/>
    </row>
    <row r="3230" spans="4:4" x14ac:dyDescent="0.25">
      <c r="D3230" s="143"/>
    </row>
    <row r="3231" spans="4:4" x14ac:dyDescent="0.25">
      <c r="D3231" s="143"/>
    </row>
    <row r="3232" spans="4:4" x14ac:dyDescent="0.25">
      <c r="D3232" s="143"/>
    </row>
    <row r="3233" spans="4:4" x14ac:dyDescent="0.25">
      <c r="D3233" s="143"/>
    </row>
    <row r="3234" spans="4:4" x14ac:dyDescent="0.25">
      <c r="D3234" s="143"/>
    </row>
    <row r="3235" spans="4:4" x14ac:dyDescent="0.25">
      <c r="D3235" s="143"/>
    </row>
    <row r="3236" spans="4:4" x14ac:dyDescent="0.25">
      <c r="D3236" s="143"/>
    </row>
    <row r="3237" spans="4:4" x14ac:dyDescent="0.25">
      <c r="D3237" s="143"/>
    </row>
    <row r="3238" spans="4:4" x14ac:dyDescent="0.25">
      <c r="D3238" s="143"/>
    </row>
    <row r="3239" spans="4:4" x14ac:dyDescent="0.25">
      <c r="D3239" s="143"/>
    </row>
    <row r="3240" spans="4:4" x14ac:dyDescent="0.25">
      <c r="D3240" s="143"/>
    </row>
    <row r="3241" spans="4:4" x14ac:dyDescent="0.25">
      <c r="D3241" s="143"/>
    </row>
    <row r="3242" spans="4:4" x14ac:dyDescent="0.25">
      <c r="D3242" s="143"/>
    </row>
    <row r="3243" spans="4:4" x14ac:dyDescent="0.25">
      <c r="D3243" s="143"/>
    </row>
    <row r="3244" spans="4:4" x14ac:dyDescent="0.25">
      <c r="D3244" s="143"/>
    </row>
    <row r="3245" spans="4:4" x14ac:dyDescent="0.25">
      <c r="D3245" s="143"/>
    </row>
    <row r="3246" spans="4:4" x14ac:dyDescent="0.25">
      <c r="D3246" s="143"/>
    </row>
    <row r="3247" spans="4:4" x14ac:dyDescent="0.25">
      <c r="D3247" s="143"/>
    </row>
    <row r="3248" spans="4:4" x14ac:dyDescent="0.25">
      <c r="D3248" s="143"/>
    </row>
    <row r="3249" spans="4:4" x14ac:dyDescent="0.25">
      <c r="D3249" s="143"/>
    </row>
    <row r="3250" spans="4:4" x14ac:dyDescent="0.25">
      <c r="D3250" s="143"/>
    </row>
    <row r="3251" spans="4:4" x14ac:dyDescent="0.25">
      <c r="D3251" s="143"/>
    </row>
    <row r="3252" spans="4:4" x14ac:dyDescent="0.25">
      <c r="D3252" s="143"/>
    </row>
    <row r="3253" spans="4:4" x14ac:dyDescent="0.25">
      <c r="D3253" s="143"/>
    </row>
    <row r="3254" spans="4:4" x14ac:dyDescent="0.25">
      <c r="D3254" s="143"/>
    </row>
    <row r="3255" spans="4:4" x14ac:dyDescent="0.25">
      <c r="D3255" s="143"/>
    </row>
    <row r="3256" spans="4:4" x14ac:dyDescent="0.25">
      <c r="D3256" s="143"/>
    </row>
    <row r="3257" spans="4:4" x14ac:dyDescent="0.25">
      <c r="D3257" s="143"/>
    </row>
    <row r="3258" spans="4:4" x14ac:dyDescent="0.25">
      <c r="D3258" s="143"/>
    </row>
    <row r="3259" spans="4:4" x14ac:dyDescent="0.25">
      <c r="D3259" s="143"/>
    </row>
    <row r="3260" spans="4:4" x14ac:dyDescent="0.25">
      <c r="D3260" s="143"/>
    </row>
    <row r="3261" spans="4:4" x14ac:dyDescent="0.25">
      <c r="D3261" s="143"/>
    </row>
    <row r="3262" spans="4:4" x14ac:dyDescent="0.25">
      <c r="D3262" s="143"/>
    </row>
    <row r="3263" spans="4:4" x14ac:dyDescent="0.25">
      <c r="D3263" s="143"/>
    </row>
    <row r="3264" spans="4:4" x14ac:dyDescent="0.25">
      <c r="D3264" s="143"/>
    </row>
    <row r="3265" spans="4:4" x14ac:dyDescent="0.25">
      <c r="D3265" s="143"/>
    </row>
    <row r="3266" spans="4:4" x14ac:dyDescent="0.25">
      <c r="D3266" s="143"/>
    </row>
    <row r="3267" spans="4:4" x14ac:dyDescent="0.25">
      <c r="D3267" s="143"/>
    </row>
    <row r="3268" spans="4:4" x14ac:dyDescent="0.25">
      <c r="D3268" s="143"/>
    </row>
    <row r="3269" spans="4:4" x14ac:dyDescent="0.25">
      <c r="D3269" s="143"/>
    </row>
    <row r="3270" spans="4:4" x14ac:dyDescent="0.25">
      <c r="D3270" s="143"/>
    </row>
    <row r="3271" spans="4:4" x14ac:dyDescent="0.25">
      <c r="D3271" s="143"/>
    </row>
    <row r="3272" spans="4:4" x14ac:dyDescent="0.25">
      <c r="D3272" s="143"/>
    </row>
    <row r="3273" spans="4:4" x14ac:dyDescent="0.25">
      <c r="D3273" s="143"/>
    </row>
    <row r="3274" spans="4:4" x14ac:dyDescent="0.25">
      <c r="D3274" s="143"/>
    </row>
    <row r="3275" spans="4:4" x14ac:dyDescent="0.25">
      <c r="D3275" s="143"/>
    </row>
    <row r="3276" spans="4:4" x14ac:dyDescent="0.25">
      <c r="D3276" s="143"/>
    </row>
    <row r="3277" spans="4:4" x14ac:dyDescent="0.25">
      <c r="D3277" s="143"/>
    </row>
    <row r="3278" spans="4:4" x14ac:dyDescent="0.25">
      <c r="D3278" s="143"/>
    </row>
    <row r="3279" spans="4:4" x14ac:dyDescent="0.25">
      <c r="D3279" s="143"/>
    </row>
    <row r="3280" spans="4:4" x14ac:dyDescent="0.25">
      <c r="D3280" s="143"/>
    </row>
    <row r="3281" spans="4:4" x14ac:dyDescent="0.25">
      <c r="D3281" s="143"/>
    </row>
    <row r="3282" spans="4:4" x14ac:dyDescent="0.25">
      <c r="D3282" s="143"/>
    </row>
    <row r="3283" spans="4:4" x14ac:dyDescent="0.25">
      <c r="D3283" s="143"/>
    </row>
    <row r="3284" spans="4:4" x14ac:dyDescent="0.25">
      <c r="D3284" s="143"/>
    </row>
    <row r="3285" spans="4:4" x14ac:dyDescent="0.25">
      <c r="D3285" s="143"/>
    </row>
    <row r="3286" spans="4:4" x14ac:dyDescent="0.25">
      <c r="D3286" s="143"/>
    </row>
    <row r="3287" spans="4:4" x14ac:dyDescent="0.25">
      <c r="D3287" s="143"/>
    </row>
    <row r="3288" spans="4:4" x14ac:dyDescent="0.25">
      <c r="D3288" s="143"/>
    </row>
    <row r="3289" spans="4:4" x14ac:dyDescent="0.25">
      <c r="D3289" s="143"/>
    </row>
    <row r="3290" spans="4:4" x14ac:dyDescent="0.25">
      <c r="D3290" s="143"/>
    </row>
    <row r="3291" spans="4:4" x14ac:dyDescent="0.25">
      <c r="D3291" s="143"/>
    </row>
    <row r="3292" spans="4:4" x14ac:dyDescent="0.25">
      <c r="D3292" s="143"/>
    </row>
    <row r="3293" spans="4:4" x14ac:dyDescent="0.25">
      <c r="D3293" s="143"/>
    </row>
    <row r="3294" spans="4:4" x14ac:dyDescent="0.25">
      <c r="D3294" s="143"/>
    </row>
    <row r="3295" spans="4:4" x14ac:dyDescent="0.25">
      <c r="D3295" s="143"/>
    </row>
    <row r="3296" spans="4:4" x14ac:dyDescent="0.25">
      <c r="D3296" s="143"/>
    </row>
    <row r="3297" spans="4:4" x14ac:dyDescent="0.25">
      <c r="D3297" s="143"/>
    </row>
    <row r="3298" spans="4:4" x14ac:dyDescent="0.25">
      <c r="D3298" s="143"/>
    </row>
    <row r="3299" spans="4:4" x14ac:dyDescent="0.25">
      <c r="D3299" s="143"/>
    </row>
    <row r="3300" spans="4:4" x14ac:dyDescent="0.25">
      <c r="D3300" s="143"/>
    </row>
    <row r="3301" spans="4:4" x14ac:dyDescent="0.25">
      <c r="D3301" s="143"/>
    </row>
    <row r="3302" spans="4:4" x14ac:dyDescent="0.25">
      <c r="D3302" s="143"/>
    </row>
    <row r="3303" spans="4:4" x14ac:dyDescent="0.25">
      <c r="D3303" s="143"/>
    </row>
    <row r="3304" spans="4:4" x14ac:dyDescent="0.25">
      <c r="D3304" s="143"/>
    </row>
    <row r="3305" spans="4:4" x14ac:dyDescent="0.25">
      <c r="D3305" s="143"/>
    </row>
    <row r="3306" spans="4:4" x14ac:dyDescent="0.25">
      <c r="D3306" s="143"/>
    </row>
    <row r="3307" spans="4:4" x14ac:dyDescent="0.25">
      <c r="D3307" s="143"/>
    </row>
    <row r="3308" spans="4:4" x14ac:dyDescent="0.25">
      <c r="D3308" s="143"/>
    </row>
    <row r="3309" spans="4:4" x14ac:dyDescent="0.25">
      <c r="D3309" s="143"/>
    </row>
    <row r="3310" spans="4:4" x14ac:dyDescent="0.25">
      <c r="D3310" s="143"/>
    </row>
    <row r="3311" spans="4:4" x14ac:dyDescent="0.25">
      <c r="D3311" s="143"/>
    </row>
    <row r="3312" spans="4:4" x14ac:dyDescent="0.25">
      <c r="D3312" s="143"/>
    </row>
    <row r="3313" spans="4:4" x14ac:dyDescent="0.25">
      <c r="D3313" s="143"/>
    </row>
    <row r="3314" spans="4:4" x14ac:dyDescent="0.25">
      <c r="D3314" s="143"/>
    </row>
    <row r="3315" spans="4:4" x14ac:dyDescent="0.25">
      <c r="D3315" s="143"/>
    </row>
    <row r="3316" spans="4:4" x14ac:dyDescent="0.25">
      <c r="D3316" s="143"/>
    </row>
    <row r="3317" spans="4:4" x14ac:dyDescent="0.25">
      <c r="D3317" s="143"/>
    </row>
    <row r="3318" spans="4:4" x14ac:dyDescent="0.25">
      <c r="D3318" s="143"/>
    </row>
    <row r="3319" spans="4:4" x14ac:dyDescent="0.25">
      <c r="D3319" s="143"/>
    </row>
    <row r="3320" spans="4:4" x14ac:dyDescent="0.25">
      <c r="D3320" s="143"/>
    </row>
    <row r="3321" spans="4:4" x14ac:dyDescent="0.25">
      <c r="D3321" s="143"/>
    </row>
    <row r="3322" spans="4:4" x14ac:dyDescent="0.25">
      <c r="D3322" s="143"/>
    </row>
    <row r="3323" spans="4:4" x14ac:dyDescent="0.25">
      <c r="D3323" s="143"/>
    </row>
    <row r="3324" spans="4:4" x14ac:dyDescent="0.25">
      <c r="D3324" s="143"/>
    </row>
    <row r="3325" spans="4:4" x14ac:dyDescent="0.25">
      <c r="D3325" s="143"/>
    </row>
    <row r="3326" spans="4:4" x14ac:dyDescent="0.25">
      <c r="D3326" s="143"/>
    </row>
    <row r="3327" spans="4:4" x14ac:dyDescent="0.25">
      <c r="D3327" s="143"/>
    </row>
    <row r="3328" spans="4:4" x14ac:dyDescent="0.25">
      <c r="D3328" s="143"/>
    </row>
    <row r="3329" spans="4:4" x14ac:dyDescent="0.25">
      <c r="D3329" s="143"/>
    </row>
    <row r="3330" spans="4:4" x14ac:dyDescent="0.25">
      <c r="D3330" s="143"/>
    </row>
    <row r="3331" spans="4:4" x14ac:dyDescent="0.25">
      <c r="D3331" s="143"/>
    </row>
    <row r="3332" spans="4:4" x14ac:dyDescent="0.25">
      <c r="D3332" s="143"/>
    </row>
    <row r="3333" spans="4:4" x14ac:dyDescent="0.25">
      <c r="D3333" s="143"/>
    </row>
    <row r="3334" spans="4:4" x14ac:dyDescent="0.25">
      <c r="D3334" s="143"/>
    </row>
    <row r="3335" spans="4:4" x14ac:dyDescent="0.25">
      <c r="D3335" s="143"/>
    </row>
    <row r="3336" spans="4:4" x14ac:dyDescent="0.25">
      <c r="D3336" s="143"/>
    </row>
    <row r="3337" spans="4:4" x14ac:dyDescent="0.25">
      <c r="D3337" s="143"/>
    </row>
    <row r="3338" spans="4:4" x14ac:dyDescent="0.25">
      <c r="D3338" s="143"/>
    </row>
    <row r="3339" spans="4:4" x14ac:dyDescent="0.25">
      <c r="D3339" s="143"/>
    </row>
    <row r="3340" spans="4:4" x14ac:dyDescent="0.25">
      <c r="D3340" s="143"/>
    </row>
    <row r="3341" spans="4:4" x14ac:dyDescent="0.25">
      <c r="D3341" s="143"/>
    </row>
    <row r="3342" spans="4:4" x14ac:dyDescent="0.25">
      <c r="D3342" s="143"/>
    </row>
    <row r="3343" spans="4:4" x14ac:dyDescent="0.25">
      <c r="D3343" s="143"/>
    </row>
    <row r="3344" spans="4:4" x14ac:dyDescent="0.25">
      <c r="D3344" s="143"/>
    </row>
    <row r="3345" spans="4:4" x14ac:dyDescent="0.25">
      <c r="D3345" s="143"/>
    </row>
    <row r="3346" spans="4:4" x14ac:dyDescent="0.25">
      <c r="D3346" s="143"/>
    </row>
    <row r="3347" spans="4:4" x14ac:dyDescent="0.25">
      <c r="D3347" s="143"/>
    </row>
    <row r="3348" spans="4:4" x14ac:dyDescent="0.25">
      <c r="D3348" s="143"/>
    </row>
    <row r="3349" spans="4:4" x14ac:dyDescent="0.25">
      <c r="D3349" s="143"/>
    </row>
    <row r="3350" spans="4:4" x14ac:dyDescent="0.25">
      <c r="D3350" s="143"/>
    </row>
    <row r="3351" spans="4:4" x14ac:dyDescent="0.25">
      <c r="D3351" s="143"/>
    </row>
    <row r="3352" spans="4:4" x14ac:dyDescent="0.25">
      <c r="D3352" s="143"/>
    </row>
    <row r="3353" spans="4:4" x14ac:dyDescent="0.25">
      <c r="D3353" s="143"/>
    </row>
    <row r="3354" spans="4:4" x14ac:dyDescent="0.25">
      <c r="D3354" s="143"/>
    </row>
    <row r="3355" spans="4:4" x14ac:dyDescent="0.25">
      <c r="D3355" s="143"/>
    </row>
    <row r="3356" spans="4:4" x14ac:dyDescent="0.25">
      <c r="D3356" s="143"/>
    </row>
    <row r="3357" spans="4:4" x14ac:dyDescent="0.25">
      <c r="D3357" s="143"/>
    </row>
    <row r="3358" spans="4:4" x14ac:dyDescent="0.25">
      <c r="D3358" s="143"/>
    </row>
    <row r="3359" spans="4:4" x14ac:dyDescent="0.25">
      <c r="D3359" s="143"/>
    </row>
    <row r="3360" spans="4:4" x14ac:dyDescent="0.25">
      <c r="D3360" s="143"/>
    </row>
    <row r="3361" spans="4:4" x14ac:dyDescent="0.25">
      <c r="D3361" s="143"/>
    </row>
    <row r="3362" spans="4:4" x14ac:dyDescent="0.25">
      <c r="D3362" s="143"/>
    </row>
    <row r="3363" spans="4:4" x14ac:dyDescent="0.25">
      <c r="D3363" s="143"/>
    </row>
    <row r="3364" spans="4:4" x14ac:dyDescent="0.25">
      <c r="D3364" s="143"/>
    </row>
    <row r="3365" spans="4:4" x14ac:dyDescent="0.25">
      <c r="D3365" s="143"/>
    </row>
    <row r="3366" spans="4:4" x14ac:dyDescent="0.25">
      <c r="D3366" s="143"/>
    </row>
    <row r="3367" spans="4:4" x14ac:dyDescent="0.25">
      <c r="D3367" s="143"/>
    </row>
    <row r="3368" spans="4:4" x14ac:dyDescent="0.25">
      <c r="D3368" s="143"/>
    </row>
    <row r="3369" spans="4:4" x14ac:dyDescent="0.25">
      <c r="D3369" s="143"/>
    </row>
    <row r="3370" spans="4:4" x14ac:dyDescent="0.25">
      <c r="D3370" s="143"/>
    </row>
    <row r="3371" spans="4:4" x14ac:dyDescent="0.25">
      <c r="D3371" s="143"/>
    </row>
    <row r="3372" spans="4:4" x14ac:dyDescent="0.25">
      <c r="D3372" s="143"/>
    </row>
    <row r="3373" spans="4:4" x14ac:dyDescent="0.25">
      <c r="D3373" s="143"/>
    </row>
    <row r="3374" spans="4:4" x14ac:dyDescent="0.25">
      <c r="D3374" s="143"/>
    </row>
    <row r="3375" spans="4:4" x14ac:dyDescent="0.25">
      <c r="D3375" s="143"/>
    </row>
    <row r="3376" spans="4:4" x14ac:dyDescent="0.25">
      <c r="D3376" s="143"/>
    </row>
    <row r="3377" spans="4:4" x14ac:dyDescent="0.25">
      <c r="D3377" s="143"/>
    </row>
    <row r="3378" spans="4:4" x14ac:dyDescent="0.25">
      <c r="D3378" s="143"/>
    </row>
    <row r="3379" spans="4:4" x14ac:dyDescent="0.25">
      <c r="D3379" s="143"/>
    </row>
    <row r="3380" spans="4:4" x14ac:dyDescent="0.25">
      <c r="D3380" s="143"/>
    </row>
    <row r="3381" spans="4:4" x14ac:dyDescent="0.25">
      <c r="D3381" s="143"/>
    </row>
    <row r="3382" spans="4:4" x14ac:dyDescent="0.25">
      <c r="D3382" s="143"/>
    </row>
    <row r="3383" spans="4:4" x14ac:dyDescent="0.25">
      <c r="D3383" s="143"/>
    </row>
    <row r="3384" spans="4:4" x14ac:dyDescent="0.25">
      <c r="D3384" s="143"/>
    </row>
    <row r="3385" spans="4:4" x14ac:dyDescent="0.25">
      <c r="D3385" s="143"/>
    </row>
    <row r="3386" spans="4:4" x14ac:dyDescent="0.25">
      <c r="D3386" s="143"/>
    </row>
    <row r="3387" spans="4:4" x14ac:dyDescent="0.25">
      <c r="D3387" s="143"/>
    </row>
    <row r="3388" spans="4:4" x14ac:dyDescent="0.25">
      <c r="D3388" s="143"/>
    </row>
    <row r="3389" spans="4:4" x14ac:dyDescent="0.25">
      <c r="D3389" s="143"/>
    </row>
    <row r="3390" spans="4:4" x14ac:dyDescent="0.25">
      <c r="D3390" s="143"/>
    </row>
    <row r="3391" spans="4:4" x14ac:dyDescent="0.25">
      <c r="D3391" s="143"/>
    </row>
    <row r="3392" spans="4:4" x14ac:dyDescent="0.25">
      <c r="D3392" s="143"/>
    </row>
    <row r="3393" spans="4:4" x14ac:dyDescent="0.25">
      <c r="D3393" s="143"/>
    </row>
    <row r="3394" spans="4:4" x14ac:dyDescent="0.25">
      <c r="D3394" s="143"/>
    </row>
    <row r="3395" spans="4:4" x14ac:dyDescent="0.25">
      <c r="D3395" s="143"/>
    </row>
    <row r="3396" spans="4:4" x14ac:dyDescent="0.25">
      <c r="D3396" s="143"/>
    </row>
    <row r="3397" spans="4:4" x14ac:dyDescent="0.25">
      <c r="D3397" s="143"/>
    </row>
    <row r="3398" spans="4:4" x14ac:dyDescent="0.25">
      <c r="D3398" s="143"/>
    </row>
    <row r="3399" spans="4:4" x14ac:dyDescent="0.25">
      <c r="D3399" s="143"/>
    </row>
    <row r="3400" spans="4:4" x14ac:dyDescent="0.25">
      <c r="D3400" s="143"/>
    </row>
    <row r="3401" spans="4:4" x14ac:dyDescent="0.25">
      <c r="D3401" s="143"/>
    </row>
    <row r="3402" spans="4:4" x14ac:dyDescent="0.25">
      <c r="D3402" s="143"/>
    </row>
    <row r="3403" spans="4:4" x14ac:dyDescent="0.25">
      <c r="D3403" s="143"/>
    </row>
    <row r="3404" spans="4:4" x14ac:dyDescent="0.25">
      <c r="D3404" s="143"/>
    </row>
    <row r="3405" spans="4:4" x14ac:dyDescent="0.25">
      <c r="D3405" s="143"/>
    </row>
    <row r="3406" spans="4:4" x14ac:dyDescent="0.25">
      <c r="D3406" s="143"/>
    </row>
    <row r="3407" spans="4:4" x14ac:dyDescent="0.25">
      <c r="D3407" s="143"/>
    </row>
    <row r="3408" spans="4:4" x14ac:dyDescent="0.25">
      <c r="D3408" s="143"/>
    </row>
    <row r="3409" spans="4:4" x14ac:dyDescent="0.25">
      <c r="D3409" s="143"/>
    </row>
    <row r="3410" spans="4:4" x14ac:dyDescent="0.25">
      <c r="D3410" s="143"/>
    </row>
    <row r="3411" spans="4:4" x14ac:dyDescent="0.25">
      <c r="D3411" s="143"/>
    </row>
    <row r="3412" spans="4:4" x14ac:dyDescent="0.25">
      <c r="D3412" s="143"/>
    </row>
    <row r="3413" spans="4:4" x14ac:dyDescent="0.25">
      <c r="D3413" s="143"/>
    </row>
    <row r="3414" spans="4:4" x14ac:dyDescent="0.25">
      <c r="D3414" s="143"/>
    </row>
    <row r="3415" spans="4:4" x14ac:dyDescent="0.25">
      <c r="D3415" s="143"/>
    </row>
    <row r="3416" spans="4:4" x14ac:dyDescent="0.25">
      <c r="D3416" s="143"/>
    </row>
    <row r="3417" spans="4:4" x14ac:dyDescent="0.25">
      <c r="D3417" s="143"/>
    </row>
    <row r="3418" spans="4:4" x14ac:dyDescent="0.25">
      <c r="D3418" s="143"/>
    </row>
    <row r="3419" spans="4:4" x14ac:dyDescent="0.25">
      <c r="D3419" s="143"/>
    </row>
    <row r="3420" spans="4:4" x14ac:dyDescent="0.25">
      <c r="D3420" s="143"/>
    </row>
    <row r="3421" spans="4:4" x14ac:dyDescent="0.25">
      <c r="D3421" s="143"/>
    </row>
    <row r="3422" spans="4:4" x14ac:dyDescent="0.25">
      <c r="D3422" s="143"/>
    </row>
    <row r="3423" spans="4:4" x14ac:dyDescent="0.25">
      <c r="D3423" s="143"/>
    </row>
    <row r="3424" spans="4:4" x14ac:dyDescent="0.25">
      <c r="D3424" s="143"/>
    </row>
    <row r="3425" spans="4:4" x14ac:dyDescent="0.25">
      <c r="D3425" s="143"/>
    </row>
    <row r="3426" spans="4:4" x14ac:dyDescent="0.25">
      <c r="D3426" s="143"/>
    </row>
    <row r="3427" spans="4:4" x14ac:dyDescent="0.25">
      <c r="D3427" s="143"/>
    </row>
    <row r="3428" spans="4:4" x14ac:dyDescent="0.25">
      <c r="D3428" s="143"/>
    </row>
    <row r="3429" spans="4:4" x14ac:dyDescent="0.25">
      <c r="D3429" s="143"/>
    </row>
    <row r="3430" spans="4:4" x14ac:dyDescent="0.25">
      <c r="D3430" s="143"/>
    </row>
    <row r="3431" spans="4:4" x14ac:dyDescent="0.25">
      <c r="D3431" s="143"/>
    </row>
    <row r="3432" spans="4:4" x14ac:dyDescent="0.25">
      <c r="D3432" s="143"/>
    </row>
    <row r="3433" spans="4:4" x14ac:dyDescent="0.25">
      <c r="D3433" s="143"/>
    </row>
    <row r="3434" spans="4:4" x14ac:dyDescent="0.25">
      <c r="D3434" s="143"/>
    </row>
    <row r="3435" spans="4:4" x14ac:dyDescent="0.25">
      <c r="D3435" s="143"/>
    </row>
    <row r="3436" spans="4:4" x14ac:dyDescent="0.25">
      <c r="D3436" s="143"/>
    </row>
    <row r="3437" spans="4:4" x14ac:dyDescent="0.25">
      <c r="D3437" s="143"/>
    </row>
    <row r="3438" spans="4:4" x14ac:dyDescent="0.25">
      <c r="D3438" s="143"/>
    </row>
    <row r="3439" spans="4:4" x14ac:dyDescent="0.25">
      <c r="D3439" s="143"/>
    </row>
    <row r="3440" spans="4:4" x14ac:dyDescent="0.25">
      <c r="D3440" s="143"/>
    </row>
    <row r="3441" spans="4:4" x14ac:dyDescent="0.25">
      <c r="D3441" s="143"/>
    </row>
    <row r="3442" spans="4:4" x14ac:dyDescent="0.25">
      <c r="D3442" s="143"/>
    </row>
    <row r="3443" spans="4:4" x14ac:dyDescent="0.25">
      <c r="D3443" s="143"/>
    </row>
    <row r="3444" spans="4:4" x14ac:dyDescent="0.25">
      <c r="D3444" s="143"/>
    </row>
    <row r="3445" spans="4:4" x14ac:dyDescent="0.25">
      <c r="D3445" s="143"/>
    </row>
    <row r="3446" spans="4:4" x14ac:dyDescent="0.25">
      <c r="D3446" s="143"/>
    </row>
    <row r="3447" spans="4:4" x14ac:dyDescent="0.25">
      <c r="D3447" s="143"/>
    </row>
    <row r="3448" spans="4:4" x14ac:dyDescent="0.25">
      <c r="D3448" s="143"/>
    </row>
    <row r="3449" spans="4:4" x14ac:dyDescent="0.25">
      <c r="D3449" s="143"/>
    </row>
    <row r="3450" spans="4:4" x14ac:dyDescent="0.25">
      <c r="D3450" s="143"/>
    </row>
    <row r="3451" spans="4:4" x14ac:dyDescent="0.25">
      <c r="D3451" s="143"/>
    </row>
    <row r="3452" spans="4:4" x14ac:dyDescent="0.25">
      <c r="D3452" s="143"/>
    </row>
    <row r="3453" spans="4:4" x14ac:dyDescent="0.25">
      <c r="D3453" s="143"/>
    </row>
    <row r="3454" spans="4:4" x14ac:dyDescent="0.25">
      <c r="D3454" s="143"/>
    </row>
    <row r="3455" spans="4:4" x14ac:dyDescent="0.25">
      <c r="D3455" s="143"/>
    </row>
    <row r="3456" spans="4:4" x14ac:dyDescent="0.25">
      <c r="D3456" s="143"/>
    </row>
    <row r="3457" spans="4:4" x14ac:dyDescent="0.25">
      <c r="D3457" s="143"/>
    </row>
    <row r="3458" spans="4:4" x14ac:dyDescent="0.25">
      <c r="D3458" s="143"/>
    </row>
    <row r="3459" spans="4:4" x14ac:dyDescent="0.25">
      <c r="D3459" s="143"/>
    </row>
    <row r="3460" spans="4:4" x14ac:dyDescent="0.25">
      <c r="D3460" s="143"/>
    </row>
    <row r="3461" spans="4:4" x14ac:dyDescent="0.25">
      <c r="D3461" s="143"/>
    </row>
    <row r="3462" spans="4:4" x14ac:dyDescent="0.25">
      <c r="D3462" s="143"/>
    </row>
    <row r="3463" spans="4:4" x14ac:dyDescent="0.25">
      <c r="D3463" s="143"/>
    </row>
    <row r="3464" spans="4:4" x14ac:dyDescent="0.25">
      <c r="D3464" s="143"/>
    </row>
    <row r="3465" spans="4:4" x14ac:dyDescent="0.25">
      <c r="D3465" s="143"/>
    </row>
    <row r="3466" spans="4:4" x14ac:dyDescent="0.25">
      <c r="D3466" s="143"/>
    </row>
    <row r="3467" spans="4:4" x14ac:dyDescent="0.25">
      <c r="D3467" s="143"/>
    </row>
    <row r="3468" spans="4:4" x14ac:dyDescent="0.25">
      <c r="D3468" s="143"/>
    </row>
    <row r="3469" spans="4:4" x14ac:dyDescent="0.25">
      <c r="D3469" s="143"/>
    </row>
    <row r="3470" spans="4:4" x14ac:dyDescent="0.25">
      <c r="D3470" s="143"/>
    </row>
    <row r="3471" spans="4:4" x14ac:dyDescent="0.25">
      <c r="D3471" s="143"/>
    </row>
    <row r="3472" spans="4:4" x14ac:dyDescent="0.25">
      <c r="D3472" s="143"/>
    </row>
    <row r="3473" spans="4:4" x14ac:dyDescent="0.25">
      <c r="D3473" s="143"/>
    </row>
    <row r="3474" spans="4:4" x14ac:dyDescent="0.25">
      <c r="D3474" s="143"/>
    </row>
    <row r="3475" spans="4:4" x14ac:dyDescent="0.25">
      <c r="D3475" s="143"/>
    </row>
    <row r="3476" spans="4:4" x14ac:dyDescent="0.25">
      <c r="D3476" s="143"/>
    </row>
    <row r="3477" spans="4:4" x14ac:dyDescent="0.25">
      <c r="D3477" s="143"/>
    </row>
    <row r="3478" spans="4:4" x14ac:dyDescent="0.25">
      <c r="D3478" s="143"/>
    </row>
    <row r="3479" spans="4:4" x14ac:dyDescent="0.25">
      <c r="D3479" s="143"/>
    </row>
    <row r="3480" spans="4:4" x14ac:dyDescent="0.25">
      <c r="D3480" s="143"/>
    </row>
    <row r="3481" spans="4:4" x14ac:dyDescent="0.25">
      <c r="D3481" s="143"/>
    </row>
    <row r="3482" spans="4:4" x14ac:dyDescent="0.25">
      <c r="D3482" s="143"/>
    </row>
    <row r="3483" spans="4:4" x14ac:dyDescent="0.25">
      <c r="D3483" s="143"/>
    </row>
    <row r="3484" spans="4:4" x14ac:dyDescent="0.25">
      <c r="D3484" s="143"/>
    </row>
    <row r="3485" spans="4:4" x14ac:dyDescent="0.25">
      <c r="D3485" s="143"/>
    </row>
    <row r="3486" spans="4:4" x14ac:dyDescent="0.25">
      <c r="D3486" s="143"/>
    </row>
    <row r="3487" spans="4:4" x14ac:dyDescent="0.25">
      <c r="D3487" s="143"/>
    </row>
    <row r="3488" spans="4:4" x14ac:dyDescent="0.25">
      <c r="D3488" s="143"/>
    </row>
    <row r="3489" spans="4:4" x14ac:dyDescent="0.25">
      <c r="D3489" s="143"/>
    </row>
    <row r="3490" spans="4:4" x14ac:dyDescent="0.25">
      <c r="D3490" s="143"/>
    </row>
    <row r="3491" spans="4:4" x14ac:dyDescent="0.25">
      <c r="D3491" s="143"/>
    </row>
    <row r="3492" spans="4:4" x14ac:dyDescent="0.25">
      <c r="D3492" s="143"/>
    </row>
    <row r="3493" spans="4:4" x14ac:dyDescent="0.25">
      <c r="D3493" s="143"/>
    </row>
    <row r="3494" spans="4:4" x14ac:dyDescent="0.25">
      <c r="D3494" s="143"/>
    </row>
    <row r="3495" spans="4:4" x14ac:dyDescent="0.25">
      <c r="D3495" s="143"/>
    </row>
    <row r="3496" spans="4:4" x14ac:dyDescent="0.25">
      <c r="D3496" s="143"/>
    </row>
    <row r="3497" spans="4:4" x14ac:dyDescent="0.25">
      <c r="D3497" s="143"/>
    </row>
    <row r="3498" spans="4:4" x14ac:dyDescent="0.25">
      <c r="D3498" s="143"/>
    </row>
    <row r="3499" spans="4:4" x14ac:dyDescent="0.25">
      <c r="D3499" s="143"/>
    </row>
    <row r="3500" spans="4:4" x14ac:dyDescent="0.25">
      <c r="D3500" s="143"/>
    </row>
    <row r="3501" spans="4:4" x14ac:dyDescent="0.25">
      <c r="D3501" s="143"/>
    </row>
    <row r="3502" spans="4:4" x14ac:dyDescent="0.25">
      <c r="D3502" s="143"/>
    </row>
    <row r="3503" spans="4:4" x14ac:dyDescent="0.25">
      <c r="D3503" s="143"/>
    </row>
    <row r="3504" spans="4:4" x14ac:dyDescent="0.25">
      <c r="D3504" s="143"/>
    </row>
    <row r="3505" spans="4:4" x14ac:dyDescent="0.25">
      <c r="D3505" s="143"/>
    </row>
    <row r="3506" spans="4:4" x14ac:dyDescent="0.25">
      <c r="D3506" s="143"/>
    </row>
    <row r="3507" spans="4:4" x14ac:dyDescent="0.25">
      <c r="D3507" s="143"/>
    </row>
    <row r="3508" spans="4:4" x14ac:dyDescent="0.25">
      <c r="D3508" s="143"/>
    </row>
    <row r="3509" spans="4:4" x14ac:dyDescent="0.25">
      <c r="D3509" s="143"/>
    </row>
    <row r="3510" spans="4:4" x14ac:dyDescent="0.25">
      <c r="D3510" s="143"/>
    </row>
    <row r="3511" spans="4:4" x14ac:dyDescent="0.25">
      <c r="D3511" s="143"/>
    </row>
    <row r="3512" spans="4:4" x14ac:dyDescent="0.25">
      <c r="D3512" s="143"/>
    </row>
    <row r="3513" spans="4:4" x14ac:dyDescent="0.25">
      <c r="D3513" s="143"/>
    </row>
    <row r="3514" spans="4:4" x14ac:dyDescent="0.25">
      <c r="D3514" s="143"/>
    </row>
    <row r="3515" spans="4:4" x14ac:dyDescent="0.25">
      <c r="D3515" s="143"/>
    </row>
    <row r="3516" spans="4:4" x14ac:dyDescent="0.25">
      <c r="D3516" s="143"/>
    </row>
    <row r="3517" spans="4:4" x14ac:dyDescent="0.25">
      <c r="D3517" s="143"/>
    </row>
    <row r="3518" spans="4:4" x14ac:dyDescent="0.25">
      <c r="D3518" s="143"/>
    </row>
    <row r="3519" spans="4:4" x14ac:dyDescent="0.25">
      <c r="D3519" s="143"/>
    </row>
    <row r="3520" spans="4:4" x14ac:dyDescent="0.25">
      <c r="D3520" s="143"/>
    </row>
    <row r="3521" spans="4:4" x14ac:dyDescent="0.25">
      <c r="D3521" s="143"/>
    </row>
    <row r="3522" spans="4:4" x14ac:dyDescent="0.25">
      <c r="D3522" s="143"/>
    </row>
    <row r="3523" spans="4:4" x14ac:dyDescent="0.25">
      <c r="D3523" s="143"/>
    </row>
    <row r="3524" spans="4:4" x14ac:dyDescent="0.25">
      <c r="D3524" s="143"/>
    </row>
    <row r="3525" spans="4:4" x14ac:dyDescent="0.25">
      <c r="D3525" s="143"/>
    </row>
    <row r="3526" spans="4:4" x14ac:dyDescent="0.25">
      <c r="D3526" s="143"/>
    </row>
    <row r="3527" spans="4:4" x14ac:dyDescent="0.25">
      <c r="D3527" s="143"/>
    </row>
    <row r="3528" spans="4:4" x14ac:dyDescent="0.25">
      <c r="D3528" s="143"/>
    </row>
    <row r="3529" spans="4:4" x14ac:dyDescent="0.25">
      <c r="D3529" s="143"/>
    </row>
    <row r="3530" spans="4:4" x14ac:dyDescent="0.25">
      <c r="D3530" s="143"/>
    </row>
    <row r="3531" spans="4:4" x14ac:dyDescent="0.25">
      <c r="D3531" s="143"/>
    </row>
    <row r="3532" spans="4:4" x14ac:dyDescent="0.25">
      <c r="D3532" s="143"/>
    </row>
    <row r="3533" spans="4:4" x14ac:dyDescent="0.25">
      <c r="D3533" s="143"/>
    </row>
    <row r="3534" spans="4:4" x14ac:dyDescent="0.25">
      <c r="D3534" s="143"/>
    </row>
    <row r="3535" spans="4:4" x14ac:dyDescent="0.25">
      <c r="D3535" s="143"/>
    </row>
    <row r="3536" spans="4:4" x14ac:dyDescent="0.25">
      <c r="D3536" s="143"/>
    </row>
    <row r="3537" spans="4:4" x14ac:dyDescent="0.25">
      <c r="D3537" s="143"/>
    </row>
    <row r="3538" spans="4:4" x14ac:dyDescent="0.25">
      <c r="D3538" s="143"/>
    </row>
    <row r="3539" spans="4:4" x14ac:dyDescent="0.25">
      <c r="D3539" s="143"/>
    </row>
    <row r="3540" spans="4:4" x14ac:dyDescent="0.25">
      <c r="D3540" s="143"/>
    </row>
    <row r="3541" spans="4:4" x14ac:dyDescent="0.25">
      <c r="D3541" s="143"/>
    </row>
    <row r="3542" spans="4:4" x14ac:dyDescent="0.25">
      <c r="D3542" s="143"/>
    </row>
    <row r="3543" spans="4:4" x14ac:dyDescent="0.25">
      <c r="D3543" s="143"/>
    </row>
    <row r="3544" spans="4:4" x14ac:dyDescent="0.25">
      <c r="D3544" s="143"/>
    </row>
    <row r="3545" spans="4:4" x14ac:dyDescent="0.25">
      <c r="D3545" s="143"/>
    </row>
    <row r="3546" spans="4:4" x14ac:dyDescent="0.25">
      <c r="D3546" s="143"/>
    </row>
    <row r="3547" spans="4:4" x14ac:dyDescent="0.25">
      <c r="D3547" s="143"/>
    </row>
    <row r="3548" spans="4:4" x14ac:dyDescent="0.25">
      <c r="D3548" s="143"/>
    </row>
    <row r="3549" spans="4:4" x14ac:dyDescent="0.25">
      <c r="D3549" s="143"/>
    </row>
    <row r="3550" spans="4:4" x14ac:dyDescent="0.25">
      <c r="D3550" s="143"/>
    </row>
    <row r="3551" spans="4:4" x14ac:dyDescent="0.25">
      <c r="D3551" s="143"/>
    </row>
    <row r="3552" spans="4:4" x14ac:dyDescent="0.25">
      <c r="D3552" s="143"/>
    </row>
    <row r="3553" spans="4:4" x14ac:dyDescent="0.25">
      <c r="D3553" s="143"/>
    </row>
    <row r="3554" spans="4:4" x14ac:dyDescent="0.25">
      <c r="D3554" s="143"/>
    </row>
    <row r="3555" spans="4:4" x14ac:dyDescent="0.25">
      <c r="D3555" s="143"/>
    </row>
    <row r="3556" spans="4:4" x14ac:dyDescent="0.25">
      <c r="D3556" s="143"/>
    </row>
    <row r="3557" spans="4:4" x14ac:dyDescent="0.25">
      <c r="D3557" s="143"/>
    </row>
    <row r="3558" spans="4:4" x14ac:dyDescent="0.25">
      <c r="D3558" s="143"/>
    </row>
    <row r="3559" spans="4:4" x14ac:dyDescent="0.25">
      <c r="D3559" s="143"/>
    </row>
    <row r="3560" spans="4:4" x14ac:dyDescent="0.25">
      <c r="D3560" s="143"/>
    </row>
    <row r="3561" spans="4:4" x14ac:dyDescent="0.25">
      <c r="D3561" s="143"/>
    </row>
    <row r="3562" spans="4:4" x14ac:dyDescent="0.25">
      <c r="D3562" s="143"/>
    </row>
    <row r="3563" spans="4:4" x14ac:dyDescent="0.25">
      <c r="D3563" s="143"/>
    </row>
    <row r="3564" spans="4:4" x14ac:dyDescent="0.25">
      <c r="D3564" s="143"/>
    </row>
    <row r="3565" spans="4:4" x14ac:dyDescent="0.25">
      <c r="D3565" s="143"/>
    </row>
    <row r="3566" spans="4:4" x14ac:dyDescent="0.25">
      <c r="D3566" s="143"/>
    </row>
    <row r="3567" spans="4:4" x14ac:dyDescent="0.25">
      <c r="D3567" s="143"/>
    </row>
    <row r="3568" spans="4:4" x14ac:dyDescent="0.25">
      <c r="D3568" s="143"/>
    </row>
    <row r="3569" spans="4:4" x14ac:dyDescent="0.25">
      <c r="D3569" s="143"/>
    </row>
    <row r="3570" spans="4:4" x14ac:dyDescent="0.25">
      <c r="D3570" s="143"/>
    </row>
    <row r="3571" spans="4:4" x14ac:dyDescent="0.25">
      <c r="D3571" s="143"/>
    </row>
    <row r="3572" spans="4:4" x14ac:dyDescent="0.25">
      <c r="D3572" s="143"/>
    </row>
    <row r="3573" spans="4:4" x14ac:dyDescent="0.25">
      <c r="D3573" s="143"/>
    </row>
    <row r="3574" spans="4:4" x14ac:dyDescent="0.25">
      <c r="D3574" s="143"/>
    </row>
    <row r="3575" spans="4:4" x14ac:dyDescent="0.25">
      <c r="D3575" s="143"/>
    </row>
    <row r="3576" spans="4:4" x14ac:dyDescent="0.25">
      <c r="D3576" s="143"/>
    </row>
    <row r="3577" spans="4:4" x14ac:dyDescent="0.25">
      <c r="D3577" s="143"/>
    </row>
    <row r="3578" spans="4:4" x14ac:dyDescent="0.25">
      <c r="D3578" s="143"/>
    </row>
    <row r="3579" spans="4:4" x14ac:dyDescent="0.25">
      <c r="D3579" s="143"/>
    </row>
    <row r="3580" spans="4:4" x14ac:dyDescent="0.25">
      <c r="D3580" s="143"/>
    </row>
    <row r="3581" spans="4:4" x14ac:dyDescent="0.25">
      <c r="D3581" s="143"/>
    </row>
    <row r="3582" spans="4:4" x14ac:dyDescent="0.25">
      <c r="D3582" s="143"/>
    </row>
    <row r="3583" spans="4:4" x14ac:dyDescent="0.25">
      <c r="D3583" s="143"/>
    </row>
    <row r="3584" spans="4:4" x14ac:dyDescent="0.25">
      <c r="D3584" s="143"/>
    </row>
    <row r="3585" spans="4:4" x14ac:dyDescent="0.25">
      <c r="D3585" s="143"/>
    </row>
    <row r="3586" spans="4:4" x14ac:dyDescent="0.25">
      <c r="D3586" s="143"/>
    </row>
    <row r="3587" spans="4:4" x14ac:dyDescent="0.25">
      <c r="D3587" s="143"/>
    </row>
    <row r="3588" spans="4:4" x14ac:dyDescent="0.25">
      <c r="D3588" s="143"/>
    </row>
    <row r="3589" spans="4:4" x14ac:dyDescent="0.25">
      <c r="D3589" s="143"/>
    </row>
    <row r="3590" spans="4:4" x14ac:dyDescent="0.25">
      <c r="D3590" s="143"/>
    </row>
    <row r="3591" spans="4:4" x14ac:dyDescent="0.25">
      <c r="D3591" s="143"/>
    </row>
    <row r="3592" spans="4:4" x14ac:dyDescent="0.25">
      <c r="D3592" s="143"/>
    </row>
    <row r="3593" spans="4:4" x14ac:dyDescent="0.25">
      <c r="D3593" s="143"/>
    </row>
    <row r="3594" spans="4:4" x14ac:dyDescent="0.25">
      <c r="D3594" s="143"/>
    </row>
    <row r="3595" spans="4:4" x14ac:dyDescent="0.25">
      <c r="D3595" s="143"/>
    </row>
    <row r="3596" spans="4:4" x14ac:dyDescent="0.25">
      <c r="D3596" s="143"/>
    </row>
    <row r="3597" spans="4:4" x14ac:dyDescent="0.25">
      <c r="D3597" s="143"/>
    </row>
    <row r="3598" spans="4:4" x14ac:dyDescent="0.25">
      <c r="D3598" s="143"/>
    </row>
    <row r="3599" spans="4:4" x14ac:dyDescent="0.25">
      <c r="D3599" s="143"/>
    </row>
    <row r="3600" spans="4:4" x14ac:dyDescent="0.25">
      <c r="D3600" s="143"/>
    </row>
    <row r="3601" spans="4:4" x14ac:dyDescent="0.25">
      <c r="D3601" s="143"/>
    </row>
    <row r="3602" spans="4:4" x14ac:dyDescent="0.25">
      <c r="D3602" s="143"/>
    </row>
    <row r="3603" spans="4:4" x14ac:dyDescent="0.25">
      <c r="D3603" s="143"/>
    </row>
    <row r="3604" spans="4:4" x14ac:dyDescent="0.25">
      <c r="D3604" s="143"/>
    </row>
    <row r="3605" spans="4:4" x14ac:dyDescent="0.25">
      <c r="D3605" s="143"/>
    </row>
    <row r="3606" spans="4:4" x14ac:dyDescent="0.25">
      <c r="D3606" s="143"/>
    </row>
    <row r="3607" spans="4:4" x14ac:dyDescent="0.25">
      <c r="D3607" s="143"/>
    </row>
    <row r="3608" spans="4:4" x14ac:dyDescent="0.25">
      <c r="D3608" s="143"/>
    </row>
    <row r="3609" spans="4:4" x14ac:dyDescent="0.25">
      <c r="D3609" s="143"/>
    </row>
    <row r="3610" spans="4:4" x14ac:dyDescent="0.25">
      <c r="D3610" s="143"/>
    </row>
    <row r="3611" spans="4:4" x14ac:dyDescent="0.25">
      <c r="D3611" s="143"/>
    </row>
    <row r="3612" spans="4:4" x14ac:dyDescent="0.25">
      <c r="D3612" s="143"/>
    </row>
    <row r="3613" spans="4:4" x14ac:dyDescent="0.25">
      <c r="D3613" s="143"/>
    </row>
    <row r="3614" spans="4:4" x14ac:dyDescent="0.25">
      <c r="D3614" s="143"/>
    </row>
    <row r="3615" spans="4:4" x14ac:dyDescent="0.25">
      <c r="D3615" s="143"/>
    </row>
    <row r="3616" spans="4:4" x14ac:dyDescent="0.25">
      <c r="D3616" s="143"/>
    </row>
    <row r="3617" spans="4:4" x14ac:dyDescent="0.25">
      <c r="D3617" s="143"/>
    </row>
    <row r="3618" spans="4:4" x14ac:dyDescent="0.25">
      <c r="D3618" s="143"/>
    </row>
    <row r="3619" spans="4:4" x14ac:dyDescent="0.25">
      <c r="D3619" s="143"/>
    </row>
    <row r="3620" spans="4:4" x14ac:dyDescent="0.25">
      <c r="D3620" s="143"/>
    </row>
    <row r="3621" spans="4:4" x14ac:dyDescent="0.25">
      <c r="D3621" s="143"/>
    </row>
    <row r="3622" spans="4:4" x14ac:dyDescent="0.25">
      <c r="D3622" s="143"/>
    </row>
    <row r="3623" spans="4:4" x14ac:dyDescent="0.25">
      <c r="D3623" s="143"/>
    </row>
    <row r="3624" spans="4:4" x14ac:dyDescent="0.25">
      <c r="D3624" s="143"/>
    </row>
    <row r="3625" spans="4:4" x14ac:dyDescent="0.25">
      <c r="D3625" s="143"/>
    </row>
    <row r="3626" spans="4:4" x14ac:dyDescent="0.25">
      <c r="D3626" s="143"/>
    </row>
    <row r="3627" spans="4:4" x14ac:dyDescent="0.25">
      <c r="D3627" s="143"/>
    </row>
    <row r="3628" spans="4:4" x14ac:dyDescent="0.25">
      <c r="D3628" s="143"/>
    </row>
    <row r="3629" spans="4:4" x14ac:dyDescent="0.25">
      <c r="D3629" s="143"/>
    </row>
    <row r="3630" spans="4:4" x14ac:dyDescent="0.25">
      <c r="D3630" s="143"/>
    </row>
    <row r="3631" spans="4:4" x14ac:dyDescent="0.25">
      <c r="D3631" s="143"/>
    </row>
    <row r="3632" spans="4:4" x14ac:dyDescent="0.25">
      <c r="D3632" s="143"/>
    </row>
    <row r="3633" spans="4:4" x14ac:dyDescent="0.25">
      <c r="D3633" s="143"/>
    </row>
    <row r="3634" spans="4:4" x14ac:dyDescent="0.25">
      <c r="D3634" s="143"/>
    </row>
    <row r="3635" spans="4:4" x14ac:dyDescent="0.25">
      <c r="D3635" s="143"/>
    </row>
    <row r="3636" spans="4:4" x14ac:dyDescent="0.25">
      <c r="D3636" s="143"/>
    </row>
    <row r="3637" spans="4:4" x14ac:dyDescent="0.25">
      <c r="D3637" s="143"/>
    </row>
    <row r="3638" spans="4:4" x14ac:dyDescent="0.25">
      <c r="D3638" s="143"/>
    </row>
    <row r="3639" spans="4:4" x14ac:dyDescent="0.25">
      <c r="D3639" s="143"/>
    </row>
    <row r="3640" spans="4:4" x14ac:dyDescent="0.25">
      <c r="D3640" s="143"/>
    </row>
    <row r="3641" spans="4:4" x14ac:dyDescent="0.25">
      <c r="D3641" s="143"/>
    </row>
    <row r="3642" spans="4:4" x14ac:dyDescent="0.25">
      <c r="D3642" s="143"/>
    </row>
    <row r="3643" spans="4:4" x14ac:dyDescent="0.25">
      <c r="D3643" s="143"/>
    </row>
    <row r="3644" spans="4:4" x14ac:dyDescent="0.25">
      <c r="D3644" s="143"/>
    </row>
    <row r="3645" spans="4:4" x14ac:dyDescent="0.25">
      <c r="D3645" s="143"/>
    </row>
    <row r="3646" spans="4:4" x14ac:dyDescent="0.25">
      <c r="D3646" s="143"/>
    </row>
    <row r="3647" spans="4:4" x14ac:dyDescent="0.25">
      <c r="D3647" s="143"/>
    </row>
    <row r="3648" spans="4:4" x14ac:dyDescent="0.25">
      <c r="D3648" s="143"/>
    </row>
    <row r="3649" spans="4:4" x14ac:dyDescent="0.25">
      <c r="D3649" s="143"/>
    </row>
    <row r="3650" spans="4:4" x14ac:dyDescent="0.25">
      <c r="D3650" s="143"/>
    </row>
    <row r="3651" spans="4:4" x14ac:dyDescent="0.25">
      <c r="D3651" s="143"/>
    </row>
    <row r="3652" spans="4:4" x14ac:dyDescent="0.25">
      <c r="D3652" s="143"/>
    </row>
    <row r="3653" spans="4:4" x14ac:dyDescent="0.25">
      <c r="D3653" s="143"/>
    </row>
    <row r="3654" spans="4:4" x14ac:dyDescent="0.25">
      <c r="D3654" s="143"/>
    </row>
    <row r="3655" spans="4:4" x14ac:dyDescent="0.25">
      <c r="D3655" s="143"/>
    </row>
    <row r="3656" spans="4:4" x14ac:dyDescent="0.25">
      <c r="D3656" s="143"/>
    </row>
    <row r="3657" spans="4:4" x14ac:dyDescent="0.25">
      <c r="D3657" s="143"/>
    </row>
    <row r="3658" spans="4:4" x14ac:dyDescent="0.25">
      <c r="D3658" s="143"/>
    </row>
    <row r="3659" spans="4:4" x14ac:dyDescent="0.25">
      <c r="D3659" s="143"/>
    </row>
    <row r="3660" spans="4:4" x14ac:dyDescent="0.25">
      <c r="D3660" s="143"/>
    </row>
    <row r="3661" spans="4:4" x14ac:dyDescent="0.25">
      <c r="D3661" s="143"/>
    </row>
    <row r="3662" spans="4:4" x14ac:dyDescent="0.25">
      <c r="D3662" s="143"/>
    </row>
    <row r="3663" spans="4:4" x14ac:dyDescent="0.25">
      <c r="D3663" s="143"/>
    </row>
    <row r="3664" spans="4:4" x14ac:dyDescent="0.25">
      <c r="D3664" s="143"/>
    </row>
    <row r="3665" spans="4:4" x14ac:dyDescent="0.25">
      <c r="D3665" s="143"/>
    </row>
    <row r="3666" spans="4:4" x14ac:dyDescent="0.25">
      <c r="D3666" s="143"/>
    </row>
    <row r="3667" spans="4:4" x14ac:dyDescent="0.25">
      <c r="D3667" s="143"/>
    </row>
    <row r="3668" spans="4:4" x14ac:dyDescent="0.25">
      <c r="D3668" s="143"/>
    </row>
    <row r="3669" spans="4:4" x14ac:dyDescent="0.25">
      <c r="D3669" s="143"/>
    </row>
    <row r="3670" spans="4:4" x14ac:dyDescent="0.25">
      <c r="D3670" s="143"/>
    </row>
    <row r="3671" spans="4:4" x14ac:dyDescent="0.25">
      <c r="D3671" s="143"/>
    </row>
    <row r="3672" spans="4:4" x14ac:dyDescent="0.25">
      <c r="D3672" s="143"/>
    </row>
    <row r="3673" spans="4:4" x14ac:dyDescent="0.25">
      <c r="D3673" s="143"/>
    </row>
    <row r="3674" spans="4:4" x14ac:dyDescent="0.25">
      <c r="D3674" s="143"/>
    </row>
    <row r="3675" spans="4:4" x14ac:dyDescent="0.25">
      <c r="D3675" s="143"/>
    </row>
    <row r="3676" spans="4:4" x14ac:dyDescent="0.25">
      <c r="D3676" s="143"/>
    </row>
    <row r="3677" spans="4:4" x14ac:dyDescent="0.25">
      <c r="D3677" s="143"/>
    </row>
    <row r="3678" spans="4:4" x14ac:dyDescent="0.25">
      <c r="D3678" s="143"/>
    </row>
    <row r="3679" spans="4:4" x14ac:dyDescent="0.25">
      <c r="D3679" s="143"/>
    </row>
    <row r="3680" spans="4:4" x14ac:dyDescent="0.25">
      <c r="D3680" s="143"/>
    </row>
    <row r="3681" spans="4:4" x14ac:dyDescent="0.25">
      <c r="D3681" s="143"/>
    </row>
    <row r="3682" spans="4:4" x14ac:dyDescent="0.25">
      <c r="D3682" s="143"/>
    </row>
    <row r="3683" spans="4:4" x14ac:dyDescent="0.25">
      <c r="D3683" s="143"/>
    </row>
    <row r="3684" spans="4:4" x14ac:dyDescent="0.25">
      <c r="D3684" s="143"/>
    </row>
    <row r="3685" spans="4:4" x14ac:dyDescent="0.25">
      <c r="D3685" s="143"/>
    </row>
    <row r="3686" spans="4:4" x14ac:dyDescent="0.25">
      <c r="D3686" s="143"/>
    </row>
    <row r="3687" spans="4:4" x14ac:dyDescent="0.25">
      <c r="D3687" s="143"/>
    </row>
    <row r="3688" spans="4:4" x14ac:dyDescent="0.25">
      <c r="D3688" s="143"/>
    </row>
    <row r="3689" spans="4:4" x14ac:dyDescent="0.25">
      <c r="D3689" s="143"/>
    </row>
    <row r="3690" spans="4:4" x14ac:dyDescent="0.25">
      <c r="D3690" s="143"/>
    </row>
    <row r="3691" spans="4:4" x14ac:dyDescent="0.25">
      <c r="D3691" s="143"/>
    </row>
    <row r="3692" spans="4:4" x14ac:dyDescent="0.25">
      <c r="D3692" s="143"/>
    </row>
    <row r="3693" spans="4:4" x14ac:dyDescent="0.25">
      <c r="D3693" s="143"/>
    </row>
    <row r="3694" spans="4:4" x14ac:dyDescent="0.25">
      <c r="D3694" s="143"/>
    </row>
    <row r="3695" spans="4:4" x14ac:dyDescent="0.25">
      <c r="D3695" s="143"/>
    </row>
    <row r="3696" spans="4:4" x14ac:dyDescent="0.25">
      <c r="D3696" s="143"/>
    </row>
    <row r="3697" spans="4:4" x14ac:dyDescent="0.25">
      <c r="D3697" s="143"/>
    </row>
    <row r="3698" spans="4:4" x14ac:dyDescent="0.25">
      <c r="D3698" s="143"/>
    </row>
    <row r="3699" spans="4:4" x14ac:dyDescent="0.25">
      <c r="D3699" s="143"/>
    </row>
    <row r="3700" spans="4:4" x14ac:dyDescent="0.25">
      <c r="D3700" s="143"/>
    </row>
    <row r="3701" spans="4:4" x14ac:dyDescent="0.25">
      <c r="D3701" s="143"/>
    </row>
    <row r="3702" spans="4:4" x14ac:dyDescent="0.25">
      <c r="D3702" s="143"/>
    </row>
    <row r="3703" spans="4:4" x14ac:dyDescent="0.25">
      <c r="D3703" s="143"/>
    </row>
    <row r="3704" spans="4:4" x14ac:dyDescent="0.25">
      <c r="D3704" s="143"/>
    </row>
    <row r="3705" spans="4:4" x14ac:dyDescent="0.25">
      <c r="D3705" s="143"/>
    </row>
    <row r="3706" spans="4:4" x14ac:dyDescent="0.25">
      <c r="D3706" s="143"/>
    </row>
    <row r="3707" spans="4:4" x14ac:dyDescent="0.25">
      <c r="D3707" s="143"/>
    </row>
    <row r="3708" spans="4:4" x14ac:dyDescent="0.25">
      <c r="D3708" s="143"/>
    </row>
    <row r="3709" spans="4:4" x14ac:dyDescent="0.25">
      <c r="D3709" s="143"/>
    </row>
    <row r="3710" spans="4:4" x14ac:dyDescent="0.25">
      <c r="D3710" s="143"/>
    </row>
    <row r="3711" spans="4:4" x14ac:dyDescent="0.25">
      <c r="D3711" s="143"/>
    </row>
    <row r="3712" spans="4:4" x14ac:dyDescent="0.25">
      <c r="D3712" s="143"/>
    </row>
    <row r="3713" spans="4:4" x14ac:dyDescent="0.25">
      <c r="D3713" s="143"/>
    </row>
    <row r="3714" spans="4:4" x14ac:dyDescent="0.25">
      <c r="D3714" s="143"/>
    </row>
    <row r="3715" spans="4:4" x14ac:dyDescent="0.25">
      <c r="D3715" s="143"/>
    </row>
    <row r="3716" spans="4:4" x14ac:dyDescent="0.25">
      <c r="D3716" s="143"/>
    </row>
    <row r="3717" spans="4:4" x14ac:dyDescent="0.25">
      <c r="D3717" s="143"/>
    </row>
    <row r="3718" spans="4:4" x14ac:dyDescent="0.25">
      <c r="D3718" s="143"/>
    </row>
    <row r="3719" spans="4:4" x14ac:dyDescent="0.25">
      <c r="D3719" s="143"/>
    </row>
    <row r="3720" spans="4:4" x14ac:dyDescent="0.25">
      <c r="D3720" s="143"/>
    </row>
    <row r="3721" spans="4:4" x14ac:dyDescent="0.25">
      <c r="D3721" s="143"/>
    </row>
    <row r="3722" spans="4:4" x14ac:dyDescent="0.25">
      <c r="D3722" s="143"/>
    </row>
    <row r="3723" spans="4:4" x14ac:dyDescent="0.25">
      <c r="D3723" s="143"/>
    </row>
    <row r="3724" spans="4:4" x14ac:dyDescent="0.25">
      <c r="D3724" s="143"/>
    </row>
    <row r="3725" spans="4:4" x14ac:dyDescent="0.25">
      <c r="D3725" s="143"/>
    </row>
    <row r="3726" spans="4:4" x14ac:dyDescent="0.25">
      <c r="D3726" s="143"/>
    </row>
    <row r="3727" spans="4:4" x14ac:dyDescent="0.25">
      <c r="D3727" s="143"/>
    </row>
    <row r="3728" spans="4:4" x14ac:dyDescent="0.25">
      <c r="D3728" s="143"/>
    </row>
    <row r="3729" spans="4:4" x14ac:dyDescent="0.25">
      <c r="D3729" s="143"/>
    </row>
    <row r="3730" spans="4:4" x14ac:dyDescent="0.25">
      <c r="D3730" s="143"/>
    </row>
    <row r="3731" spans="4:4" x14ac:dyDescent="0.25">
      <c r="D3731" s="143"/>
    </row>
    <row r="3732" spans="4:4" x14ac:dyDescent="0.25">
      <c r="D3732" s="143"/>
    </row>
    <row r="3733" spans="4:4" x14ac:dyDescent="0.25">
      <c r="D3733" s="143"/>
    </row>
    <row r="3734" spans="4:4" x14ac:dyDescent="0.25">
      <c r="D3734" s="143"/>
    </row>
    <row r="3735" spans="4:4" x14ac:dyDescent="0.25">
      <c r="D3735" s="143"/>
    </row>
    <row r="3736" spans="4:4" x14ac:dyDescent="0.25">
      <c r="D3736" s="143"/>
    </row>
    <row r="3737" spans="4:4" x14ac:dyDescent="0.25">
      <c r="D3737" s="143"/>
    </row>
    <row r="3738" spans="4:4" x14ac:dyDescent="0.25">
      <c r="D3738" s="143"/>
    </row>
    <row r="3739" spans="4:4" x14ac:dyDescent="0.25">
      <c r="D3739" s="143"/>
    </row>
    <row r="3740" spans="4:4" x14ac:dyDescent="0.25">
      <c r="D3740" s="143"/>
    </row>
    <row r="3741" spans="4:4" x14ac:dyDescent="0.25">
      <c r="D3741" s="143"/>
    </row>
    <row r="3742" spans="4:4" x14ac:dyDescent="0.25">
      <c r="D3742" s="143"/>
    </row>
    <row r="3743" spans="4:4" x14ac:dyDescent="0.25">
      <c r="D3743" s="143"/>
    </row>
    <row r="3744" spans="4:4" x14ac:dyDescent="0.25">
      <c r="D3744" s="143"/>
    </row>
    <row r="3745" spans="4:4" x14ac:dyDescent="0.25">
      <c r="D3745" s="143"/>
    </row>
    <row r="3746" spans="4:4" x14ac:dyDescent="0.25">
      <c r="D3746" s="143"/>
    </row>
    <row r="3747" spans="4:4" x14ac:dyDescent="0.25">
      <c r="D3747" s="143"/>
    </row>
    <row r="3748" spans="4:4" x14ac:dyDescent="0.25">
      <c r="D3748" s="143"/>
    </row>
    <row r="3749" spans="4:4" x14ac:dyDescent="0.25">
      <c r="D3749" s="143"/>
    </row>
    <row r="3750" spans="4:4" x14ac:dyDescent="0.25">
      <c r="D3750" s="143"/>
    </row>
    <row r="3751" spans="4:4" x14ac:dyDescent="0.25">
      <c r="D3751" s="143"/>
    </row>
    <row r="3752" spans="4:4" x14ac:dyDescent="0.25">
      <c r="D3752" s="143"/>
    </row>
    <row r="3753" spans="4:4" x14ac:dyDescent="0.25">
      <c r="D3753" s="143"/>
    </row>
    <row r="3754" spans="4:4" x14ac:dyDescent="0.25">
      <c r="D3754" s="143"/>
    </row>
    <row r="3755" spans="4:4" x14ac:dyDescent="0.25">
      <c r="D3755" s="143"/>
    </row>
    <row r="3756" spans="4:4" x14ac:dyDescent="0.25">
      <c r="D3756" s="143"/>
    </row>
    <row r="3757" spans="4:4" x14ac:dyDescent="0.25">
      <c r="D3757" s="143"/>
    </row>
    <row r="3758" spans="4:4" x14ac:dyDescent="0.25">
      <c r="D3758" s="143"/>
    </row>
    <row r="3759" spans="4:4" x14ac:dyDescent="0.25">
      <c r="D3759" s="143"/>
    </row>
    <row r="3760" spans="4:4" x14ac:dyDescent="0.25">
      <c r="D3760" s="143"/>
    </row>
    <row r="3761" spans="4:4" x14ac:dyDescent="0.25">
      <c r="D3761" s="143"/>
    </row>
    <row r="3762" spans="4:4" x14ac:dyDescent="0.25">
      <c r="D3762" s="143"/>
    </row>
    <row r="3763" spans="4:4" x14ac:dyDescent="0.25">
      <c r="D3763" s="143"/>
    </row>
    <row r="3764" spans="4:4" x14ac:dyDescent="0.25">
      <c r="D3764" s="143"/>
    </row>
    <row r="3765" spans="4:4" x14ac:dyDescent="0.25">
      <c r="D3765" s="143"/>
    </row>
    <row r="3766" spans="4:4" x14ac:dyDescent="0.25">
      <c r="D3766" s="143"/>
    </row>
    <row r="3767" spans="4:4" x14ac:dyDescent="0.25">
      <c r="D3767" s="143"/>
    </row>
    <row r="3768" spans="4:4" x14ac:dyDescent="0.25">
      <c r="D3768" s="143"/>
    </row>
    <row r="3769" spans="4:4" x14ac:dyDescent="0.25">
      <c r="D3769" s="143"/>
    </row>
    <row r="3770" spans="4:4" x14ac:dyDescent="0.25">
      <c r="D3770" s="143"/>
    </row>
    <row r="3771" spans="4:4" x14ac:dyDescent="0.25">
      <c r="D3771" s="143"/>
    </row>
    <row r="3772" spans="4:4" x14ac:dyDescent="0.25">
      <c r="D3772" s="143"/>
    </row>
    <row r="3773" spans="4:4" x14ac:dyDescent="0.25">
      <c r="D3773" s="143"/>
    </row>
    <row r="3774" spans="4:4" x14ac:dyDescent="0.25">
      <c r="D3774" s="143"/>
    </row>
    <row r="3775" spans="4:4" x14ac:dyDescent="0.25">
      <c r="D3775" s="143"/>
    </row>
    <row r="3776" spans="4:4" x14ac:dyDescent="0.25">
      <c r="D3776" s="143"/>
    </row>
    <row r="3777" spans="4:4" x14ac:dyDescent="0.25">
      <c r="D3777" s="143"/>
    </row>
    <row r="3778" spans="4:4" x14ac:dyDescent="0.25">
      <c r="D3778" s="143"/>
    </row>
    <row r="3779" spans="4:4" x14ac:dyDescent="0.25">
      <c r="D3779" s="143"/>
    </row>
    <row r="3780" spans="4:4" x14ac:dyDescent="0.25">
      <c r="D3780" s="143"/>
    </row>
    <row r="3781" spans="4:4" x14ac:dyDescent="0.25">
      <c r="D3781" s="143"/>
    </row>
    <row r="3782" spans="4:4" x14ac:dyDescent="0.25">
      <c r="D3782" s="143"/>
    </row>
    <row r="3783" spans="4:4" x14ac:dyDescent="0.25">
      <c r="D3783" s="143"/>
    </row>
    <row r="3784" spans="4:4" x14ac:dyDescent="0.25">
      <c r="D3784" s="143"/>
    </row>
    <row r="3785" spans="4:4" x14ac:dyDescent="0.25">
      <c r="D3785" s="143"/>
    </row>
    <row r="3786" spans="4:4" x14ac:dyDescent="0.25">
      <c r="D3786" s="143"/>
    </row>
    <row r="3787" spans="4:4" x14ac:dyDescent="0.25">
      <c r="D3787" s="143"/>
    </row>
    <row r="3788" spans="4:4" x14ac:dyDescent="0.25">
      <c r="D3788" s="143"/>
    </row>
    <row r="3789" spans="4:4" x14ac:dyDescent="0.25">
      <c r="D3789" s="143"/>
    </row>
    <row r="3790" spans="4:4" x14ac:dyDescent="0.25">
      <c r="D3790" s="143"/>
    </row>
    <row r="3791" spans="4:4" x14ac:dyDescent="0.25">
      <c r="D3791" s="143"/>
    </row>
    <row r="3792" spans="4:4" x14ac:dyDescent="0.25">
      <c r="D3792" s="143"/>
    </row>
    <row r="3793" spans="4:4" x14ac:dyDescent="0.25">
      <c r="D3793" s="143"/>
    </row>
    <row r="3794" spans="4:4" x14ac:dyDescent="0.25">
      <c r="D3794" s="143"/>
    </row>
    <row r="3795" spans="4:4" x14ac:dyDescent="0.25">
      <c r="D3795" s="143"/>
    </row>
    <row r="3796" spans="4:4" x14ac:dyDescent="0.25">
      <c r="D3796" s="143"/>
    </row>
    <row r="3797" spans="4:4" x14ac:dyDescent="0.25">
      <c r="D3797" s="143"/>
    </row>
    <row r="3798" spans="4:4" x14ac:dyDescent="0.25">
      <c r="D3798" s="143"/>
    </row>
    <row r="3799" spans="4:4" x14ac:dyDescent="0.25">
      <c r="D3799" s="143"/>
    </row>
    <row r="3800" spans="4:4" x14ac:dyDescent="0.25">
      <c r="D3800" s="143"/>
    </row>
    <row r="3801" spans="4:4" x14ac:dyDescent="0.25">
      <c r="D3801" s="143"/>
    </row>
    <row r="3802" spans="4:4" x14ac:dyDescent="0.25">
      <c r="D3802" s="143"/>
    </row>
    <row r="3803" spans="4:4" x14ac:dyDescent="0.25">
      <c r="D3803" s="143"/>
    </row>
    <row r="3804" spans="4:4" x14ac:dyDescent="0.25">
      <c r="D3804" s="143"/>
    </row>
    <row r="3805" spans="4:4" x14ac:dyDescent="0.25">
      <c r="D3805" s="143"/>
    </row>
    <row r="3806" spans="4:4" x14ac:dyDescent="0.25">
      <c r="D3806" s="143"/>
    </row>
    <row r="3807" spans="4:4" x14ac:dyDescent="0.25">
      <c r="D3807" s="143"/>
    </row>
    <row r="3808" spans="4:4" x14ac:dyDescent="0.25">
      <c r="D3808" s="143"/>
    </row>
    <row r="3809" spans="4:4" x14ac:dyDescent="0.25">
      <c r="D3809" s="143"/>
    </row>
    <row r="3810" spans="4:4" x14ac:dyDescent="0.25">
      <c r="D3810" s="143"/>
    </row>
    <row r="3811" spans="4:4" x14ac:dyDescent="0.25">
      <c r="D3811" s="143"/>
    </row>
    <row r="3812" spans="4:4" x14ac:dyDescent="0.25">
      <c r="D3812" s="143"/>
    </row>
    <row r="3813" spans="4:4" x14ac:dyDescent="0.25">
      <c r="D3813" s="143"/>
    </row>
    <row r="3814" spans="4:4" x14ac:dyDescent="0.25">
      <c r="D3814" s="143"/>
    </row>
    <row r="3815" spans="4:4" x14ac:dyDescent="0.25">
      <c r="D3815" s="143"/>
    </row>
    <row r="3816" spans="4:4" x14ac:dyDescent="0.25">
      <c r="D3816" s="143"/>
    </row>
    <row r="3817" spans="4:4" x14ac:dyDescent="0.25">
      <c r="D3817" s="143"/>
    </row>
    <row r="3818" spans="4:4" x14ac:dyDescent="0.25">
      <c r="D3818" s="143"/>
    </row>
    <row r="3819" spans="4:4" x14ac:dyDescent="0.25">
      <c r="D3819" s="143"/>
    </row>
    <row r="3820" spans="4:4" x14ac:dyDescent="0.25">
      <c r="D3820" s="143"/>
    </row>
    <row r="3821" spans="4:4" x14ac:dyDescent="0.25">
      <c r="D3821" s="143"/>
    </row>
    <row r="3822" spans="4:4" x14ac:dyDescent="0.25">
      <c r="D3822" s="143"/>
    </row>
    <row r="3823" spans="4:4" x14ac:dyDescent="0.25">
      <c r="D3823" s="143"/>
    </row>
    <row r="3824" spans="4:4" x14ac:dyDescent="0.25">
      <c r="D3824" s="143"/>
    </row>
    <row r="3825" spans="4:4" x14ac:dyDescent="0.25">
      <c r="D3825" s="143"/>
    </row>
    <row r="3826" spans="4:4" x14ac:dyDescent="0.25">
      <c r="D3826" s="143"/>
    </row>
    <row r="3827" spans="4:4" x14ac:dyDescent="0.25">
      <c r="D3827" s="143"/>
    </row>
    <row r="3828" spans="4:4" x14ac:dyDescent="0.25">
      <c r="D3828" s="143"/>
    </row>
    <row r="3829" spans="4:4" x14ac:dyDescent="0.25">
      <c r="D3829" s="143"/>
    </row>
    <row r="3830" spans="4:4" x14ac:dyDescent="0.25">
      <c r="D3830" s="143"/>
    </row>
    <row r="3831" spans="4:4" x14ac:dyDescent="0.25">
      <c r="D3831" s="143"/>
    </row>
    <row r="3832" spans="4:4" x14ac:dyDescent="0.25">
      <c r="D3832" s="143"/>
    </row>
    <row r="3833" spans="4:4" x14ac:dyDescent="0.25">
      <c r="D3833" s="143"/>
    </row>
    <row r="3834" spans="4:4" x14ac:dyDescent="0.25">
      <c r="D3834" s="143"/>
    </row>
    <row r="3835" spans="4:4" x14ac:dyDescent="0.25">
      <c r="D3835" s="143"/>
    </row>
    <row r="3836" spans="4:4" x14ac:dyDescent="0.25">
      <c r="D3836" s="143"/>
    </row>
    <row r="3837" spans="4:4" x14ac:dyDescent="0.25">
      <c r="D3837" s="143"/>
    </row>
    <row r="3838" spans="4:4" x14ac:dyDescent="0.25">
      <c r="D3838" s="143"/>
    </row>
    <row r="3839" spans="4:4" x14ac:dyDescent="0.25">
      <c r="D3839" s="143"/>
    </row>
    <row r="3840" spans="4:4" x14ac:dyDescent="0.25">
      <c r="D3840" s="143"/>
    </row>
    <row r="3841" spans="4:4" x14ac:dyDescent="0.25">
      <c r="D3841" s="143"/>
    </row>
    <row r="3842" spans="4:4" x14ac:dyDescent="0.25">
      <c r="D3842" s="143"/>
    </row>
    <row r="3843" spans="4:4" x14ac:dyDescent="0.25">
      <c r="D3843" s="143"/>
    </row>
    <row r="3844" spans="4:4" x14ac:dyDescent="0.25">
      <c r="D3844" s="143"/>
    </row>
    <row r="3845" spans="4:4" x14ac:dyDescent="0.25">
      <c r="D3845" s="143"/>
    </row>
    <row r="3846" spans="4:4" x14ac:dyDescent="0.25">
      <c r="D3846" s="143"/>
    </row>
    <row r="3847" spans="4:4" x14ac:dyDescent="0.25">
      <c r="D3847" s="143"/>
    </row>
    <row r="3848" spans="4:4" x14ac:dyDescent="0.25">
      <c r="D3848" s="143"/>
    </row>
    <row r="3849" spans="4:4" x14ac:dyDescent="0.25">
      <c r="D3849" s="143"/>
    </row>
    <row r="3850" spans="4:4" x14ac:dyDescent="0.25">
      <c r="D3850" s="143"/>
    </row>
    <row r="3851" spans="4:4" x14ac:dyDescent="0.25">
      <c r="D3851" s="143"/>
    </row>
    <row r="3852" spans="4:4" x14ac:dyDescent="0.25">
      <c r="D3852" s="143"/>
    </row>
    <row r="3853" spans="4:4" x14ac:dyDescent="0.25">
      <c r="D3853" s="143"/>
    </row>
    <row r="3854" spans="4:4" x14ac:dyDescent="0.25">
      <c r="D3854" s="143"/>
    </row>
    <row r="3855" spans="4:4" x14ac:dyDescent="0.25">
      <c r="D3855" s="143"/>
    </row>
    <row r="3856" spans="4:4" x14ac:dyDescent="0.25">
      <c r="D3856" s="143"/>
    </row>
    <row r="3857" spans="4:4" x14ac:dyDescent="0.25">
      <c r="D3857" s="143"/>
    </row>
    <row r="3858" spans="4:4" x14ac:dyDescent="0.25">
      <c r="D3858" s="143"/>
    </row>
    <row r="3859" spans="4:4" x14ac:dyDescent="0.25">
      <c r="D3859" s="143"/>
    </row>
    <row r="3860" spans="4:4" x14ac:dyDescent="0.25">
      <c r="D3860" s="143"/>
    </row>
    <row r="3861" spans="4:4" x14ac:dyDescent="0.25">
      <c r="D3861" s="143"/>
    </row>
    <row r="3862" spans="4:4" x14ac:dyDescent="0.25">
      <c r="D3862" s="143"/>
    </row>
    <row r="3863" spans="4:4" x14ac:dyDescent="0.25">
      <c r="D3863" s="143"/>
    </row>
    <row r="3864" spans="4:4" x14ac:dyDescent="0.25">
      <c r="D3864" s="143"/>
    </row>
    <row r="3865" spans="4:4" x14ac:dyDescent="0.25">
      <c r="D3865" s="143"/>
    </row>
    <row r="3866" spans="4:4" x14ac:dyDescent="0.25">
      <c r="D3866" s="143"/>
    </row>
    <row r="3867" spans="4:4" x14ac:dyDescent="0.25">
      <c r="D3867" s="143"/>
    </row>
    <row r="3868" spans="4:4" x14ac:dyDescent="0.25">
      <c r="D3868" s="143"/>
    </row>
    <row r="3869" spans="4:4" x14ac:dyDescent="0.25">
      <c r="D3869" s="143"/>
    </row>
    <row r="3870" spans="4:4" x14ac:dyDescent="0.25">
      <c r="D3870" s="143"/>
    </row>
    <row r="3871" spans="4:4" x14ac:dyDescent="0.25">
      <c r="D3871" s="143"/>
    </row>
    <row r="3872" spans="4:4" x14ac:dyDescent="0.25">
      <c r="D3872" s="143"/>
    </row>
    <row r="3873" spans="4:4" x14ac:dyDescent="0.25">
      <c r="D3873" s="143"/>
    </row>
    <row r="3874" spans="4:4" x14ac:dyDescent="0.25">
      <c r="D3874" s="143"/>
    </row>
    <row r="3875" spans="4:4" x14ac:dyDescent="0.25">
      <c r="D3875" s="143"/>
    </row>
    <row r="3876" spans="4:4" x14ac:dyDescent="0.25">
      <c r="D3876" s="143"/>
    </row>
    <row r="3877" spans="4:4" x14ac:dyDescent="0.25">
      <c r="D3877" s="143"/>
    </row>
    <row r="3878" spans="4:4" x14ac:dyDescent="0.25">
      <c r="D3878" s="143"/>
    </row>
    <row r="3879" spans="4:4" x14ac:dyDescent="0.25">
      <c r="D3879" s="143"/>
    </row>
    <row r="3880" spans="4:4" x14ac:dyDescent="0.25">
      <c r="D3880" s="143"/>
    </row>
    <row r="3881" spans="4:4" x14ac:dyDescent="0.25">
      <c r="D3881" s="143"/>
    </row>
    <row r="3882" spans="4:4" x14ac:dyDescent="0.25">
      <c r="D3882" s="143"/>
    </row>
    <row r="3883" spans="4:4" x14ac:dyDescent="0.25">
      <c r="D3883" s="143"/>
    </row>
    <row r="3884" spans="4:4" x14ac:dyDescent="0.25">
      <c r="D3884" s="143"/>
    </row>
    <row r="3885" spans="4:4" x14ac:dyDescent="0.25">
      <c r="D3885" s="143"/>
    </row>
    <row r="3886" spans="4:4" x14ac:dyDescent="0.25">
      <c r="D3886" s="143"/>
    </row>
    <row r="3887" spans="4:4" x14ac:dyDescent="0.25">
      <c r="D3887" s="143"/>
    </row>
    <row r="3888" spans="4:4" x14ac:dyDescent="0.25">
      <c r="D3888" s="143"/>
    </row>
    <row r="3889" spans="4:4" x14ac:dyDescent="0.25">
      <c r="D3889" s="143"/>
    </row>
    <row r="3890" spans="4:4" x14ac:dyDescent="0.25">
      <c r="D3890" s="143"/>
    </row>
    <row r="3891" spans="4:4" x14ac:dyDescent="0.25">
      <c r="D3891" s="143"/>
    </row>
    <row r="3892" spans="4:4" x14ac:dyDescent="0.25">
      <c r="D3892" s="143"/>
    </row>
    <row r="3893" spans="4:4" x14ac:dyDescent="0.25">
      <c r="D3893" s="143"/>
    </row>
    <row r="3894" spans="4:4" x14ac:dyDescent="0.25">
      <c r="D3894" s="143"/>
    </row>
    <row r="3895" spans="4:4" x14ac:dyDescent="0.25">
      <c r="D3895" s="143"/>
    </row>
    <row r="3896" spans="4:4" x14ac:dyDescent="0.25">
      <c r="D3896" s="143"/>
    </row>
    <row r="3897" spans="4:4" x14ac:dyDescent="0.25">
      <c r="D3897" s="143"/>
    </row>
    <row r="3898" spans="4:4" x14ac:dyDescent="0.25">
      <c r="D3898" s="143"/>
    </row>
    <row r="3899" spans="4:4" x14ac:dyDescent="0.25">
      <c r="D3899" s="143"/>
    </row>
    <row r="3900" spans="4:4" x14ac:dyDescent="0.25">
      <c r="D3900" s="143"/>
    </row>
    <row r="3901" spans="4:4" x14ac:dyDescent="0.25">
      <c r="D3901" s="143"/>
    </row>
    <row r="3902" spans="4:4" x14ac:dyDescent="0.25">
      <c r="D3902" s="143"/>
    </row>
    <row r="3903" spans="4:4" x14ac:dyDescent="0.25">
      <c r="D3903" s="143"/>
    </row>
    <row r="3904" spans="4:4" x14ac:dyDescent="0.25">
      <c r="D3904" s="143"/>
    </row>
    <row r="3905" spans="4:4" x14ac:dyDescent="0.25">
      <c r="D3905" s="143"/>
    </row>
    <row r="3906" spans="4:4" x14ac:dyDescent="0.25">
      <c r="D3906" s="143"/>
    </row>
    <row r="3907" spans="4:4" x14ac:dyDescent="0.25">
      <c r="D3907" s="143"/>
    </row>
    <row r="3908" spans="4:4" x14ac:dyDescent="0.25">
      <c r="D3908" s="143"/>
    </row>
    <row r="3909" spans="4:4" x14ac:dyDescent="0.25">
      <c r="D3909" s="143"/>
    </row>
    <row r="3910" spans="4:4" x14ac:dyDescent="0.25">
      <c r="D3910" s="143"/>
    </row>
    <row r="3911" spans="4:4" x14ac:dyDescent="0.25">
      <c r="D3911" s="143"/>
    </row>
    <row r="3912" spans="4:4" x14ac:dyDescent="0.25">
      <c r="D3912" s="143"/>
    </row>
    <row r="3913" spans="4:4" x14ac:dyDescent="0.25">
      <c r="D3913" s="143"/>
    </row>
    <row r="3914" spans="4:4" x14ac:dyDescent="0.25">
      <c r="D3914" s="143"/>
    </row>
    <row r="3915" spans="4:4" x14ac:dyDescent="0.25">
      <c r="D3915" s="143"/>
    </row>
    <row r="3916" spans="4:4" x14ac:dyDescent="0.25">
      <c r="D3916" s="143"/>
    </row>
    <row r="3917" spans="4:4" x14ac:dyDescent="0.25">
      <c r="D3917" s="143"/>
    </row>
    <row r="3918" spans="4:4" x14ac:dyDescent="0.25">
      <c r="D3918" s="143"/>
    </row>
    <row r="3919" spans="4:4" x14ac:dyDescent="0.25">
      <c r="D3919" s="143"/>
    </row>
    <row r="3920" spans="4:4" x14ac:dyDescent="0.25">
      <c r="D3920" s="143"/>
    </row>
    <row r="3921" spans="4:4" x14ac:dyDescent="0.25">
      <c r="D3921" s="143"/>
    </row>
    <row r="3922" spans="4:4" x14ac:dyDescent="0.25">
      <c r="D3922" s="143"/>
    </row>
    <row r="3923" spans="4:4" x14ac:dyDescent="0.25">
      <c r="D3923" s="143"/>
    </row>
    <row r="3924" spans="4:4" x14ac:dyDescent="0.25">
      <c r="D3924" s="143"/>
    </row>
    <row r="3925" spans="4:4" x14ac:dyDescent="0.25">
      <c r="D3925" s="143"/>
    </row>
    <row r="3926" spans="4:4" x14ac:dyDescent="0.25">
      <c r="D3926" s="143"/>
    </row>
    <row r="3927" spans="4:4" x14ac:dyDescent="0.25">
      <c r="D3927" s="143"/>
    </row>
    <row r="3928" spans="4:4" x14ac:dyDescent="0.25">
      <c r="D3928" s="143"/>
    </row>
    <row r="3929" spans="4:4" x14ac:dyDescent="0.25">
      <c r="D3929" s="143"/>
    </row>
    <row r="3930" spans="4:4" x14ac:dyDescent="0.25">
      <c r="D3930" s="143"/>
    </row>
    <row r="3931" spans="4:4" x14ac:dyDescent="0.25">
      <c r="D3931" s="143"/>
    </row>
    <row r="3932" spans="4:4" x14ac:dyDescent="0.25">
      <c r="D3932" s="143"/>
    </row>
    <row r="3933" spans="4:4" x14ac:dyDescent="0.25">
      <c r="D3933" s="143"/>
    </row>
    <row r="3934" spans="4:4" x14ac:dyDescent="0.25">
      <c r="D3934" s="143"/>
    </row>
    <row r="3935" spans="4:4" x14ac:dyDescent="0.25">
      <c r="D3935" s="143"/>
    </row>
    <row r="3936" spans="4:4" x14ac:dyDescent="0.25">
      <c r="D3936" s="143"/>
    </row>
    <row r="3937" spans="4:4" x14ac:dyDescent="0.25">
      <c r="D3937" s="143"/>
    </row>
    <row r="3938" spans="4:4" x14ac:dyDescent="0.25">
      <c r="D3938" s="143"/>
    </row>
    <row r="3939" spans="4:4" x14ac:dyDescent="0.25">
      <c r="D3939" s="143"/>
    </row>
    <row r="3940" spans="4:4" x14ac:dyDescent="0.25">
      <c r="D3940" s="143"/>
    </row>
    <row r="3941" spans="4:4" x14ac:dyDescent="0.25">
      <c r="D3941" s="143"/>
    </row>
    <row r="3942" spans="4:4" x14ac:dyDescent="0.25">
      <c r="D3942" s="143"/>
    </row>
    <row r="3943" spans="4:4" x14ac:dyDescent="0.25">
      <c r="D3943" s="143"/>
    </row>
    <row r="3944" spans="4:4" x14ac:dyDescent="0.25">
      <c r="D3944" s="143"/>
    </row>
    <row r="3945" spans="4:4" x14ac:dyDescent="0.25">
      <c r="D3945" s="143"/>
    </row>
    <row r="3946" spans="4:4" x14ac:dyDescent="0.25">
      <c r="D3946" s="143"/>
    </row>
    <row r="3947" spans="4:4" x14ac:dyDescent="0.25">
      <c r="D3947" s="143"/>
    </row>
    <row r="3948" spans="4:4" x14ac:dyDescent="0.25">
      <c r="D3948" s="143"/>
    </row>
    <row r="3949" spans="4:4" x14ac:dyDescent="0.25">
      <c r="D3949" s="143"/>
    </row>
    <row r="3950" spans="4:4" x14ac:dyDescent="0.25">
      <c r="D3950" s="143"/>
    </row>
    <row r="3951" spans="4:4" x14ac:dyDescent="0.25">
      <c r="D3951" s="143"/>
    </row>
    <row r="3952" spans="4:4" x14ac:dyDescent="0.25">
      <c r="D3952" s="143"/>
    </row>
    <row r="3953" spans="4:4" x14ac:dyDescent="0.25">
      <c r="D3953" s="143"/>
    </row>
    <row r="3954" spans="4:4" x14ac:dyDescent="0.25">
      <c r="D3954" s="143"/>
    </row>
    <row r="3955" spans="4:4" x14ac:dyDescent="0.25">
      <c r="D3955" s="143"/>
    </row>
    <row r="3956" spans="4:4" x14ac:dyDescent="0.25">
      <c r="D3956" s="143"/>
    </row>
    <row r="3957" spans="4:4" x14ac:dyDescent="0.25">
      <c r="D3957" s="143"/>
    </row>
    <row r="3958" spans="4:4" x14ac:dyDescent="0.25">
      <c r="D3958" s="143"/>
    </row>
    <row r="3959" spans="4:4" x14ac:dyDescent="0.25">
      <c r="D3959" s="143"/>
    </row>
    <row r="3960" spans="4:4" x14ac:dyDescent="0.25">
      <c r="D3960" s="143"/>
    </row>
    <row r="3961" spans="4:4" x14ac:dyDescent="0.25">
      <c r="D3961" s="143"/>
    </row>
    <row r="3962" spans="4:4" x14ac:dyDescent="0.25">
      <c r="D3962" s="143"/>
    </row>
    <row r="3963" spans="4:4" x14ac:dyDescent="0.25">
      <c r="D3963" s="143"/>
    </row>
    <row r="3964" spans="4:4" x14ac:dyDescent="0.25">
      <c r="D3964" s="143"/>
    </row>
    <row r="3965" spans="4:4" x14ac:dyDescent="0.25">
      <c r="D3965" s="143"/>
    </row>
    <row r="3966" spans="4:4" x14ac:dyDescent="0.25">
      <c r="D3966" s="143"/>
    </row>
    <row r="3967" spans="4:4" x14ac:dyDescent="0.25">
      <c r="D3967" s="143"/>
    </row>
    <row r="3968" spans="4:4" x14ac:dyDescent="0.25">
      <c r="D3968" s="143"/>
    </row>
    <row r="3969" spans="4:4" x14ac:dyDescent="0.25">
      <c r="D3969" s="143"/>
    </row>
    <row r="3970" spans="4:4" x14ac:dyDescent="0.25">
      <c r="D3970" s="143"/>
    </row>
    <row r="3971" spans="4:4" x14ac:dyDescent="0.25">
      <c r="D3971" s="143"/>
    </row>
    <row r="3972" spans="4:4" x14ac:dyDescent="0.25">
      <c r="D3972" s="143"/>
    </row>
    <row r="3973" spans="4:4" x14ac:dyDescent="0.25">
      <c r="D3973" s="143"/>
    </row>
    <row r="3974" spans="4:4" x14ac:dyDescent="0.25">
      <c r="D3974" s="143"/>
    </row>
    <row r="3975" spans="4:4" x14ac:dyDescent="0.25">
      <c r="D3975" s="143"/>
    </row>
    <row r="3976" spans="4:4" x14ac:dyDescent="0.25">
      <c r="D3976" s="143"/>
    </row>
    <row r="3977" spans="4:4" x14ac:dyDescent="0.25">
      <c r="D3977" s="143"/>
    </row>
    <row r="3978" spans="4:4" x14ac:dyDescent="0.25">
      <c r="D3978" s="143"/>
    </row>
    <row r="3979" spans="4:4" x14ac:dyDescent="0.25">
      <c r="D3979" s="143"/>
    </row>
    <row r="3980" spans="4:4" x14ac:dyDescent="0.25">
      <c r="D3980" s="143"/>
    </row>
    <row r="3981" spans="4:4" x14ac:dyDescent="0.25">
      <c r="D3981" s="143"/>
    </row>
    <row r="3982" spans="4:4" x14ac:dyDescent="0.25">
      <c r="D3982" s="143"/>
    </row>
    <row r="3983" spans="4:4" x14ac:dyDescent="0.25">
      <c r="D3983" s="143"/>
    </row>
    <row r="3984" spans="4:4" x14ac:dyDescent="0.25">
      <c r="D3984" s="143"/>
    </row>
    <row r="3985" spans="4:4" x14ac:dyDescent="0.25">
      <c r="D3985" s="143"/>
    </row>
    <row r="3986" spans="4:4" x14ac:dyDescent="0.25">
      <c r="D3986" s="143"/>
    </row>
    <row r="3987" spans="4:4" x14ac:dyDescent="0.25">
      <c r="D3987" s="143"/>
    </row>
    <row r="3988" spans="4:4" x14ac:dyDescent="0.25">
      <c r="D3988" s="143"/>
    </row>
    <row r="3989" spans="4:4" x14ac:dyDescent="0.25">
      <c r="D3989" s="143"/>
    </row>
    <row r="3990" spans="4:4" x14ac:dyDescent="0.25">
      <c r="D3990" s="143"/>
    </row>
    <row r="3991" spans="4:4" x14ac:dyDescent="0.25">
      <c r="D3991" s="143"/>
    </row>
    <row r="3992" spans="4:4" x14ac:dyDescent="0.25">
      <c r="D3992" s="143"/>
    </row>
    <row r="3993" spans="4:4" x14ac:dyDescent="0.25">
      <c r="D3993" s="143"/>
    </row>
    <row r="3994" spans="4:4" x14ac:dyDescent="0.25">
      <c r="D3994" s="143"/>
    </row>
    <row r="3995" spans="4:4" x14ac:dyDescent="0.25">
      <c r="D3995" s="143"/>
    </row>
    <row r="3996" spans="4:4" x14ac:dyDescent="0.25">
      <c r="D3996" s="143"/>
    </row>
    <row r="3997" spans="4:4" x14ac:dyDescent="0.25">
      <c r="D3997" s="143"/>
    </row>
    <row r="3998" spans="4:4" x14ac:dyDescent="0.25">
      <c r="D3998" s="143"/>
    </row>
    <row r="3999" spans="4:4" x14ac:dyDescent="0.25">
      <c r="D3999" s="143"/>
    </row>
    <row r="4000" spans="4:4" x14ac:dyDescent="0.25">
      <c r="D4000" s="143"/>
    </row>
    <row r="4001" spans="4:4" x14ac:dyDescent="0.25">
      <c r="D4001" s="143"/>
    </row>
    <row r="4002" spans="4:4" x14ac:dyDescent="0.25">
      <c r="D4002" s="143"/>
    </row>
    <row r="4003" spans="4:4" x14ac:dyDescent="0.25">
      <c r="D4003" s="143"/>
    </row>
    <row r="4004" spans="4:4" x14ac:dyDescent="0.25">
      <c r="D4004" s="143"/>
    </row>
    <row r="4005" spans="4:4" x14ac:dyDescent="0.25">
      <c r="D4005" s="143"/>
    </row>
    <row r="4006" spans="4:4" x14ac:dyDescent="0.25">
      <c r="D4006" s="143"/>
    </row>
    <row r="4007" spans="4:4" x14ac:dyDescent="0.25">
      <c r="D4007" s="143"/>
    </row>
    <row r="4008" spans="4:4" x14ac:dyDescent="0.25">
      <c r="D4008" s="143"/>
    </row>
    <row r="4009" spans="4:4" x14ac:dyDescent="0.25">
      <c r="D4009" s="143"/>
    </row>
    <row r="4010" spans="4:4" x14ac:dyDescent="0.25">
      <c r="D4010" s="143"/>
    </row>
    <row r="4011" spans="4:4" x14ac:dyDescent="0.25">
      <c r="D4011" s="143"/>
    </row>
    <row r="4012" spans="4:4" x14ac:dyDescent="0.25">
      <c r="D4012" s="143"/>
    </row>
    <row r="4013" spans="4:4" x14ac:dyDescent="0.25">
      <c r="D4013" s="143"/>
    </row>
    <row r="4014" spans="4:4" x14ac:dyDescent="0.25">
      <c r="D4014" s="143"/>
    </row>
    <row r="4015" spans="4:4" x14ac:dyDescent="0.25">
      <c r="D4015" s="143"/>
    </row>
    <row r="4016" spans="4:4" x14ac:dyDescent="0.25">
      <c r="D4016" s="143"/>
    </row>
    <row r="4017" spans="4:4" x14ac:dyDescent="0.25">
      <c r="D4017" s="143"/>
    </row>
    <row r="4018" spans="4:4" x14ac:dyDescent="0.25">
      <c r="D4018" s="143"/>
    </row>
    <row r="4019" spans="4:4" x14ac:dyDescent="0.25">
      <c r="D4019" s="143"/>
    </row>
    <row r="4020" spans="4:4" x14ac:dyDescent="0.25">
      <c r="D4020" s="143"/>
    </row>
    <row r="4021" spans="4:4" x14ac:dyDescent="0.25">
      <c r="D4021" s="143"/>
    </row>
    <row r="4022" spans="4:4" x14ac:dyDescent="0.25">
      <c r="D4022" s="143"/>
    </row>
    <row r="4023" spans="4:4" x14ac:dyDescent="0.25">
      <c r="D4023" s="143"/>
    </row>
    <row r="4024" spans="4:4" x14ac:dyDescent="0.25">
      <c r="D4024" s="143"/>
    </row>
    <row r="4025" spans="4:4" x14ac:dyDescent="0.25">
      <c r="D4025" s="143"/>
    </row>
    <row r="4026" spans="4:4" x14ac:dyDescent="0.25">
      <c r="D4026" s="143"/>
    </row>
    <row r="4027" spans="4:4" x14ac:dyDescent="0.25">
      <c r="D4027" s="143"/>
    </row>
    <row r="4028" spans="4:4" x14ac:dyDescent="0.25">
      <c r="D4028" s="143"/>
    </row>
    <row r="4029" spans="4:4" x14ac:dyDescent="0.25">
      <c r="D4029" s="143"/>
    </row>
    <row r="4030" spans="4:4" x14ac:dyDescent="0.25">
      <c r="D4030" s="143"/>
    </row>
    <row r="4031" spans="4:4" x14ac:dyDescent="0.25">
      <c r="D4031" s="143"/>
    </row>
    <row r="4032" spans="4:4" x14ac:dyDescent="0.25">
      <c r="D4032" s="143"/>
    </row>
    <row r="4033" spans="4:4" x14ac:dyDescent="0.25">
      <c r="D4033" s="143"/>
    </row>
    <row r="4034" spans="4:4" x14ac:dyDescent="0.25">
      <c r="D4034" s="143"/>
    </row>
    <row r="4035" spans="4:4" x14ac:dyDescent="0.25">
      <c r="D4035" s="143"/>
    </row>
    <row r="4036" spans="4:4" x14ac:dyDescent="0.25">
      <c r="D4036" s="143"/>
    </row>
    <row r="4037" spans="4:4" x14ac:dyDescent="0.25">
      <c r="D4037" s="143"/>
    </row>
    <row r="4038" spans="4:4" x14ac:dyDescent="0.25">
      <c r="D4038" s="143"/>
    </row>
    <row r="4039" spans="4:4" x14ac:dyDescent="0.25">
      <c r="D4039" s="143"/>
    </row>
    <row r="4040" spans="4:4" x14ac:dyDescent="0.25">
      <c r="D4040" s="143"/>
    </row>
    <row r="4041" spans="4:4" x14ac:dyDescent="0.25">
      <c r="D4041" s="143"/>
    </row>
    <row r="4042" spans="4:4" x14ac:dyDescent="0.25">
      <c r="D4042" s="143"/>
    </row>
    <row r="4043" spans="4:4" x14ac:dyDescent="0.25">
      <c r="D4043" s="143"/>
    </row>
    <row r="4044" spans="4:4" x14ac:dyDescent="0.25">
      <c r="D4044" s="143"/>
    </row>
    <row r="4045" spans="4:4" x14ac:dyDescent="0.25">
      <c r="D4045" s="143"/>
    </row>
    <row r="4046" spans="4:4" x14ac:dyDescent="0.25">
      <c r="D4046" s="143"/>
    </row>
    <row r="4047" spans="4:4" x14ac:dyDescent="0.25">
      <c r="D4047" s="143"/>
    </row>
    <row r="4048" spans="4:4" x14ac:dyDescent="0.25">
      <c r="D4048" s="143"/>
    </row>
    <row r="4049" spans="4:4" x14ac:dyDescent="0.25">
      <c r="D4049" s="143"/>
    </row>
    <row r="4050" spans="4:4" x14ac:dyDescent="0.25">
      <c r="D4050" s="143"/>
    </row>
    <row r="4051" spans="4:4" x14ac:dyDescent="0.25">
      <c r="D4051" s="143"/>
    </row>
    <row r="4052" spans="4:4" x14ac:dyDescent="0.25">
      <c r="D4052" s="143"/>
    </row>
    <row r="4053" spans="4:4" x14ac:dyDescent="0.25">
      <c r="D4053" s="143"/>
    </row>
    <row r="4054" spans="4:4" x14ac:dyDescent="0.25">
      <c r="D4054" s="143"/>
    </row>
    <row r="4055" spans="4:4" x14ac:dyDescent="0.25">
      <c r="D4055" s="143"/>
    </row>
    <row r="4056" spans="4:4" x14ac:dyDescent="0.25">
      <c r="D4056" s="143"/>
    </row>
    <row r="4057" spans="4:4" x14ac:dyDescent="0.25">
      <c r="D4057" s="143"/>
    </row>
    <row r="4058" spans="4:4" x14ac:dyDescent="0.25">
      <c r="D4058" s="143"/>
    </row>
    <row r="4059" spans="4:4" x14ac:dyDescent="0.25">
      <c r="D4059" s="143"/>
    </row>
    <row r="4060" spans="4:4" x14ac:dyDescent="0.25">
      <c r="D4060" s="143"/>
    </row>
    <row r="4061" spans="4:4" x14ac:dyDescent="0.25">
      <c r="D4061" s="143"/>
    </row>
    <row r="4062" spans="4:4" x14ac:dyDescent="0.25">
      <c r="D4062" s="143"/>
    </row>
    <row r="4063" spans="4:4" x14ac:dyDescent="0.25">
      <c r="D4063" s="143"/>
    </row>
    <row r="4064" spans="4:4" x14ac:dyDescent="0.25">
      <c r="D4064" s="143"/>
    </row>
    <row r="4065" spans="4:4" x14ac:dyDescent="0.25">
      <c r="D4065" s="143"/>
    </row>
    <row r="4066" spans="4:4" x14ac:dyDescent="0.25">
      <c r="D4066" s="143"/>
    </row>
    <row r="4067" spans="4:4" x14ac:dyDescent="0.25">
      <c r="D4067" s="143"/>
    </row>
    <row r="4068" spans="4:4" x14ac:dyDescent="0.25">
      <c r="D4068" s="143"/>
    </row>
    <row r="4069" spans="4:4" x14ac:dyDescent="0.25">
      <c r="D4069" s="143"/>
    </row>
    <row r="4070" spans="4:4" x14ac:dyDescent="0.25">
      <c r="D4070" s="143"/>
    </row>
    <row r="4071" spans="4:4" x14ac:dyDescent="0.25">
      <c r="D4071" s="143"/>
    </row>
    <row r="4072" spans="4:4" x14ac:dyDescent="0.25">
      <c r="D4072" s="143"/>
    </row>
    <row r="4073" spans="4:4" x14ac:dyDescent="0.25">
      <c r="D4073" s="143"/>
    </row>
    <row r="4074" spans="4:4" x14ac:dyDescent="0.25">
      <c r="D4074" s="143"/>
    </row>
    <row r="4075" spans="4:4" x14ac:dyDescent="0.25">
      <c r="D4075" s="143"/>
    </row>
    <row r="4076" spans="4:4" x14ac:dyDescent="0.25">
      <c r="D4076" s="143"/>
    </row>
    <row r="4077" spans="4:4" x14ac:dyDescent="0.25">
      <c r="D4077" s="143"/>
    </row>
    <row r="4078" spans="4:4" x14ac:dyDescent="0.25">
      <c r="D4078" s="143"/>
    </row>
    <row r="4079" spans="4:4" x14ac:dyDescent="0.25">
      <c r="D4079" s="143"/>
    </row>
    <row r="4080" spans="4:4" x14ac:dyDescent="0.25">
      <c r="D4080" s="143"/>
    </row>
    <row r="4081" spans="4:4" x14ac:dyDescent="0.25">
      <c r="D4081" s="143"/>
    </row>
    <row r="4082" spans="4:4" x14ac:dyDescent="0.25">
      <c r="D4082" s="143"/>
    </row>
    <row r="4083" spans="4:4" x14ac:dyDescent="0.25">
      <c r="D4083" s="143"/>
    </row>
    <row r="4084" spans="4:4" x14ac:dyDescent="0.25">
      <c r="D4084" s="143"/>
    </row>
    <row r="4085" spans="4:4" x14ac:dyDescent="0.25">
      <c r="D4085" s="143"/>
    </row>
    <row r="4086" spans="4:4" x14ac:dyDescent="0.25">
      <c r="D4086" s="143"/>
    </row>
    <row r="4087" spans="4:4" x14ac:dyDescent="0.25">
      <c r="D4087" s="143"/>
    </row>
    <row r="4088" spans="4:4" x14ac:dyDescent="0.25">
      <c r="D4088" s="143"/>
    </row>
    <row r="4089" spans="4:4" x14ac:dyDescent="0.25">
      <c r="D4089" s="143"/>
    </row>
    <row r="4090" spans="4:4" x14ac:dyDescent="0.25">
      <c r="D4090" s="143"/>
    </row>
    <row r="4091" spans="4:4" x14ac:dyDescent="0.25">
      <c r="D4091" s="143"/>
    </row>
    <row r="4092" spans="4:4" x14ac:dyDescent="0.25">
      <c r="D4092" s="143"/>
    </row>
    <row r="4093" spans="4:4" x14ac:dyDescent="0.25">
      <c r="D4093" s="143"/>
    </row>
    <row r="4094" spans="4:4" x14ac:dyDescent="0.25">
      <c r="D4094" s="143"/>
    </row>
    <row r="4095" spans="4:4" x14ac:dyDescent="0.25">
      <c r="D4095" s="143"/>
    </row>
    <row r="4096" spans="4:4" x14ac:dyDescent="0.25">
      <c r="D4096" s="143"/>
    </row>
    <row r="4097" spans="4:4" x14ac:dyDescent="0.25">
      <c r="D4097" s="143"/>
    </row>
    <row r="4098" spans="4:4" x14ac:dyDescent="0.25">
      <c r="D4098" s="143"/>
    </row>
    <row r="4099" spans="4:4" x14ac:dyDescent="0.25">
      <c r="D4099" s="143"/>
    </row>
    <row r="4100" spans="4:4" x14ac:dyDescent="0.25">
      <c r="D4100" s="143"/>
    </row>
    <row r="4101" spans="4:4" x14ac:dyDescent="0.25">
      <c r="D4101" s="143"/>
    </row>
    <row r="4102" spans="4:4" x14ac:dyDescent="0.25">
      <c r="D4102" s="143"/>
    </row>
    <row r="4103" spans="4:4" x14ac:dyDescent="0.25">
      <c r="D4103" s="143"/>
    </row>
    <row r="4104" spans="4:4" x14ac:dyDescent="0.25">
      <c r="D4104" s="143"/>
    </row>
    <row r="4105" spans="4:4" x14ac:dyDescent="0.25">
      <c r="D4105" s="143"/>
    </row>
    <row r="4106" spans="4:4" x14ac:dyDescent="0.25">
      <c r="D4106" s="143"/>
    </row>
    <row r="4107" spans="4:4" x14ac:dyDescent="0.25">
      <c r="D4107" s="143"/>
    </row>
    <row r="4108" spans="4:4" x14ac:dyDescent="0.25">
      <c r="D4108" s="143"/>
    </row>
    <row r="4109" spans="4:4" x14ac:dyDescent="0.25">
      <c r="D4109" s="143"/>
    </row>
    <row r="4110" spans="4:4" x14ac:dyDescent="0.25">
      <c r="D4110" s="143"/>
    </row>
    <row r="4111" spans="4:4" x14ac:dyDescent="0.25">
      <c r="D4111" s="143"/>
    </row>
    <row r="4112" spans="4:4" x14ac:dyDescent="0.25">
      <c r="D4112" s="143"/>
    </row>
    <row r="4113" spans="4:4" x14ac:dyDescent="0.25">
      <c r="D4113" s="143"/>
    </row>
    <row r="4114" spans="4:4" x14ac:dyDescent="0.25">
      <c r="D4114" s="143"/>
    </row>
    <row r="4115" spans="4:4" x14ac:dyDescent="0.25">
      <c r="D4115" s="143"/>
    </row>
    <row r="4116" spans="4:4" x14ac:dyDescent="0.25">
      <c r="D4116" s="143"/>
    </row>
    <row r="4117" spans="4:4" x14ac:dyDescent="0.25">
      <c r="D4117" s="143"/>
    </row>
    <row r="4118" spans="4:4" x14ac:dyDescent="0.25">
      <c r="D4118" s="143"/>
    </row>
    <row r="4119" spans="4:4" x14ac:dyDescent="0.25">
      <c r="D4119" s="143"/>
    </row>
    <row r="4120" spans="4:4" x14ac:dyDescent="0.25">
      <c r="D4120" s="143"/>
    </row>
    <row r="4121" spans="4:4" x14ac:dyDescent="0.25">
      <c r="D4121" s="143"/>
    </row>
    <row r="4122" spans="4:4" x14ac:dyDescent="0.25">
      <c r="D4122" s="143"/>
    </row>
    <row r="4123" spans="4:4" x14ac:dyDescent="0.25">
      <c r="D4123" s="143"/>
    </row>
    <row r="4124" spans="4:4" x14ac:dyDescent="0.25">
      <c r="D4124" s="143"/>
    </row>
    <row r="4125" spans="4:4" x14ac:dyDescent="0.25">
      <c r="D4125" s="143"/>
    </row>
    <row r="4126" spans="4:4" x14ac:dyDescent="0.25">
      <c r="D4126" s="143"/>
    </row>
    <row r="4127" spans="4:4" x14ac:dyDescent="0.25">
      <c r="D4127" s="143"/>
    </row>
    <row r="4128" spans="4:4" x14ac:dyDescent="0.25">
      <c r="D4128" s="143"/>
    </row>
    <row r="4129" spans="4:4" x14ac:dyDescent="0.25">
      <c r="D4129" s="143"/>
    </row>
    <row r="4130" spans="4:4" x14ac:dyDescent="0.25">
      <c r="D4130" s="143"/>
    </row>
    <row r="4131" spans="4:4" x14ac:dyDescent="0.25">
      <c r="D4131" s="143"/>
    </row>
    <row r="4132" spans="4:4" x14ac:dyDescent="0.25">
      <c r="D4132" s="143"/>
    </row>
    <row r="4133" spans="4:4" x14ac:dyDescent="0.25">
      <c r="D4133" s="143"/>
    </row>
    <row r="4134" spans="4:4" x14ac:dyDescent="0.25">
      <c r="D4134" s="143"/>
    </row>
    <row r="4135" spans="4:4" x14ac:dyDescent="0.25">
      <c r="D4135" s="143"/>
    </row>
    <row r="4136" spans="4:4" x14ac:dyDescent="0.25">
      <c r="D4136" s="143"/>
    </row>
    <row r="4137" spans="4:4" x14ac:dyDescent="0.25">
      <c r="D4137" s="143"/>
    </row>
    <row r="4138" spans="4:4" x14ac:dyDescent="0.25">
      <c r="D4138" s="143"/>
    </row>
    <row r="4139" spans="4:4" x14ac:dyDescent="0.25">
      <c r="D4139" s="143"/>
    </row>
    <row r="4140" spans="4:4" x14ac:dyDescent="0.25">
      <c r="D4140" s="143"/>
    </row>
    <row r="4141" spans="4:4" x14ac:dyDescent="0.25">
      <c r="D4141" s="143"/>
    </row>
    <row r="4142" spans="4:4" x14ac:dyDescent="0.25">
      <c r="D4142" s="143"/>
    </row>
    <row r="4143" spans="4:4" x14ac:dyDescent="0.25">
      <c r="D4143" s="143"/>
    </row>
    <row r="4144" spans="4:4" x14ac:dyDescent="0.25">
      <c r="D4144" s="143"/>
    </row>
    <row r="4145" spans="4:4" x14ac:dyDescent="0.25">
      <c r="D4145" s="143"/>
    </row>
    <row r="4146" spans="4:4" x14ac:dyDescent="0.25">
      <c r="D4146" s="143"/>
    </row>
    <row r="4147" spans="4:4" x14ac:dyDescent="0.25">
      <c r="D4147" s="143"/>
    </row>
    <row r="4148" spans="4:4" x14ac:dyDescent="0.25">
      <c r="D4148" s="143"/>
    </row>
    <row r="4149" spans="4:4" x14ac:dyDescent="0.25">
      <c r="D4149" s="143"/>
    </row>
    <row r="4150" spans="4:4" x14ac:dyDescent="0.25">
      <c r="D4150" s="143"/>
    </row>
    <row r="4151" spans="4:4" x14ac:dyDescent="0.25">
      <c r="D4151" s="143"/>
    </row>
    <row r="4152" spans="4:4" x14ac:dyDescent="0.25">
      <c r="D4152" s="143"/>
    </row>
    <row r="4153" spans="4:4" x14ac:dyDescent="0.25">
      <c r="D4153" s="143"/>
    </row>
    <row r="4154" spans="4:4" x14ac:dyDescent="0.25">
      <c r="D4154" s="143"/>
    </row>
    <row r="4155" spans="4:4" x14ac:dyDescent="0.25">
      <c r="D4155" s="143"/>
    </row>
    <row r="4156" spans="4:4" x14ac:dyDescent="0.25">
      <c r="D4156" s="143"/>
    </row>
    <row r="4157" spans="4:4" x14ac:dyDescent="0.25">
      <c r="D4157" s="143"/>
    </row>
    <row r="4158" spans="4:4" x14ac:dyDescent="0.25">
      <c r="D4158" s="143"/>
    </row>
    <row r="4159" spans="4:4" x14ac:dyDescent="0.25">
      <c r="D4159" s="143"/>
    </row>
    <row r="4160" spans="4:4" x14ac:dyDescent="0.25">
      <c r="D4160" s="143"/>
    </row>
    <row r="4161" spans="4:4" x14ac:dyDescent="0.25">
      <c r="D4161" s="143"/>
    </row>
    <row r="4162" spans="4:4" x14ac:dyDescent="0.25">
      <c r="D4162" s="143"/>
    </row>
    <row r="4163" spans="4:4" x14ac:dyDescent="0.25">
      <c r="D4163" s="143"/>
    </row>
    <row r="4164" spans="4:4" x14ac:dyDescent="0.25">
      <c r="D4164" s="143"/>
    </row>
    <row r="4165" spans="4:4" x14ac:dyDescent="0.25">
      <c r="D4165" s="143"/>
    </row>
    <row r="4166" spans="4:4" x14ac:dyDescent="0.25">
      <c r="D4166" s="143"/>
    </row>
    <row r="4167" spans="4:4" x14ac:dyDescent="0.25">
      <c r="D4167" s="143"/>
    </row>
    <row r="4168" spans="4:4" x14ac:dyDescent="0.25">
      <c r="D4168" s="143"/>
    </row>
    <row r="4169" spans="4:4" x14ac:dyDescent="0.25">
      <c r="D4169" s="143"/>
    </row>
    <row r="4170" spans="4:4" x14ac:dyDescent="0.25">
      <c r="D4170" s="143"/>
    </row>
    <row r="4171" spans="4:4" x14ac:dyDescent="0.25">
      <c r="D4171" s="143"/>
    </row>
    <row r="4172" spans="4:4" x14ac:dyDescent="0.25">
      <c r="D4172" s="143"/>
    </row>
    <row r="4173" spans="4:4" x14ac:dyDescent="0.25">
      <c r="D4173" s="143"/>
    </row>
    <row r="4174" spans="4:4" x14ac:dyDescent="0.25">
      <c r="D4174" s="143"/>
    </row>
    <row r="4175" spans="4:4" x14ac:dyDescent="0.25">
      <c r="D4175" s="143"/>
    </row>
    <row r="4176" spans="4:4" x14ac:dyDescent="0.25">
      <c r="D4176" s="143"/>
    </row>
    <row r="4177" spans="4:4" x14ac:dyDescent="0.25">
      <c r="D4177" s="143"/>
    </row>
    <row r="4178" spans="4:4" x14ac:dyDescent="0.25">
      <c r="D4178" s="143"/>
    </row>
    <row r="4179" spans="4:4" x14ac:dyDescent="0.25">
      <c r="D4179" s="143"/>
    </row>
    <row r="4180" spans="4:4" x14ac:dyDescent="0.25">
      <c r="D4180" s="143"/>
    </row>
    <row r="4181" spans="4:4" x14ac:dyDescent="0.25">
      <c r="D4181" s="143"/>
    </row>
    <row r="4182" spans="4:4" x14ac:dyDescent="0.25">
      <c r="D4182" s="143"/>
    </row>
    <row r="4183" spans="4:4" x14ac:dyDescent="0.25">
      <c r="D4183" s="143"/>
    </row>
    <row r="4184" spans="4:4" x14ac:dyDescent="0.25">
      <c r="D4184" s="143"/>
    </row>
    <row r="4185" spans="4:4" x14ac:dyDescent="0.25">
      <c r="D4185" s="143"/>
    </row>
    <row r="4186" spans="4:4" x14ac:dyDescent="0.25">
      <c r="D4186" s="143"/>
    </row>
    <row r="4187" spans="4:4" x14ac:dyDescent="0.25">
      <c r="D4187" s="143"/>
    </row>
    <row r="4188" spans="4:4" x14ac:dyDescent="0.25">
      <c r="D4188" s="143"/>
    </row>
    <row r="4189" spans="4:4" x14ac:dyDescent="0.25">
      <c r="D4189" s="143"/>
    </row>
    <row r="4190" spans="4:4" x14ac:dyDescent="0.25">
      <c r="D4190" s="143"/>
    </row>
    <row r="4191" spans="4:4" x14ac:dyDescent="0.25">
      <c r="D4191" s="143"/>
    </row>
    <row r="4192" spans="4:4" x14ac:dyDescent="0.25">
      <c r="D4192" s="143"/>
    </row>
    <row r="4193" spans="4:4" x14ac:dyDescent="0.25">
      <c r="D4193" s="143"/>
    </row>
    <row r="4194" spans="4:4" x14ac:dyDescent="0.25">
      <c r="D4194" s="143"/>
    </row>
    <row r="4195" spans="4:4" x14ac:dyDescent="0.25">
      <c r="D4195" s="143"/>
    </row>
    <row r="4196" spans="4:4" x14ac:dyDescent="0.25">
      <c r="D4196" s="143"/>
    </row>
    <row r="4197" spans="4:4" x14ac:dyDescent="0.25">
      <c r="D4197" s="143"/>
    </row>
    <row r="4198" spans="4:4" x14ac:dyDescent="0.25">
      <c r="D4198" s="143"/>
    </row>
    <row r="4199" spans="4:4" x14ac:dyDescent="0.25">
      <c r="D4199" s="143"/>
    </row>
    <row r="4200" spans="4:4" x14ac:dyDescent="0.25">
      <c r="D4200" s="143"/>
    </row>
    <row r="4201" spans="4:4" x14ac:dyDescent="0.25">
      <c r="D4201" s="143"/>
    </row>
    <row r="4202" spans="4:4" x14ac:dyDescent="0.25">
      <c r="D4202" s="143"/>
    </row>
    <row r="4203" spans="4:4" x14ac:dyDescent="0.25">
      <c r="D4203" s="143"/>
    </row>
    <row r="4204" spans="4:4" x14ac:dyDescent="0.25">
      <c r="D4204" s="143"/>
    </row>
    <row r="4205" spans="4:4" x14ac:dyDescent="0.25">
      <c r="D4205" s="143"/>
    </row>
    <row r="4206" spans="4:4" x14ac:dyDescent="0.25">
      <c r="D4206" s="143"/>
    </row>
    <row r="4207" spans="4:4" x14ac:dyDescent="0.25">
      <c r="D4207" s="143"/>
    </row>
    <row r="4208" spans="4:4" x14ac:dyDescent="0.25">
      <c r="D4208" s="143"/>
    </row>
    <row r="4209" spans="4:4" x14ac:dyDescent="0.25">
      <c r="D4209" s="143"/>
    </row>
    <row r="4210" spans="4:4" x14ac:dyDescent="0.25">
      <c r="D4210" s="143"/>
    </row>
    <row r="4211" spans="4:4" x14ac:dyDescent="0.25">
      <c r="D4211" s="143"/>
    </row>
    <row r="4212" spans="4:4" x14ac:dyDescent="0.25">
      <c r="D4212" s="143"/>
    </row>
    <row r="4213" spans="4:4" x14ac:dyDescent="0.25">
      <c r="D4213" s="143"/>
    </row>
    <row r="4214" spans="4:4" x14ac:dyDescent="0.25">
      <c r="D4214" s="143"/>
    </row>
    <row r="4215" spans="4:4" x14ac:dyDescent="0.25">
      <c r="D4215" s="143"/>
    </row>
    <row r="4216" spans="4:4" x14ac:dyDescent="0.25">
      <c r="D4216" s="143"/>
    </row>
    <row r="4217" spans="4:4" x14ac:dyDescent="0.25">
      <c r="D4217" s="143"/>
    </row>
    <row r="4218" spans="4:4" x14ac:dyDescent="0.25">
      <c r="D4218" s="143"/>
    </row>
    <row r="4219" spans="4:4" x14ac:dyDescent="0.25">
      <c r="D4219" s="143"/>
    </row>
    <row r="4220" spans="4:4" x14ac:dyDescent="0.25">
      <c r="D4220" s="143"/>
    </row>
    <row r="4221" spans="4:4" x14ac:dyDescent="0.25">
      <c r="D4221" s="143"/>
    </row>
    <row r="4222" spans="4:4" x14ac:dyDescent="0.25">
      <c r="D4222" s="143"/>
    </row>
    <row r="4223" spans="4:4" x14ac:dyDescent="0.25">
      <c r="D4223" s="143"/>
    </row>
    <row r="4224" spans="4:4" x14ac:dyDescent="0.25">
      <c r="D4224" s="143"/>
    </row>
    <row r="4225" spans="4:4" x14ac:dyDescent="0.25">
      <c r="D4225" s="143"/>
    </row>
    <row r="4226" spans="4:4" x14ac:dyDescent="0.25">
      <c r="D4226" s="143"/>
    </row>
    <row r="4227" spans="4:4" x14ac:dyDescent="0.25">
      <c r="D4227" s="143"/>
    </row>
    <row r="4228" spans="4:4" x14ac:dyDescent="0.25">
      <c r="D4228" s="143"/>
    </row>
    <row r="4229" spans="4:4" x14ac:dyDescent="0.25">
      <c r="D4229" s="143"/>
    </row>
    <row r="4230" spans="4:4" x14ac:dyDescent="0.25">
      <c r="D4230" s="143"/>
    </row>
    <row r="4231" spans="4:4" x14ac:dyDescent="0.25">
      <c r="D4231" s="143"/>
    </row>
    <row r="4232" spans="4:4" x14ac:dyDescent="0.25">
      <c r="D4232" s="143"/>
    </row>
    <row r="4233" spans="4:4" x14ac:dyDescent="0.25">
      <c r="D4233" s="143"/>
    </row>
    <row r="4234" spans="4:4" x14ac:dyDescent="0.25">
      <c r="D4234" s="143"/>
    </row>
    <row r="4235" spans="4:4" x14ac:dyDescent="0.25">
      <c r="D4235" s="143"/>
    </row>
    <row r="4236" spans="4:4" x14ac:dyDescent="0.25">
      <c r="D4236" s="143"/>
    </row>
    <row r="4237" spans="4:4" x14ac:dyDescent="0.25">
      <c r="D4237" s="143"/>
    </row>
    <row r="4238" spans="4:4" x14ac:dyDescent="0.25">
      <c r="D4238" s="143"/>
    </row>
    <row r="4239" spans="4:4" x14ac:dyDescent="0.25">
      <c r="D4239" s="143"/>
    </row>
    <row r="4240" spans="4:4" x14ac:dyDescent="0.25">
      <c r="D4240" s="143"/>
    </row>
    <row r="4241" spans="4:4" x14ac:dyDescent="0.25">
      <c r="D4241" s="143"/>
    </row>
    <row r="4242" spans="4:4" x14ac:dyDescent="0.25">
      <c r="D4242" s="143"/>
    </row>
    <row r="4243" spans="4:4" x14ac:dyDescent="0.25">
      <c r="D4243" s="143"/>
    </row>
    <row r="4244" spans="4:4" x14ac:dyDescent="0.25">
      <c r="D4244" s="143"/>
    </row>
    <row r="4245" spans="4:4" x14ac:dyDescent="0.25">
      <c r="D4245" s="143"/>
    </row>
    <row r="4246" spans="4:4" x14ac:dyDescent="0.25">
      <c r="D4246" s="143"/>
    </row>
    <row r="4247" spans="4:4" x14ac:dyDescent="0.25">
      <c r="D4247" s="143"/>
    </row>
    <row r="4248" spans="4:4" x14ac:dyDescent="0.25">
      <c r="D4248" s="143"/>
    </row>
    <row r="4249" spans="4:4" x14ac:dyDescent="0.25">
      <c r="D4249" s="143"/>
    </row>
    <row r="4250" spans="4:4" x14ac:dyDescent="0.25">
      <c r="D4250" s="143"/>
    </row>
    <row r="4251" spans="4:4" x14ac:dyDescent="0.25">
      <c r="D4251" s="143"/>
    </row>
    <row r="4252" spans="4:4" x14ac:dyDescent="0.25">
      <c r="D4252" s="143"/>
    </row>
    <row r="4253" spans="4:4" x14ac:dyDescent="0.25">
      <c r="D4253" s="143"/>
    </row>
    <row r="4254" spans="4:4" x14ac:dyDescent="0.25">
      <c r="D4254" s="143"/>
    </row>
    <row r="4255" spans="4:4" x14ac:dyDescent="0.25">
      <c r="D4255" s="143"/>
    </row>
    <row r="4256" spans="4:4" x14ac:dyDescent="0.25">
      <c r="D4256" s="143"/>
    </row>
    <row r="4257" spans="4:4" x14ac:dyDescent="0.25">
      <c r="D4257" s="143"/>
    </row>
    <row r="4258" spans="4:4" x14ac:dyDescent="0.25">
      <c r="D4258" s="143"/>
    </row>
    <row r="4259" spans="4:4" x14ac:dyDescent="0.25">
      <c r="D4259" s="143"/>
    </row>
    <row r="4260" spans="4:4" x14ac:dyDescent="0.25">
      <c r="D4260" s="143"/>
    </row>
    <row r="4261" spans="4:4" x14ac:dyDescent="0.25">
      <c r="D4261" s="143"/>
    </row>
    <row r="4262" spans="4:4" x14ac:dyDescent="0.25">
      <c r="D4262" s="143"/>
    </row>
    <row r="4263" spans="4:4" x14ac:dyDescent="0.25">
      <c r="D4263" s="143"/>
    </row>
    <row r="4264" spans="4:4" x14ac:dyDescent="0.25">
      <c r="D4264" s="143"/>
    </row>
    <row r="4265" spans="4:4" x14ac:dyDescent="0.25">
      <c r="D4265" s="143"/>
    </row>
    <row r="4266" spans="4:4" x14ac:dyDescent="0.25">
      <c r="D4266" s="143"/>
    </row>
    <row r="4267" spans="4:4" x14ac:dyDescent="0.25">
      <c r="D4267" s="143"/>
    </row>
    <row r="4268" spans="4:4" x14ac:dyDescent="0.25">
      <c r="D4268" s="143"/>
    </row>
    <row r="4269" spans="4:4" x14ac:dyDescent="0.25">
      <c r="D4269" s="143"/>
    </row>
    <row r="4270" spans="4:4" x14ac:dyDescent="0.25">
      <c r="D4270" s="143"/>
    </row>
    <row r="4271" spans="4:4" x14ac:dyDescent="0.25">
      <c r="D4271" s="143"/>
    </row>
    <row r="4272" spans="4:4" x14ac:dyDescent="0.25">
      <c r="D4272" s="143"/>
    </row>
    <row r="4273" spans="4:4" x14ac:dyDescent="0.25">
      <c r="D4273" s="143"/>
    </row>
    <row r="4274" spans="4:4" x14ac:dyDescent="0.25">
      <c r="D4274" s="143"/>
    </row>
    <row r="4275" spans="4:4" x14ac:dyDescent="0.25">
      <c r="D4275" s="143"/>
    </row>
    <row r="4276" spans="4:4" x14ac:dyDescent="0.25">
      <c r="D4276" s="143"/>
    </row>
    <row r="4277" spans="4:4" x14ac:dyDescent="0.25">
      <c r="D4277" s="143"/>
    </row>
    <row r="4278" spans="4:4" x14ac:dyDescent="0.25">
      <c r="D4278" s="143"/>
    </row>
    <row r="4279" spans="4:4" x14ac:dyDescent="0.25">
      <c r="D4279" s="143"/>
    </row>
    <row r="4280" spans="4:4" x14ac:dyDescent="0.25">
      <c r="D4280" s="143"/>
    </row>
    <row r="4281" spans="4:4" x14ac:dyDescent="0.25">
      <c r="D4281" s="143"/>
    </row>
    <row r="4282" spans="4:4" x14ac:dyDescent="0.25">
      <c r="D4282" s="143"/>
    </row>
    <row r="4283" spans="4:4" x14ac:dyDescent="0.25">
      <c r="D4283" s="143"/>
    </row>
    <row r="4284" spans="4:4" x14ac:dyDescent="0.25">
      <c r="D4284" s="143"/>
    </row>
    <row r="4285" spans="4:4" x14ac:dyDescent="0.25">
      <c r="D4285" s="143"/>
    </row>
    <row r="4286" spans="4:4" x14ac:dyDescent="0.25">
      <c r="D4286" s="143"/>
    </row>
    <row r="4287" spans="4:4" x14ac:dyDescent="0.25">
      <c r="D4287" s="143"/>
    </row>
    <row r="4288" spans="4:4" x14ac:dyDescent="0.25">
      <c r="D4288" s="143"/>
    </row>
    <row r="4289" spans="4:4" x14ac:dyDescent="0.25">
      <c r="D4289" s="143"/>
    </row>
    <row r="4290" spans="4:4" x14ac:dyDescent="0.25">
      <c r="D4290" s="143"/>
    </row>
    <row r="4291" spans="4:4" x14ac:dyDescent="0.25">
      <c r="D4291" s="143"/>
    </row>
    <row r="4292" spans="4:4" x14ac:dyDescent="0.25">
      <c r="D4292" s="143"/>
    </row>
    <row r="4293" spans="4:4" x14ac:dyDescent="0.25">
      <c r="D4293" s="143"/>
    </row>
    <row r="4294" spans="4:4" x14ac:dyDescent="0.25">
      <c r="D4294" s="143"/>
    </row>
    <row r="4295" spans="4:4" x14ac:dyDescent="0.25">
      <c r="D4295" s="143"/>
    </row>
    <row r="4296" spans="4:4" x14ac:dyDescent="0.25">
      <c r="D4296" s="143"/>
    </row>
    <row r="4297" spans="4:4" x14ac:dyDescent="0.25">
      <c r="D4297" s="143"/>
    </row>
    <row r="4298" spans="4:4" x14ac:dyDescent="0.25">
      <c r="D4298" s="143"/>
    </row>
    <row r="4299" spans="4:4" x14ac:dyDescent="0.25">
      <c r="D4299" s="143"/>
    </row>
    <row r="4300" spans="4:4" x14ac:dyDescent="0.25">
      <c r="D4300" s="143"/>
    </row>
    <row r="4301" spans="4:4" x14ac:dyDescent="0.25">
      <c r="D4301" s="143"/>
    </row>
    <row r="4302" spans="4:4" x14ac:dyDescent="0.25">
      <c r="D4302" s="143"/>
    </row>
    <row r="4303" spans="4:4" x14ac:dyDescent="0.25">
      <c r="D4303" s="143"/>
    </row>
    <row r="4304" spans="4:4" x14ac:dyDescent="0.25">
      <c r="D4304" s="143"/>
    </row>
    <row r="4305" spans="4:4" x14ac:dyDescent="0.25">
      <c r="D4305" s="143"/>
    </row>
    <row r="4306" spans="4:4" x14ac:dyDescent="0.25">
      <c r="D4306" s="143"/>
    </row>
    <row r="4307" spans="4:4" x14ac:dyDescent="0.25">
      <c r="D4307" s="143"/>
    </row>
    <row r="4308" spans="4:4" x14ac:dyDescent="0.25">
      <c r="D4308" s="143"/>
    </row>
    <row r="4309" spans="4:4" x14ac:dyDescent="0.25">
      <c r="D4309" s="143"/>
    </row>
    <row r="4310" spans="4:4" x14ac:dyDescent="0.25">
      <c r="D4310" s="143"/>
    </row>
    <row r="4311" spans="4:4" x14ac:dyDescent="0.25">
      <c r="D4311" s="143"/>
    </row>
    <row r="4312" spans="4:4" x14ac:dyDescent="0.25">
      <c r="D4312" s="143"/>
    </row>
    <row r="4313" spans="4:4" x14ac:dyDescent="0.25">
      <c r="D4313" s="143"/>
    </row>
    <row r="4314" spans="4:4" x14ac:dyDescent="0.25">
      <c r="D4314" s="143"/>
    </row>
    <row r="4315" spans="4:4" x14ac:dyDescent="0.25">
      <c r="D4315" s="143"/>
    </row>
    <row r="4316" spans="4:4" x14ac:dyDescent="0.25">
      <c r="D4316" s="143"/>
    </row>
    <row r="4317" spans="4:4" x14ac:dyDescent="0.25">
      <c r="D4317" s="143"/>
    </row>
    <row r="4318" spans="4:4" x14ac:dyDescent="0.25">
      <c r="D4318" s="143"/>
    </row>
    <row r="4319" spans="4:4" x14ac:dyDescent="0.25">
      <c r="D4319" s="143"/>
    </row>
    <row r="4320" spans="4:4" x14ac:dyDescent="0.25">
      <c r="D4320" s="143"/>
    </row>
    <row r="4321" spans="4:4" x14ac:dyDescent="0.25">
      <c r="D4321" s="143"/>
    </row>
    <row r="4322" spans="4:4" x14ac:dyDescent="0.25">
      <c r="D4322" s="143"/>
    </row>
    <row r="4323" spans="4:4" x14ac:dyDescent="0.25">
      <c r="D4323" s="143"/>
    </row>
    <row r="4324" spans="4:4" x14ac:dyDescent="0.25">
      <c r="D4324" s="143"/>
    </row>
    <row r="4325" spans="4:4" x14ac:dyDescent="0.25">
      <c r="D4325" s="143"/>
    </row>
    <row r="4326" spans="4:4" x14ac:dyDescent="0.25">
      <c r="D4326" s="143"/>
    </row>
    <row r="4327" spans="4:4" x14ac:dyDescent="0.25">
      <c r="D4327" s="143"/>
    </row>
    <row r="4328" spans="4:4" x14ac:dyDescent="0.25">
      <c r="D4328" s="143"/>
    </row>
    <row r="4329" spans="4:4" x14ac:dyDescent="0.25">
      <c r="D4329" s="143"/>
    </row>
    <row r="4330" spans="4:4" x14ac:dyDescent="0.25">
      <c r="D4330" s="143"/>
    </row>
    <row r="4331" spans="4:4" x14ac:dyDescent="0.25">
      <c r="D4331" s="143"/>
    </row>
    <row r="4332" spans="4:4" x14ac:dyDescent="0.25">
      <c r="D4332" s="143"/>
    </row>
    <row r="4333" spans="4:4" x14ac:dyDescent="0.25">
      <c r="D4333" s="143"/>
    </row>
    <row r="4334" spans="4:4" x14ac:dyDescent="0.25">
      <c r="D4334" s="143"/>
    </row>
    <row r="4335" spans="4:4" x14ac:dyDescent="0.25">
      <c r="D4335" s="143"/>
    </row>
    <row r="4336" spans="4:4" x14ac:dyDescent="0.25">
      <c r="D4336" s="143"/>
    </row>
    <row r="4337" spans="4:4" x14ac:dyDescent="0.25">
      <c r="D4337" s="143"/>
    </row>
    <row r="4338" spans="4:4" x14ac:dyDescent="0.25">
      <c r="D4338" s="143"/>
    </row>
    <row r="4339" spans="4:4" x14ac:dyDescent="0.25">
      <c r="D4339" s="143"/>
    </row>
    <row r="4340" spans="4:4" x14ac:dyDescent="0.25">
      <c r="D4340" s="143"/>
    </row>
    <row r="4341" spans="4:4" x14ac:dyDescent="0.25">
      <c r="D4341" s="143"/>
    </row>
    <row r="4342" spans="4:4" x14ac:dyDescent="0.25">
      <c r="D4342" s="143"/>
    </row>
    <row r="4343" spans="4:4" x14ac:dyDescent="0.25">
      <c r="D4343" s="143"/>
    </row>
    <row r="4344" spans="4:4" x14ac:dyDescent="0.25">
      <c r="D4344" s="143"/>
    </row>
    <row r="4345" spans="4:4" x14ac:dyDescent="0.25">
      <c r="D4345" s="143"/>
    </row>
    <row r="4346" spans="4:4" x14ac:dyDescent="0.25">
      <c r="D4346" s="143"/>
    </row>
    <row r="4347" spans="4:4" x14ac:dyDescent="0.25">
      <c r="D4347" s="143"/>
    </row>
    <row r="4348" spans="4:4" x14ac:dyDescent="0.25">
      <c r="D4348" s="143"/>
    </row>
    <row r="4349" spans="4:4" x14ac:dyDescent="0.25">
      <c r="D4349" s="143"/>
    </row>
    <row r="4350" spans="4:4" x14ac:dyDescent="0.25">
      <c r="D4350" s="143"/>
    </row>
    <row r="4351" spans="4:4" x14ac:dyDescent="0.25">
      <c r="D4351" s="143"/>
    </row>
    <row r="4352" spans="4:4" x14ac:dyDescent="0.25">
      <c r="D4352" s="143"/>
    </row>
    <row r="4353" spans="4:4" x14ac:dyDescent="0.25">
      <c r="D4353" s="143"/>
    </row>
    <row r="4354" spans="4:4" x14ac:dyDescent="0.25">
      <c r="D4354" s="143"/>
    </row>
    <row r="4355" spans="4:4" x14ac:dyDescent="0.25">
      <c r="D4355" s="143"/>
    </row>
    <row r="4356" spans="4:4" x14ac:dyDescent="0.25">
      <c r="D4356" s="143"/>
    </row>
    <row r="4357" spans="4:4" x14ac:dyDescent="0.25">
      <c r="D4357" s="143"/>
    </row>
    <row r="4358" spans="4:4" x14ac:dyDescent="0.25">
      <c r="D4358" s="143"/>
    </row>
    <row r="4359" spans="4:4" x14ac:dyDescent="0.25">
      <c r="D4359" s="143"/>
    </row>
    <row r="4360" spans="4:4" x14ac:dyDescent="0.25">
      <c r="D4360" s="143"/>
    </row>
    <row r="4361" spans="4:4" x14ac:dyDescent="0.25">
      <c r="D4361" s="143"/>
    </row>
    <row r="4362" spans="4:4" x14ac:dyDescent="0.25">
      <c r="D4362" s="143"/>
    </row>
    <row r="4363" spans="4:4" x14ac:dyDescent="0.25">
      <c r="D4363" s="143"/>
    </row>
    <row r="4364" spans="4:4" x14ac:dyDescent="0.25">
      <c r="D4364" s="143"/>
    </row>
    <row r="4365" spans="4:4" x14ac:dyDescent="0.25">
      <c r="D4365" s="143"/>
    </row>
    <row r="4366" spans="4:4" x14ac:dyDescent="0.25">
      <c r="D4366" s="143"/>
    </row>
    <row r="4367" spans="4:4" x14ac:dyDescent="0.25">
      <c r="D4367" s="143"/>
    </row>
    <row r="4368" spans="4:4" x14ac:dyDescent="0.25">
      <c r="D4368" s="143"/>
    </row>
    <row r="4369" spans="4:4" x14ac:dyDescent="0.25">
      <c r="D4369" s="143"/>
    </row>
    <row r="4370" spans="4:4" x14ac:dyDescent="0.25">
      <c r="D4370" s="143"/>
    </row>
    <row r="4371" spans="4:4" x14ac:dyDescent="0.25">
      <c r="D4371" s="143"/>
    </row>
    <row r="4372" spans="4:4" x14ac:dyDescent="0.25">
      <c r="D4372" s="143"/>
    </row>
    <row r="4373" spans="4:4" x14ac:dyDescent="0.25">
      <c r="D4373" s="143"/>
    </row>
    <row r="4374" spans="4:4" x14ac:dyDescent="0.25">
      <c r="D4374" s="143"/>
    </row>
    <row r="4375" spans="4:4" x14ac:dyDescent="0.25">
      <c r="D4375" s="143"/>
    </row>
    <row r="4376" spans="4:4" x14ac:dyDescent="0.25">
      <c r="D4376" s="143"/>
    </row>
    <row r="4377" spans="4:4" x14ac:dyDescent="0.25">
      <c r="D4377" s="143"/>
    </row>
    <row r="4378" spans="4:4" x14ac:dyDescent="0.25">
      <c r="D4378" s="143"/>
    </row>
    <row r="4379" spans="4:4" x14ac:dyDescent="0.25">
      <c r="D4379" s="143"/>
    </row>
    <row r="4380" spans="4:4" x14ac:dyDescent="0.25">
      <c r="D4380" s="143"/>
    </row>
    <row r="4381" spans="4:4" x14ac:dyDescent="0.25">
      <c r="D4381" s="143"/>
    </row>
    <row r="4382" spans="4:4" x14ac:dyDescent="0.25">
      <c r="D4382" s="143"/>
    </row>
    <row r="4383" spans="4:4" x14ac:dyDescent="0.25">
      <c r="D4383" s="143"/>
    </row>
    <row r="4384" spans="4:4" x14ac:dyDescent="0.25">
      <c r="D4384" s="143"/>
    </row>
    <row r="4385" spans="4:4" x14ac:dyDescent="0.25">
      <c r="D4385" s="143"/>
    </row>
    <row r="4386" spans="4:4" x14ac:dyDescent="0.25">
      <c r="D4386" s="143"/>
    </row>
    <row r="4387" spans="4:4" x14ac:dyDescent="0.25">
      <c r="D4387" s="143"/>
    </row>
    <row r="4388" spans="4:4" x14ac:dyDescent="0.25">
      <c r="D4388" s="143"/>
    </row>
    <row r="4389" spans="4:4" x14ac:dyDescent="0.25">
      <c r="D4389" s="143"/>
    </row>
    <row r="4390" spans="4:4" x14ac:dyDescent="0.25">
      <c r="D4390" s="143"/>
    </row>
    <row r="4391" spans="4:4" x14ac:dyDescent="0.25">
      <c r="D4391" s="143"/>
    </row>
    <row r="4392" spans="4:4" x14ac:dyDescent="0.25">
      <c r="D4392" s="143"/>
    </row>
    <row r="4393" spans="4:4" x14ac:dyDescent="0.25">
      <c r="D4393" s="143"/>
    </row>
    <row r="4394" spans="4:4" x14ac:dyDescent="0.25">
      <c r="D4394" s="143"/>
    </row>
    <row r="4395" spans="4:4" x14ac:dyDescent="0.25">
      <c r="D4395" s="143"/>
    </row>
    <row r="4396" spans="4:4" x14ac:dyDescent="0.25">
      <c r="D4396" s="143"/>
    </row>
    <row r="4397" spans="4:4" x14ac:dyDescent="0.25">
      <c r="D4397" s="143"/>
    </row>
    <row r="4398" spans="4:4" x14ac:dyDescent="0.25">
      <c r="D4398" s="143"/>
    </row>
    <row r="4399" spans="4:4" x14ac:dyDescent="0.25">
      <c r="D4399" s="143"/>
    </row>
    <row r="4400" spans="4:4" x14ac:dyDescent="0.25">
      <c r="D4400" s="143"/>
    </row>
    <row r="4401" spans="4:4" x14ac:dyDescent="0.25">
      <c r="D4401" s="143"/>
    </row>
    <row r="4402" spans="4:4" x14ac:dyDescent="0.25">
      <c r="D4402" s="143"/>
    </row>
    <row r="4403" spans="4:4" x14ac:dyDescent="0.25">
      <c r="D4403" s="143"/>
    </row>
    <row r="4404" spans="4:4" x14ac:dyDescent="0.25">
      <c r="D4404" s="143"/>
    </row>
    <row r="4405" spans="4:4" x14ac:dyDescent="0.25">
      <c r="D4405" s="143"/>
    </row>
    <row r="4406" spans="4:4" x14ac:dyDescent="0.25">
      <c r="D4406" s="143"/>
    </row>
    <row r="4407" spans="4:4" x14ac:dyDescent="0.25">
      <c r="D4407" s="143"/>
    </row>
    <row r="4408" spans="4:4" x14ac:dyDescent="0.25">
      <c r="D4408" s="143"/>
    </row>
    <row r="4409" spans="4:4" x14ac:dyDescent="0.25">
      <c r="D4409" s="143"/>
    </row>
    <row r="4410" spans="4:4" x14ac:dyDescent="0.25">
      <c r="D4410" s="143"/>
    </row>
    <row r="4411" spans="4:4" x14ac:dyDescent="0.25">
      <c r="D4411" s="143"/>
    </row>
    <row r="4412" spans="4:4" x14ac:dyDescent="0.25">
      <c r="D4412" s="143"/>
    </row>
    <row r="4413" spans="4:4" x14ac:dyDescent="0.25">
      <c r="D4413" s="143"/>
    </row>
    <row r="4414" spans="4:4" x14ac:dyDescent="0.25">
      <c r="D4414" s="143"/>
    </row>
    <row r="4415" spans="4:4" x14ac:dyDescent="0.25">
      <c r="D4415" s="143"/>
    </row>
    <row r="4416" spans="4:4" x14ac:dyDescent="0.25">
      <c r="D4416" s="143"/>
    </row>
    <row r="4417" spans="4:4" x14ac:dyDescent="0.25">
      <c r="D4417" s="143"/>
    </row>
    <row r="4418" spans="4:4" x14ac:dyDescent="0.25">
      <c r="D4418" s="143"/>
    </row>
    <row r="4419" spans="4:4" x14ac:dyDescent="0.25">
      <c r="D4419" s="143"/>
    </row>
    <row r="4420" spans="4:4" x14ac:dyDescent="0.25">
      <c r="D4420" s="143"/>
    </row>
    <row r="4421" spans="4:4" x14ac:dyDescent="0.25">
      <c r="D4421" s="143"/>
    </row>
    <row r="4422" spans="4:4" x14ac:dyDescent="0.25">
      <c r="D4422" s="143"/>
    </row>
    <row r="4423" spans="4:4" x14ac:dyDescent="0.25">
      <c r="D4423" s="143"/>
    </row>
    <row r="4424" spans="4:4" x14ac:dyDescent="0.25">
      <c r="D4424" s="143"/>
    </row>
    <row r="4425" spans="4:4" x14ac:dyDescent="0.25">
      <c r="D4425" s="143"/>
    </row>
    <row r="4426" spans="4:4" x14ac:dyDescent="0.25">
      <c r="D4426" s="143"/>
    </row>
    <row r="4427" spans="4:4" x14ac:dyDescent="0.25">
      <c r="D4427" s="143"/>
    </row>
    <row r="4428" spans="4:4" x14ac:dyDescent="0.25">
      <c r="D4428" s="143"/>
    </row>
    <row r="4429" spans="4:4" x14ac:dyDescent="0.25">
      <c r="D4429" s="143"/>
    </row>
    <row r="4430" spans="4:4" x14ac:dyDescent="0.25">
      <c r="D4430" s="143"/>
    </row>
    <row r="4431" spans="4:4" x14ac:dyDescent="0.25">
      <c r="D4431" s="143"/>
    </row>
    <row r="4432" spans="4:4" x14ac:dyDescent="0.25">
      <c r="D4432" s="143"/>
    </row>
    <row r="4433" spans="4:4" x14ac:dyDescent="0.25">
      <c r="D4433" s="143"/>
    </row>
    <row r="4434" spans="4:4" x14ac:dyDescent="0.25">
      <c r="D4434" s="143"/>
    </row>
    <row r="4435" spans="4:4" x14ac:dyDescent="0.25">
      <c r="D4435" s="143"/>
    </row>
    <row r="4436" spans="4:4" x14ac:dyDescent="0.25">
      <c r="D4436" s="143"/>
    </row>
    <row r="4437" spans="4:4" x14ac:dyDescent="0.25">
      <c r="D4437" s="143"/>
    </row>
    <row r="4438" spans="4:4" x14ac:dyDescent="0.25">
      <c r="D4438" s="143"/>
    </row>
    <row r="4439" spans="4:4" x14ac:dyDescent="0.25">
      <c r="D4439" s="143"/>
    </row>
    <row r="4440" spans="4:4" x14ac:dyDescent="0.25">
      <c r="D4440" s="143"/>
    </row>
    <row r="4441" spans="4:4" x14ac:dyDescent="0.25">
      <c r="D4441" s="143"/>
    </row>
    <row r="4442" spans="4:4" x14ac:dyDescent="0.25">
      <c r="D4442" s="143"/>
    </row>
    <row r="4443" spans="4:4" x14ac:dyDescent="0.25">
      <c r="D4443" s="143"/>
    </row>
    <row r="4444" spans="4:4" x14ac:dyDescent="0.25">
      <c r="D4444" s="143"/>
    </row>
    <row r="4445" spans="4:4" x14ac:dyDescent="0.25">
      <c r="D4445" s="143"/>
    </row>
    <row r="4446" spans="4:4" x14ac:dyDescent="0.25">
      <c r="D4446" s="143"/>
    </row>
    <row r="4447" spans="4:4" x14ac:dyDescent="0.25">
      <c r="D4447" s="143"/>
    </row>
    <row r="4448" spans="4:4" x14ac:dyDescent="0.25">
      <c r="D4448" s="143"/>
    </row>
    <row r="4449" spans="4:4" x14ac:dyDescent="0.25">
      <c r="D4449" s="143"/>
    </row>
    <row r="4450" spans="4:4" x14ac:dyDescent="0.25">
      <c r="D4450" s="143"/>
    </row>
    <row r="4451" spans="4:4" x14ac:dyDescent="0.25">
      <c r="D4451" s="143"/>
    </row>
    <row r="4452" spans="4:4" x14ac:dyDescent="0.25">
      <c r="D4452" s="143"/>
    </row>
    <row r="4453" spans="4:4" x14ac:dyDescent="0.25">
      <c r="D4453" s="143"/>
    </row>
    <row r="4454" spans="4:4" x14ac:dyDescent="0.25">
      <c r="D4454" s="143"/>
    </row>
    <row r="4455" spans="4:4" x14ac:dyDescent="0.25">
      <c r="D4455" s="143"/>
    </row>
    <row r="4456" spans="4:4" x14ac:dyDescent="0.25">
      <c r="D4456" s="143"/>
    </row>
    <row r="4457" spans="4:4" x14ac:dyDescent="0.25">
      <c r="D4457" s="143"/>
    </row>
    <row r="4458" spans="4:4" x14ac:dyDescent="0.25">
      <c r="D4458" s="143"/>
    </row>
    <row r="4459" spans="4:4" x14ac:dyDescent="0.25">
      <c r="D4459" s="143"/>
    </row>
    <row r="4460" spans="4:4" x14ac:dyDescent="0.25">
      <c r="D4460" s="143"/>
    </row>
    <row r="4461" spans="4:4" x14ac:dyDescent="0.25">
      <c r="D4461" s="143"/>
    </row>
    <row r="4462" spans="4:4" x14ac:dyDescent="0.25">
      <c r="D4462" s="143"/>
    </row>
    <row r="4463" spans="4:4" x14ac:dyDescent="0.25">
      <c r="D4463" s="143"/>
    </row>
    <row r="4464" spans="4:4" x14ac:dyDescent="0.25">
      <c r="D4464" s="143"/>
    </row>
    <row r="4465" spans="4:4" x14ac:dyDescent="0.25">
      <c r="D4465" s="143"/>
    </row>
    <row r="4466" spans="4:4" x14ac:dyDescent="0.25">
      <c r="D4466" s="143"/>
    </row>
    <row r="4467" spans="4:4" x14ac:dyDescent="0.25">
      <c r="D4467" s="143"/>
    </row>
    <row r="4468" spans="4:4" x14ac:dyDescent="0.25">
      <c r="D4468" s="143"/>
    </row>
    <row r="4469" spans="4:4" x14ac:dyDescent="0.25">
      <c r="D4469" s="143"/>
    </row>
    <row r="4470" spans="4:4" x14ac:dyDescent="0.25">
      <c r="D4470" s="143"/>
    </row>
    <row r="4471" spans="4:4" x14ac:dyDescent="0.25">
      <c r="D4471" s="143"/>
    </row>
    <row r="4472" spans="4:4" x14ac:dyDescent="0.25">
      <c r="D4472" s="143"/>
    </row>
    <row r="4473" spans="4:4" x14ac:dyDescent="0.25">
      <c r="D4473" s="143"/>
    </row>
    <row r="4474" spans="4:4" x14ac:dyDescent="0.25">
      <c r="D4474" s="143"/>
    </row>
    <row r="4475" spans="4:4" x14ac:dyDescent="0.25">
      <c r="D4475" s="143"/>
    </row>
    <row r="4476" spans="4:4" x14ac:dyDescent="0.25">
      <c r="D4476" s="143"/>
    </row>
    <row r="4477" spans="4:4" x14ac:dyDescent="0.25">
      <c r="D4477" s="143"/>
    </row>
    <row r="4478" spans="4:4" x14ac:dyDescent="0.25">
      <c r="D4478" s="143"/>
    </row>
    <row r="4479" spans="4:4" x14ac:dyDescent="0.25">
      <c r="D4479" s="143"/>
    </row>
    <row r="4480" spans="4:4" x14ac:dyDescent="0.25">
      <c r="D4480" s="143"/>
    </row>
    <row r="4481" spans="4:4" x14ac:dyDescent="0.25">
      <c r="D4481" s="143"/>
    </row>
    <row r="4482" spans="4:4" x14ac:dyDescent="0.25">
      <c r="D4482" s="143"/>
    </row>
    <row r="4483" spans="4:4" x14ac:dyDescent="0.25">
      <c r="D4483" s="143"/>
    </row>
    <row r="4484" spans="4:4" x14ac:dyDescent="0.25">
      <c r="D4484" s="143"/>
    </row>
    <row r="4485" spans="4:4" x14ac:dyDescent="0.25">
      <c r="D4485" s="143"/>
    </row>
    <row r="4486" spans="4:4" x14ac:dyDescent="0.25">
      <c r="D4486" s="143"/>
    </row>
    <row r="4487" spans="4:4" x14ac:dyDescent="0.25">
      <c r="D4487" s="143"/>
    </row>
    <row r="4488" spans="4:4" x14ac:dyDescent="0.25">
      <c r="D4488" s="143"/>
    </row>
    <row r="4489" spans="4:4" x14ac:dyDescent="0.25">
      <c r="D4489" s="143"/>
    </row>
    <row r="4490" spans="4:4" x14ac:dyDescent="0.25">
      <c r="D4490" s="143"/>
    </row>
    <row r="4491" spans="4:4" x14ac:dyDescent="0.25">
      <c r="D4491" s="143"/>
    </row>
    <row r="4492" spans="4:4" x14ac:dyDescent="0.25">
      <c r="D4492" s="143"/>
    </row>
    <row r="4493" spans="4:4" x14ac:dyDescent="0.25">
      <c r="D4493" s="143"/>
    </row>
    <row r="4494" spans="4:4" x14ac:dyDescent="0.25">
      <c r="D4494" s="143"/>
    </row>
    <row r="4495" spans="4:4" x14ac:dyDescent="0.25">
      <c r="D4495" s="143"/>
    </row>
    <row r="4496" spans="4:4" x14ac:dyDescent="0.25">
      <c r="D4496" s="143"/>
    </row>
    <row r="4497" spans="4:4" x14ac:dyDescent="0.25">
      <c r="D4497" s="143"/>
    </row>
    <row r="4498" spans="4:4" x14ac:dyDescent="0.25">
      <c r="D4498" s="143"/>
    </row>
    <row r="4499" spans="4:4" x14ac:dyDescent="0.25">
      <c r="D4499" s="143"/>
    </row>
    <row r="4500" spans="4:4" x14ac:dyDescent="0.25">
      <c r="D4500" s="143"/>
    </row>
    <row r="4501" spans="4:4" x14ac:dyDescent="0.25">
      <c r="D4501" s="143"/>
    </row>
    <row r="4502" spans="4:4" x14ac:dyDescent="0.25">
      <c r="D4502" s="143"/>
    </row>
    <row r="4503" spans="4:4" x14ac:dyDescent="0.25">
      <c r="D4503" s="143"/>
    </row>
    <row r="4504" spans="4:4" x14ac:dyDescent="0.25">
      <c r="D4504" s="143"/>
    </row>
    <row r="4505" spans="4:4" x14ac:dyDescent="0.25">
      <c r="D4505" s="143"/>
    </row>
    <row r="4506" spans="4:4" x14ac:dyDescent="0.25">
      <c r="D4506" s="143"/>
    </row>
    <row r="4507" spans="4:4" x14ac:dyDescent="0.25">
      <c r="D4507" s="143"/>
    </row>
    <row r="4508" spans="4:4" x14ac:dyDescent="0.25">
      <c r="D4508" s="143"/>
    </row>
    <row r="4509" spans="4:4" x14ac:dyDescent="0.25">
      <c r="D4509" s="143"/>
    </row>
    <row r="4510" spans="4:4" x14ac:dyDescent="0.25">
      <c r="D4510" s="143"/>
    </row>
    <row r="4511" spans="4:4" x14ac:dyDescent="0.25">
      <c r="D4511" s="143"/>
    </row>
    <row r="4512" spans="4:4" x14ac:dyDescent="0.25">
      <c r="D4512" s="143"/>
    </row>
    <row r="4513" spans="4:4" x14ac:dyDescent="0.25">
      <c r="D4513" s="143"/>
    </row>
    <row r="4514" spans="4:4" x14ac:dyDescent="0.25">
      <c r="D4514" s="143"/>
    </row>
    <row r="4515" spans="4:4" x14ac:dyDescent="0.25">
      <c r="D4515" s="143"/>
    </row>
    <row r="4516" spans="4:4" x14ac:dyDescent="0.25">
      <c r="D4516" s="143"/>
    </row>
    <row r="4517" spans="4:4" x14ac:dyDescent="0.25">
      <c r="D4517" s="143"/>
    </row>
    <row r="4518" spans="4:4" x14ac:dyDescent="0.25">
      <c r="D4518" s="143"/>
    </row>
    <row r="4519" spans="4:4" x14ac:dyDescent="0.25">
      <c r="D4519" s="143"/>
    </row>
    <row r="4520" spans="4:4" x14ac:dyDescent="0.25">
      <c r="D4520" s="143"/>
    </row>
    <row r="4521" spans="4:4" x14ac:dyDescent="0.25">
      <c r="D4521" s="143"/>
    </row>
    <row r="4522" spans="4:4" x14ac:dyDescent="0.25">
      <c r="D4522" s="143"/>
    </row>
    <row r="4523" spans="4:4" x14ac:dyDescent="0.25">
      <c r="D4523" s="143"/>
    </row>
    <row r="4524" spans="4:4" x14ac:dyDescent="0.25">
      <c r="D4524" s="143"/>
    </row>
    <row r="4525" spans="4:4" x14ac:dyDescent="0.25">
      <c r="D4525" s="143"/>
    </row>
    <row r="4526" spans="4:4" x14ac:dyDescent="0.25">
      <c r="D4526" s="143"/>
    </row>
    <row r="4527" spans="4:4" x14ac:dyDescent="0.25">
      <c r="D4527" s="143"/>
    </row>
    <row r="4528" spans="4:4" x14ac:dyDescent="0.25">
      <c r="D4528" s="143"/>
    </row>
    <row r="4529" spans="4:4" x14ac:dyDescent="0.25">
      <c r="D4529" s="143"/>
    </row>
    <row r="4530" spans="4:4" x14ac:dyDescent="0.25">
      <c r="D4530" s="143"/>
    </row>
    <row r="4531" spans="4:4" x14ac:dyDescent="0.25">
      <c r="D4531" s="143"/>
    </row>
    <row r="4532" spans="4:4" x14ac:dyDescent="0.25">
      <c r="D4532" s="143"/>
    </row>
    <row r="4533" spans="4:4" x14ac:dyDescent="0.25">
      <c r="D4533" s="143"/>
    </row>
    <row r="4534" spans="4:4" x14ac:dyDescent="0.25">
      <c r="D4534" s="143"/>
    </row>
    <row r="4535" spans="4:4" x14ac:dyDescent="0.25">
      <c r="D4535" s="143"/>
    </row>
    <row r="4536" spans="4:4" x14ac:dyDescent="0.25">
      <c r="D4536" s="143"/>
    </row>
    <row r="4537" spans="4:4" x14ac:dyDescent="0.25">
      <c r="D4537" s="143"/>
    </row>
    <row r="4538" spans="4:4" x14ac:dyDescent="0.25">
      <c r="D4538" s="143"/>
    </row>
    <row r="4539" spans="4:4" x14ac:dyDescent="0.25">
      <c r="D4539" s="143"/>
    </row>
    <row r="4540" spans="4:4" x14ac:dyDescent="0.25">
      <c r="D4540" s="143"/>
    </row>
    <row r="4541" spans="4:4" x14ac:dyDescent="0.25">
      <c r="D4541" s="143"/>
    </row>
    <row r="4542" spans="4:4" x14ac:dyDescent="0.25">
      <c r="D4542" s="143"/>
    </row>
    <row r="4543" spans="4:4" x14ac:dyDescent="0.25">
      <c r="D4543" s="143"/>
    </row>
    <row r="4544" spans="4:4" x14ac:dyDescent="0.25">
      <c r="D4544" s="143"/>
    </row>
    <row r="4545" spans="4:4" x14ac:dyDescent="0.25">
      <c r="D4545" s="143"/>
    </row>
    <row r="4546" spans="4:4" x14ac:dyDescent="0.25">
      <c r="D4546" s="143"/>
    </row>
    <row r="4547" spans="4:4" x14ac:dyDescent="0.25">
      <c r="D4547" s="143"/>
    </row>
    <row r="4548" spans="4:4" x14ac:dyDescent="0.25">
      <c r="D4548" s="143"/>
    </row>
    <row r="4549" spans="4:4" x14ac:dyDescent="0.25">
      <c r="D4549" s="143"/>
    </row>
    <row r="4550" spans="4:4" x14ac:dyDescent="0.25">
      <c r="D4550" s="143"/>
    </row>
    <row r="4551" spans="4:4" x14ac:dyDescent="0.25">
      <c r="D4551" s="143"/>
    </row>
    <row r="4552" spans="4:4" x14ac:dyDescent="0.25">
      <c r="D4552" s="143"/>
    </row>
    <row r="4553" spans="4:4" x14ac:dyDescent="0.25">
      <c r="D4553" s="143"/>
    </row>
    <row r="4554" spans="4:4" x14ac:dyDescent="0.25">
      <c r="D4554" s="143"/>
    </row>
    <row r="4555" spans="4:4" x14ac:dyDescent="0.25">
      <c r="D4555" s="143"/>
    </row>
    <row r="4556" spans="4:4" x14ac:dyDescent="0.25">
      <c r="D4556" s="143"/>
    </row>
    <row r="4557" spans="4:4" x14ac:dyDescent="0.25">
      <c r="D4557" s="143"/>
    </row>
    <row r="4558" spans="4:4" x14ac:dyDescent="0.25">
      <c r="D4558" s="143"/>
    </row>
    <row r="4559" spans="4:4" x14ac:dyDescent="0.25">
      <c r="D4559" s="143"/>
    </row>
    <row r="4560" spans="4:4" x14ac:dyDescent="0.25">
      <c r="D4560" s="143"/>
    </row>
    <row r="4561" spans="4:4" x14ac:dyDescent="0.25">
      <c r="D4561" s="143"/>
    </row>
    <row r="4562" spans="4:4" x14ac:dyDescent="0.25">
      <c r="D4562" s="143"/>
    </row>
    <row r="4563" spans="4:4" x14ac:dyDescent="0.25">
      <c r="D4563" s="143"/>
    </row>
    <row r="4564" spans="4:4" x14ac:dyDescent="0.25">
      <c r="D4564" s="143"/>
    </row>
    <row r="4565" spans="4:4" x14ac:dyDescent="0.25">
      <c r="D4565" s="143"/>
    </row>
    <row r="4566" spans="4:4" x14ac:dyDescent="0.25">
      <c r="D4566" s="143"/>
    </row>
    <row r="4567" spans="4:4" x14ac:dyDescent="0.25">
      <c r="D4567" s="143"/>
    </row>
    <row r="4568" spans="4:4" x14ac:dyDescent="0.25">
      <c r="D4568" s="143"/>
    </row>
    <row r="4569" spans="4:4" x14ac:dyDescent="0.25">
      <c r="D4569" s="143"/>
    </row>
    <row r="4570" spans="4:4" x14ac:dyDescent="0.25">
      <c r="D4570" s="143"/>
    </row>
    <row r="4571" spans="4:4" x14ac:dyDescent="0.25">
      <c r="D4571" s="143"/>
    </row>
    <row r="4572" spans="4:4" x14ac:dyDescent="0.25">
      <c r="D4572" s="143"/>
    </row>
    <row r="4573" spans="4:4" x14ac:dyDescent="0.25">
      <c r="D4573" s="143"/>
    </row>
    <row r="4574" spans="4:4" x14ac:dyDescent="0.25">
      <c r="D4574" s="143"/>
    </row>
    <row r="4575" spans="4:4" x14ac:dyDescent="0.25">
      <c r="D4575" s="143"/>
    </row>
    <row r="4576" spans="4:4" x14ac:dyDescent="0.25">
      <c r="D4576" s="143"/>
    </row>
    <row r="4577" spans="4:4" x14ac:dyDescent="0.25">
      <c r="D4577" s="143"/>
    </row>
    <row r="4578" spans="4:4" x14ac:dyDescent="0.25">
      <c r="D4578" s="143"/>
    </row>
    <row r="4579" spans="4:4" x14ac:dyDescent="0.25">
      <c r="D4579" s="143"/>
    </row>
    <row r="4580" spans="4:4" x14ac:dyDescent="0.25">
      <c r="D4580" s="143"/>
    </row>
    <row r="4581" spans="4:4" x14ac:dyDescent="0.25">
      <c r="D4581" s="143"/>
    </row>
    <row r="4582" spans="4:4" x14ac:dyDescent="0.25">
      <c r="D4582" s="143"/>
    </row>
    <row r="4583" spans="4:4" x14ac:dyDescent="0.25">
      <c r="D4583" s="143"/>
    </row>
    <row r="4584" spans="4:4" x14ac:dyDescent="0.25">
      <c r="D4584" s="143"/>
    </row>
    <row r="4585" spans="4:4" x14ac:dyDescent="0.25">
      <c r="D4585" s="143"/>
    </row>
    <row r="4586" spans="4:4" x14ac:dyDescent="0.25">
      <c r="D4586" s="143"/>
    </row>
    <row r="4587" spans="4:4" x14ac:dyDescent="0.25">
      <c r="D4587" s="143"/>
    </row>
    <row r="4588" spans="4:4" x14ac:dyDescent="0.25">
      <c r="D4588" s="143"/>
    </row>
    <row r="4589" spans="4:4" x14ac:dyDescent="0.25">
      <c r="D4589" s="143"/>
    </row>
    <row r="4590" spans="4:4" x14ac:dyDescent="0.25">
      <c r="D4590" s="143"/>
    </row>
    <row r="4591" spans="4:4" x14ac:dyDescent="0.25">
      <c r="D4591" s="143"/>
    </row>
    <row r="4592" spans="4:4" x14ac:dyDescent="0.25">
      <c r="D4592" s="143"/>
    </row>
    <row r="4593" spans="4:4" x14ac:dyDescent="0.25">
      <c r="D4593" s="143"/>
    </row>
    <row r="4594" spans="4:4" x14ac:dyDescent="0.25">
      <c r="D4594" s="143"/>
    </row>
    <row r="4595" spans="4:4" x14ac:dyDescent="0.25">
      <c r="D4595" s="143"/>
    </row>
    <row r="4596" spans="4:4" x14ac:dyDescent="0.25">
      <c r="D4596" s="143"/>
    </row>
    <row r="4597" spans="4:4" x14ac:dyDescent="0.25">
      <c r="D4597" s="143"/>
    </row>
    <row r="4598" spans="4:4" x14ac:dyDescent="0.25">
      <c r="D4598" s="143"/>
    </row>
    <row r="4599" spans="4:4" x14ac:dyDescent="0.25">
      <c r="D4599" s="143"/>
    </row>
    <row r="4600" spans="4:4" x14ac:dyDescent="0.25">
      <c r="D4600" s="143"/>
    </row>
    <row r="4601" spans="4:4" x14ac:dyDescent="0.25">
      <c r="D4601" s="143"/>
    </row>
    <row r="4602" spans="4:4" x14ac:dyDescent="0.25">
      <c r="D4602" s="143"/>
    </row>
    <row r="4603" spans="4:4" x14ac:dyDescent="0.25">
      <c r="D4603" s="143"/>
    </row>
    <row r="4604" spans="4:4" x14ac:dyDescent="0.25">
      <c r="D4604" s="143"/>
    </row>
    <row r="4605" spans="4:4" x14ac:dyDescent="0.25">
      <c r="D4605" s="143"/>
    </row>
    <row r="4606" spans="4:4" x14ac:dyDescent="0.25">
      <c r="D4606" s="143"/>
    </row>
    <row r="4607" spans="4:4" x14ac:dyDescent="0.25">
      <c r="D4607" s="143"/>
    </row>
    <row r="4608" spans="4:4" x14ac:dyDescent="0.25">
      <c r="D4608" s="143"/>
    </row>
    <row r="4609" spans="4:4" x14ac:dyDescent="0.25">
      <c r="D4609" s="143"/>
    </row>
    <row r="4610" spans="4:4" x14ac:dyDescent="0.25">
      <c r="D4610" s="143"/>
    </row>
    <row r="4611" spans="4:4" x14ac:dyDescent="0.25">
      <c r="D4611" s="143"/>
    </row>
    <row r="4612" spans="4:4" x14ac:dyDescent="0.25">
      <c r="D4612" s="143"/>
    </row>
    <row r="4613" spans="4:4" x14ac:dyDescent="0.25">
      <c r="D4613" s="143"/>
    </row>
    <row r="4614" spans="4:4" x14ac:dyDescent="0.25">
      <c r="D4614" s="143"/>
    </row>
    <row r="4615" spans="4:4" x14ac:dyDescent="0.25">
      <c r="D4615" s="143"/>
    </row>
    <row r="4616" spans="4:4" x14ac:dyDescent="0.25">
      <c r="D4616" s="143"/>
    </row>
    <row r="4617" spans="4:4" x14ac:dyDescent="0.25">
      <c r="D4617" s="143"/>
    </row>
    <row r="4618" spans="4:4" x14ac:dyDescent="0.25">
      <c r="D4618" s="143"/>
    </row>
    <row r="4619" spans="4:4" x14ac:dyDescent="0.25">
      <c r="D4619" s="143"/>
    </row>
    <row r="4620" spans="4:4" x14ac:dyDescent="0.25">
      <c r="D4620" s="143"/>
    </row>
    <row r="4621" spans="4:4" x14ac:dyDescent="0.25">
      <c r="D4621" s="143"/>
    </row>
    <row r="4622" spans="4:4" x14ac:dyDescent="0.25">
      <c r="D4622" s="143"/>
    </row>
    <row r="4623" spans="4:4" x14ac:dyDescent="0.25">
      <c r="D4623" s="143"/>
    </row>
    <row r="4624" spans="4:4" x14ac:dyDescent="0.25">
      <c r="D4624" s="143"/>
    </row>
    <row r="4625" spans="4:4" x14ac:dyDescent="0.25">
      <c r="D4625" s="143"/>
    </row>
    <row r="4626" spans="4:4" x14ac:dyDescent="0.25">
      <c r="D4626" s="143"/>
    </row>
    <row r="4627" spans="4:4" x14ac:dyDescent="0.25">
      <c r="D4627" s="143"/>
    </row>
    <row r="4628" spans="4:4" x14ac:dyDescent="0.25">
      <c r="D4628" s="143"/>
    </row>
    <row r="4629" spans="4:4" x14ac:dyDescent="0.25">
      <c r="D4629" s="143"/>
    </row>
    <row r="4630" spans="4:4" x14ac:dyDescent="0.25">
      <c r="D4630" s="143"/>
    </row>
    <row r="4631" spans="4:4" x14ac:dyDescent="0.25">
      <c r="D4631" s="143"/>
    </row>
    <row r="4632" spans="4:4" x14ac:dyDescent="0.25">
      <c r="D4632" s="143"/>
    </row>
    <row r="4633" spans="4:4" x14ac:dyDescent="0.25">
      <c r="D4633" s="143"/>
    </row>
    <row r="4634" spans="4:4" x14ac:dyDescent="0.25">
      <c r="D4634" s="143"/>
    </row>
    <row r="4635" spans="4:4" x14ac:dyDescent="0.25">
      <c r="D4635" s="143"/>
    </row>
    <row r="4636" spans="4:4" x14ac:dyDescent="0.25">
      <c r="D4636" s="143"/>
    </row>
    <row r="4637" spans="4:4" x14ac:dyDescent="0.25">
      <c r="D4637" s="143"/>
    </row>
    <row r="4638" spans="4:4" x14ac:dyDescent="0.25">
      <c r="D4638" s="143"/>
    </row>
    <row r="4639" spans="4:4" x14ac:dyDescent="0.25">
      <c r="D4639" s="143"/>
    </row>
    <row r="4640" spans="4:4" x14ac:dyDescent="0.25">
      <c r="D4640" s="143"/>
    </row>
    <row r="4641" spans="4:4" x14ac:dyDescent="0.25">
      <c r="D4641" s="143"/>
    </row>
    <row r="4642" spans="4:4" x14ac:dyDescent="0.25">
      <c r="D4642" s="143"/>
    </row>
    <row r="4643" spans="4:4" x14ac:dyDescent="0.25">
      <c r="D4643" s="143"/>
    </row>
    <row r="4644" spans="4:4" x14ac:dyDescent="0.25">
      <c r="D4644" s="143"/>
    </row>
    <row r="4645" spans="4:4" x14ac:dyDescent="0.25">
      <c r="D4645" s="143"/>
    </row>
    <row r="4646" spans="4:4" x14ac:dyDescent="0.25">
      <c r="D4646" s="143"/>
    </row>
    <row r="4647" spans="4:4" x14ac:dyDescent="0.25">
      <c r="D4647" s="143"/>
    </row>
    <row r="4648" spans="4:4" x14ac:dyDescent="0.25">
      <c r="D4648" s="143"/>
    </row>
    <row r="4649" spans="4:4" x14ac:dyDescent="0.25">
      <c r="D4649" s="143"/>
    </row>
    <row r="4650" spans="4:4" x14ac:dyDescent="0.25">
      <c r="D4650" s="143"/>
    </row>
    <row r="4651" spans="4:4" x14ac:dyDescent="0.25">
      <c r="D4651" s="143"/>
    </row>
    <row r="4652" spans="4:4" x14ac:dyDescent="0.25">
      <c r="D4652" s="143"/>
    </row>
    <row r="4653" spans="4:4" x14ac:dyDescent="0.25">
      <c r="D4653" s="143"/>
    </row>
    <row r="4654" spans="4:4" x14ac:dyDescent="0.25">
      <c r="D4654" s="143"/>
    </row>
    <row r="4655" spans="4:4" x14ac:dyDescent="0.25">
      <c r="D4655" s="143"/>
    </row>
    <row r="4656" spans="4:4" x14ac:dyDescent="0.25">
      <c r="D4656" s="143"/>
    </row>
    <row r="4657" spans="4:4" x14ac:dyDescent="0.25">
      <c r="D4657" s="143"/>
    </row>
    <row r="4658" spans="4:4" x14ac:dyDescent="0.25">
      <c r="D4658" s="143"/>
    </row>
    <row r="4659" spans="4:4" x14ac:dyDescent="0.25">
      <c r="D4659" s="143"/>
    </row>
    <row r="4660" spans="4:4" x14ac:dyDescent="0.25">
      <c r="D4660" s="143"/>
    </row>
    <row r="4661" spans="4:4" x14ac:dyDescent="0.25">
      <c r="D4661" s="143"/>
    </row>
    <row r="4662" spans="4:4" x14ac:dyDescent="0.25">
      <c r="D4662" s="143"/>
    </row>
    <row r="4663" spans="4:4" x14ac:dyDescent="0.25">
      <c r="D4663" s="143"/>
    </row>
    <row r="4664" spans="4:4" x14ac:dyDescent="0.25">
      <c r="D4664" s="143"/>
    </row>
    <row r="4665" spans="4:4" x14ac:dyDescent="0.25">
      <c r="D4665" s="143"/>
    </row>
    <row r="4666" spans="4:4" x14ac:dyDescent="0.25">
      <c r="D4666" s="143"/>
    </row>
    <row r="4667" spans="4:4" x14ac:dyDescent="0.25">
      <c r="D4667" s="143"/>
    </row>
    <row r="4668" spans="4:4" x14ac:dyDescent="0.25">
      <c r="D4668" s="143"/>
    </row>
    <row r="4669" spans="4:4" x14ac:dyDescent="0.25">
      <c r="D4669" s="143"/>
    </row>
    <row r="4670" spans="4:4" x14ac:dyDescent="0.25">
      <c r="D4670" s="143"/>
    </row>
    <row r="4671" spans="4:4" x14ac:dyDescent="0.25">
      <c r="D4671" s="143"/>
    </row>
    <row r="4672" spans="4:4" x14ac:dyDescent="0.25">
      <c r="D4672" s="143"/>
    </row>
    <row r="4673" spans="4:4" x14ac:dyDescent="0.25">
      <c r="D4673" s="143"/>
    </row>
    <row r="4674" spans="4:4" x14ac:dyDescent="0.25">
      <c r="D4674" s="143"/>
    </row>
    <row r="4675" spans="4:4" x14ac:dyDescent="0.25">
      <c r="D4675" s="143"/>
    </row>
    <row r="4676" spans="4:4" x14ac:dyDescent="0.25">
      <c r="D4676" s="143"/>
    </row>
    <row r="4677" spans="4:4" x14ac:dyDescent="0.25">
      <c r="D4677" s="143"/>
    </row>
    <row r="4678" spans="4:4" x14ac:dyDescent="0.25">
      <c r="D4678" s="143"/>
    </row>
    <row r="4679" spans="4:4" x14ac:dyDescent="0.25">
      <c r="D4679" s="143"/>
    </row>
    <row r="4680" spans="4:4" x14ac:dyDescent="0.25">
      <c r="D4680" s="143"/>
    </row>
    <row r="4681" spans="4:4" x14ac:dyDescent="0.25">
      <c r="D4681" s="143"/>
    </row>
    <row r="4682" spans="4:4" x14ac:dyDescent="0.25">
      <c r="D4682" s="143"/>
    </row>
    <row r="4683" spans="4:4" x14ac:dyDescent="0.25">
      <c r="D4683" s="143"/>
    </row>
    <row r="4684" spans="4:4" x14ac:dyDescent="0.25">
      <c r="D4684" s="143"/>
    </row>
    <row r="4685" spans="4:4" x14ac:dyDescent="0.25">
      <c r="D4685" s="143"/>
    </row>
    <row r="4686" spans="4:4" x14ac:dyDescent="0.25">
      <c r="D4686" s="143"/>
    </row>
    <row r="4687" spans="4:4" x14ac:dyDescent="0.25">
      <c r="D4687" s="143"/>
    </row>
    <row r="4688" spans="4:4" x14ac:dyDescent="0.25">
      <c r="D4688" s="143"/>
    </row>
    <row r="4689" spans="4:4" x14ac:dyDescent="0.25">
      <c r="D4689" s="143"/>
    </row>
    <row r="4690" spans="4:4" x14ac:dyDescent="0.25">
      <c r="D4690" s="143"/>
    </row>
    <row r="4691" spans="4:4" x14ac:dyDescent="0.25">
      <c r="D4691" s="143"/>
    </row>
    <row r="4692" spans="4:4" x14ac:dyDescent="0.25">
      <c r="D4692" s="143"/>
    </row>
    <row r="4693" spans="4:4" x14ac:dyDescent="0.25">
      <c r="D4693" s="143"/>
    </row>
    <row r="4694" spans="4:4" x14ac:dyDescent="0.25">
      <c r="D4694" s="143"/>
    </row>
    <row r="4695" spans="4:4" x14ac:dyDescent="0.25">
      <c r="D4695" s="143"/>
    </row>
    <row r="4696" spans="4:4" x14ac:dyDescent="0.25">
      <c r="D4696" s="143"/>
    </row>
    <row r="4697" spans="4:4" x14ac:dyDescent="0.25">
      <c r="D4697" s="143"/>
    </row>
    <row r="4698" spans="4:4" x14ac:dyDescent="0.25">
      <c r="D4698" s="143"/>
    </row>
    <row r="4699" spans="4:4" x14ac:dyDescent="0.25">
      <c r="D4699" s="143"/>
    </row>
    <row r="4700" spans="4:4" x14ac:dyDescent="0.25">
      <c r="D4700" s="143"/>
    </row>
    <row r="4701" spans="4:4" x14ac:dyDescent="0.25">
      <c r="D4701" s="143"/>
    </row>
    <row r="4702" spans="4:4" x14ac:dyDescent="0.25">
      <c r="D4702" s="143"/>
    </row>
    <row r="4703" spans="4:4" x14ac:dyDescent="0.25">
      <c r="D4703" s="143"/>
    </row>
    <row r="4704" spans="4:4" x14ac:dyDescent="0.25">
      <c r="D4704" s="143"/>
    </row>
    <row r="4705" spans="4:4" x14ac:dyDescent="0.25">
      <c r="D4705" s="143"/>
    </row>
    <row r="4706" spans="4:4" x14ac:dyDescent="0.25">
      <c r="D4706" s="143"/>
    </row>
    <row r="4707" spans="4:4" x14ac:dyDescent="0.25">
      <c r="D4707" s="143"/>
    </row>
    <row r="4708" spans="4:4" x14ac:dyDescent="0.25">
      <c r="D4708" s="143"/>
    </row>
    <row r="4709" spans="4:4" x14ac:dyDescent="0.25">
      <c r="D4709" s="143"/>
    </row>
    <row r="4710" spans="4:4" x14ac:dyDescent="0.25">
      <c r="D4710" s="143"/>
    </row>
    <row r="4711" spans="4:4" x14ac:dyDescent="0.25">
      <c r="D4711" s="143"/>
    </row>
    <row r="4712" spans="4:4" x14ac:dyDescent="0.25">
      <c r="D4712" s="143"/>
    </row>
    <row r="4713" spans="4:4" x14ac:dyDescent="0.25">
      <c r="D4713" s="143"/>
    </row>
    <row r="4714" spans="4:4" x14ac:dyDescent="0.25">
      <c r="D4714" s="143"/>
    </row>
    <row r="4715" spans="4:4" x14ac:dyDescent="0.25">
      <c r="D4715" s="143"/>
    </row>
    <row r="4716" spans="4:4" x14ac:dyDescent="0.25">
      <c r="D4716" s="143"/>
    </row>
    <row r="4717" spans="4:4" x14ac:dyDescent="0.25">
      <c r="D4717" s="143"/>
    </row>
    <row r="4718" spans="4:4" x14ac:dyDescent="0.25">
      <c r="D4718" s="143"/>
    </row>
    <row r="4719" spans="4:4" x14ac:dyDescent="0.25">
      <c r="D4719" s="143"/>
    </row>
    <row r="4720" spans="4:4" x14ac:dyDescent="0.25">
      <c r="D4720" s="143"/>
    </row>
    <row r="4721" spans="4:4" x14ac:dyDescent="0.25">
      <c r="D4721" s="143"/>
    </row>
    <row r="4722" spans="4:4" x14ac:dyDescent="0.25">
      <c r="D4722" s="143"/>
    </row>
    <row r="4723" spans="4:4" x14ac:dyDescent="0.25">
      <c r="D4723" s="143"/>
    </row>
    <row r="4724" spans="4:4" x14ac:dyDescent="0.25">
      <c r="D4724" s="143"/>
    </row>
    <row r="4725" spans="4:4" x14ac:dyDescent="0.25">
      <c r="D4725" s="143"/>
    </row>
    <row r="4726" spans="4:4" x14ac:dyDescent="0.25">
      <c r="D4726" s="143"/>
    </row>
    <row r="4727" spans="4:4" x14ac:dyDescent="0.25">
      <c r="D4727" s="143"/>
    </row>
    <row r="4728" spans="4:4" x14ac:dyDescent="0.25">
      <c r="D4728" s="143"/>
    </row>
    <row r="4729" spans="4:4" x14ac:dyDescent="0.25">
      <c r="D4729" s="143"/>
    </row>
    <row r="4730" spans="4:4" x14ac:dyDescent="0.25">
      <c r="D4730" s="143"/>
    </row>
    <row r="4731" spans="4:4" x14ac:dyDescent="0.25">
      <c r="D4731" s="143"/>
    </row>
    <row r="4732" spans="4:4" x14ac:dyDescent="0.25">
      <c r="D4732" s="143"/>
    </row>
    <row r="4733" spans="4:4" x14ac:dyDescent="0.25">
      <c r="D4733" s="143"/>
    </row>
    <row r="4734" spans="4:4" x14ac:dyDescent="0.25">
      <c r="D4734" s="143"/>
    </row>
    <row r="4735" spans="4:4" x14ac:dyDescent="0.25">
      <c r="D4735" s="143"/>
    </row>
    <row r="4736" spans="4:4" x14ac:dyDescent="0.25">
      <c r="D4736" s="143"/>
    </row>
    <row r="4737" spans="4:4" x14ac:dyDescent="0.25">
      <c r="D4737" s="143"/>
    </row>
    <row r="4738" spans="4:4" x14ac:dyDescent="0.25">
      <c r="D4738" s="143"/>
    </row>
    <row r="4739" spans="4:4" x14ac:dyDescent="0.25">
      <c r="D4739" s="143"/>
    </row>
    <row r="4740" spans="4:4" x14ac:dyDescent="0.25">
      <c r="D4740" s="143"/>
    </row>
    <row r="4741" spans="4:4" x14ac:dyDescent="0.25">
      <c r="D4741" s="143"/>
    </row>
    <row r="4742" spans="4:4" x14ac:dyDescent="0.25">
      <c r="D4742" s="143"/>
    </row>
    <row r="4743" spans="4:4" x14ac:dyDescent="0.25">
      <c r="D4743" s="143"/>
    </row>
    <row r="4744" spans="4:4" x14ac:dyDescent="0.25">
      <c r="D4744" s="143"/>
    </row>
    <row r="4745" spans="4:4" x14ac:dyDescent="0.25">
      <c r="D4745" s="143"/>
    </row>
    <row r="4746" spans="4:4" x14ac:dyDescent="0.25">
      <c r="D4746" s="143"/>
    </row>
    <row r="4747" spans="4:4" x14ac:dyDescent="0.25">
      <c r="D4747" s="143"/>
    </row>
    <row r="4748" spans="4:4" x14ac:dyDescent="0.25">
      <c r="D4748" s="143"/>
    </row>
    <row r="4749" spans="4:4" x14ac:dyDescent="0.25">
      <c r="D4749" s="143"/>
    </row>
    <row r="4750" spans="4:4" x14ac:dyDescent="0.25">
      <c r="D4750" s="143"/>
    </row>
    <row r="4751" spans="4:4" x14ac:dyDescent="0.25">
      <c r="D4751" s="143"/>
    </row>
    <row r="4752" spans="4:4" x14ac:dyDescent="0.25">
      <c r="D4752" s="143"/>
    </row>
    <row r="4753" spans="4:4" x14ac:dyDescent="0.25">
      <c r="D4753" s="143"/>
    </row>
    <row r="4754" spans="4:4" x14ac:dyDescent="0.25">
      <c r="D4754" s="143"/>
    </row>
    <row r="4755" spans="4:4" x14ac:dyDescent="0.25">
      <c r="D4755" s="143"/>
    </row>
    <row r="4756" spans="4:4" x14ac:dyDescent="0.25">
      <c r="D4756" s="143"/>
    </row>
    <row r="4757" spans="4:4" x14ac:dyDescent="0.25">
      <c r="D4757" s="143"/>
    </row>
    <row r="4758" spans="4:4" x14ac:dyDescent="0.25">
      <c r="D4758" s="143"/>
    </row>
    <row r="4759" spans="4:4" x14ac:dyDescent="0.25">
      <c r="D4759" s="143"/>
    </row>
    <row r="4760" spans="4:4" x14ac:dyDescent="0.25">
      <c r="D4760" s="143"/>
    </row>
    <row r="4761" spans="4:4" x14ac:dyDescent="0.25">
      <c r="D4761" s="143"/>
    </row>
    <row r="4762" spans="4:4" x14ac:dyDescent="0.25">
      <c r="D4762" s="143"/>
    </row>
    <row r="4763" spans="4:4" x14ac:dyDescent="0.25">
      <c r="D4763" s="143"/>
    </row>
    <row r="4764" spans="4:4" x14ac:dyDescent="0.25">
      <c r="D4764" s="143"/>
    </row>
    <row r="4765" spans="4:4" x14ac:dyDescent="0.25">
      <c r="D4765" s="143"/>
    </row>
    <row r="4766" spans="4:4" x14ac:dyDescent="0.25">
      <c r="D4766" s="143"/>
    </row>
    <row r="4767" spans="4:4" x14ac:dyDescent="0.25">
      <c r="D4767" s="143"/>
    </row>
    <row r="4768" spans="4:4" x14ac:dyDescent="0.25">
      <c r="D4768" s="143"/>
    </row>
    <row r="4769" spans="4:4" x14ac:dyDescent="0.25">
      <c r="D4769" s="143"/>
    </row>
    <row r="4770" spans="4:4" x14ac:dyDescent="0.25">
      <c r="D4770" s="143"/>
    </row>
    <row r="4771" spans="4:4" x14ac:dyDescent="0.25">
      <c r="D4771" s="143"/>
    </row>
    <row r="4772" spans="4:4" x14ac:dyDescent="0.25">
      <c r="D4772" s="143"/>
    </row>
    <row r="4773" spans="4:4" x14ac:dyDescent="0.25">
      <c r="D4773" s="143"/>
    </row>
    <row r="4774" spans="4:4" x14ac:dyDescent="0.25">
      <c r="D4774" s="143"/>
    </row>
    <row r="4775" spans="4:4" x14ac:dyDescent="0.25">
      <c r="D4775" s="143"/>
    </row>
    <row r="4776" spans="4:4" x14ac:dyDescent="0.25">
      <c r="D4776" s="143"/>
    </row>
    <row r="4777" spans="4:4" x14ac:dyDescent="0.25">
      <c r="D4777" s="143"/>
    </row>
    <row r="4778" spans="4:4" x14ac:dyDescent="0.25">
      <c r="D4778" s="143"/>
    </row>
    <row r="4779" spans="4:4" x14ac:dyDescent="0.25">
      <c r="D4779" s="143"/>
    </row>
    <row r="4780" spans="4:4" x14ac:dyDescent="0.25">
      <c r="D4780" s="143"/>
    </row>
    <row r="4781" spans="4:4" x14ac:dyDescent="0.25">
      <c r="D4781" s="143"/>
    </row>
    <row r="4782" spans="4:4" x14ac:dyDescent="0.25">
      <c r="D4782" s="143"/>
    </row>
    <row r="4783" spans="4:4" x14ac:dyDescent="0.25">
      <c r="D4783" s="143"/>
    </row>
    <row r="4784" spans="4:4" x14ac:dyDescent="0.25">
      <c r="D4784" s="143"/>
    </row>
    <row r="4785" spans="4:4" x14ac:dyDescent="0.25">
      <c r="D4785" s="143"/>
    </row>
    <row r="4786" spans="4:4" x14ac:dyDescent="0.25">
      <c r="D4786" s="143"/>
    </row>
    <row r="4787" spans="4:4" x14ac:dyDescent="0.25">
      <c r="D4787" s="143"/>
    </row>
    <row r="4788" spans="4:4" x14ac:dyDescent="0.25">
      <c r="D4788" s="143"/>
    </row>
    <row r="4789" spans="4:4" x14ac:dyDescent="0.25">
      <c r="D4789" s="143"/>
    </row>
    <row r="4790" spans="4:4" x14ac:dyDescent="0.25">
      <c r="D4790" s="143"/>
    </row>
    <row r="4791" spans="4:4" x14ac:dyDescent="0.25">
      <c r="D4791" s="143"/>
    </row>
    <row r="4792" spans="4:4" x14ac:dyDescent="0.25">
      <c r="D4792" s="143"/>
    </row>
    <row r="4793" spans="4:4" x14ac:dyDescent="0.25">
      <c r="D4793" s="143"/>
    </row>
    <row r="4794" spans="4:4" x14ac:dyDescent="0.25">
      <c r="D4794" s="143"/>
    </row>
    <row r="4795" spans="4:4" x14ac:dyDescent="0.25">
      <c r="D4795" s="143"/>
    </row>
    <row r="4796" spans="4:4" x14ac:dyDescent="0.25">
      <c r="D4796" s="143"/>
    </row>
    <row r="4797" spans="4:4" x14ac:dyDescent="0.25">
      <c r="D4797" s="143"/>
    </row>
    <row r="4798" spans="4:4" x14ac:dyDescent="0.25">
      <c r="D4798" s="143"/>
    </row>
    <row r="4799" spans="4:4" x14ac:dyDescent="0.25">
      <c r="D4799" s="143"/>
    </row>
    <row r="4800" spans="4:4" x14ac:dyDescent="0.25">
      <c r="D4800" s="143"/>
    </row>
    <row r="4801" spans="4:4" x14ac:dyDescent="0.25">
      <c r="D4801" s="143"/>
    </row>
    <row r="4802" spans="4:4" x14ac:dyDescent="0.25">
      <c r="D4802" s="143"/>
    </row>
    <row r="4803" spans="4:4" x14ac:dyDescent="0.25">
      <c r="D4803" s="143"/>
    </row>
    <row r="4804" spans="4:4" x14ac:dyDescent="0.25">
      <c r="D4804" s="143"/>
    </row>
    <row r="4805" spans="4:4" x14ac:dyDescent="0.25">
      <c r="D4805" s="143"/>
    </row>
    <row r="4806" spans="4:4" x14ac:dyDescent="0.25">
      <c r="D4806" s="143"/>
    </row>
    <row r="4807" spans="4:4" x14ac:dyDescent="0.25">
      <c r="D4807" s="143"/>
    </row>
    <row r="4808" spans="4:4" x14ac:dyDescent="0.25">
      <c r="D4808" s="143"/>
    </row>
    <row r="4809" spans="4:4" x14ac:dyDescent="0.25">
      <c r="D4809" s="143"/>
    </row>
    <row r="4810" spans="4:4" x14ac:dyDescent="0.25">
      <c r="D4810" s="143"/>
    </row>
    <row r="4811" spans="4:4" x14ac:dyDescent="0.25">
      <c r="D4811" s="143"/>
    </row>
    <row r="4812" spans="4:4" x14ac:dyDescent="0.25">
      <c r="D4812" s="143"/>
    </row>
    <row r="4813" spans="4:4" x14ac:dyDescent="0.25">
      <c r="D4813" s="143"/>
    </row>
    <row r="4814" spans="4:4" x14ac:dyDescent="0.25">
      <c r="D4814" s="143"/>
    </row>
    <row r="4815" spans="4:4" x14ac:dyDescent="0.25">
      <c r="D4815" s="143"/>
    </row>
    <row r="4816" spans="4:4" x14ac:dyDescent="0.25">
      <c r="D4816" s="143"/>
    </row>
    <row r="4817" spans="4:4" x14ac:dyDescent="0.25">
      <c r="D4817" s="143"/>
    </row>
    <row r="4818" spans="4:4" x14ac:dyDescent="0.25">
      <c r="D4818" s="143"/>
    </row>
    <row r="4819" spans="4:4" x14ac:dyDescent="0.25">
      <c r="D4819" s="143"/>
    </row>
    <row r="4820" spans="4:4" x14ac:dyDescent="0.25">
      <c r="D4820" s="143"/>
    </row>
    <row r="4821" spans="4:4" x14ac:dyDescent="0.25">
      <c r="D4821" s="143"/>
    </row>
    <row r="4822" spans="4:4" x14ac:dyDescent="0.25">
      <c r="D4822" s="143"/>
    </row>
    <row r="4823" spans="4:4" x14ac:dyDescent="0.25">
      <c r="D4823" s="143"/>
    </row>
    <row r="4824" spans="4:4" x14ac:dyDescent="0.25">
      <c r="D4824" s="143"/>
    </row>
    <row r="4825" spans="4:4" x14ac:dyDescent="0.25">
      <c r="D4825" s="143"/>
    </row>
    <row r="4826" spans="4:4" x14ac:dyDescent="0.25">
      <c r="D4826" s="143"/>
    </row>
    <row r="4827" spans="4:4" x14ac:dyDescent="0.25">
      <c r="D4827" s="143"/>
    </row>
    <row r="4828" spans="4:4" x14ac:dyDescent="0.25">
      <c r="D4828" s="143"/>
    </row>
    <row r="4829" spans="4:4" x14ac:dyDescent="0.25">
      <c r="D4829" s="143"/>
    </row>
    <row r="4830" spans="4:4" x14ac:dyDescent="0.25">
      <c r="D4830" s="143"/>
    </row>
    <row r="4831" spans="4:4" x14ac:dyDescent="0.25">
      <c r="D4831" s="143"/>
    </row>
    <row r="4832" spans="4:4" x14ac:dyDescent="0.25">
      <c r="D4832" s="143"/>
    </row>
    <row r="4833" spans="4:4" x14ac:dyDescent="0.25">
      <c r="D4833" s="143"/>
    </row>
    <row r="4834" spans="4:4" x14ac:dyDescent="0.25">
      <c r="D4834" s="143"/>
    </row>
    <row r="4835" spans="4:4" x14ac:dyDescent="0.25">
      <c r="D4835" s="143"/>
    </row>
    <row r="4836" spans="4:4" x14ac:dyDescent="0.25">
      <c r="D4836" s="143"/>
    </row>
    <row r="4837" spans="4:4" x14ac:dyDescent="0.25">
      <c r="D4837" s="143"/>
    </row>
    <row r="4838" spans="4:4" x14ac:dyDescent="0.25">
      <c r="D4838" s="143"/>
    </row>
    <row r="4839" spans="4:4" x14ac:dyDescent="0.25">
      <c r="D4839" s="143"/>
    </row>
    <row r="4840" spans="4:4" x14ac:dyDescent="0.25">
      <c r="D4840" s="143"/>
    </row>
    <row r="4841" spans="4:4" x14ac:dyDescent="0.25">
      <c r="D4841" s="143"/>
    </row>
    <row r="4842" spans="4:4" x14ac:dyDescent="0.25">
      <c r="D4842" s="143"/>
    </row>
    <row r="4843" spans="4:4" x14ac:dyDescent="0.25">
      <c r="D4843" s="143"/>
    </row>
    <row r="4844" spans="4:4" x14ac:dyDescent="0.25">
      <c r="D4844" s="143"/>
    </row>
    <row r="4845" spans="4:4" x14ac:dyDescent="0.25">
      <c r="D4845" s="143"/>
    </row>
    <row r="4846" spans="4:4" x14ac:dyDescent="0.25">
      <c r="D4846" s="143"/>
    </row>
    <row r="4847" spans="4:4" x14ac:dyDescent="0.25">
      <c r="D4847" s="143"/>
    </row>
    <row r="4848" spans="4:4" x14ac:dyDescent="0.25">
      <c r="D4848" s="143"/>
    </row>
    <row r="4849" spans="4:4" x14ac:dyDescent="0.25">
      <c r="D4849" s="143"/>
    </row>
    <row r="4850" spans="4:4" x14ac:dyDescent="0.25">
      <c r="D4850" s="143"/>
    </row>
    <row r="4851" spans="4:4" x14ac:dyDescent="0.25">
      <c r="D4851" s="143"/>
    </row>
    <row r="4852" spans="4:4" x14ac:dyDescent="0.25">
      <c r="D4852" s="143"/>
    </row>
    <row r="4853" spans="4:4" x14ac:dyDescent="0.25">
      <c r="D4853" s="143"/>
    </row>
    <row r="4854" spans="4:4" x14ac:dyDescent="0.25">
      <c r="D4854" s="143"/>
    </row>
    <row r="4855" spans="4:4" x14ac:dyDescent="0.25">
      <c r="D4855" s="143"/>
    </row>
    <row r="4856" spans="4:4" x14ac:dyDescent="0.25">
      <c r="D4856" s="143"/>
    </row>
    <row r="4857" spans="4:4" x14ac:dyDescent="0.25">
      <c r="D4857" s="143"/>
    </row>
    <row r="4858" spans="4:4" x14ac:dyDescent="0.25">
      <c r="D4858" s="143"/>
    </row>
    <row r="4859" spans="4:4" x14ac:dyDescent="0.25">
      <c r="D4859" s="143"/>
    </row>
    <row r="4860" spans="4:4" x14ac:dyDescent="0.25">
      <c r="D4860" s="143"/>
    </row>
    <row r="4861" spans="4:4" x14ac:dyDescent="0.25">
      <c r="D4861" s="143"/>
    </row>
    <row r="4862" spans="4:4" x14ac:dyDescent="0.25">
      <c r="D4862" s="143"/>
    </row>
    <row r="4863" spans="4:4" x14ac:dyDescent="0.25">
      <c r="D4863" s="143"/>
    </row>
    <row r="4864" spans="4:4" x14ac:dyDescent="0.25">
      <c r="D4864" s="143"/>
    </row>
    <row r="4865" spans="4:4" x14ac:dyDescent="0.25">
      <c r="D4865" s="143"/>
    </row>
    <row r="4866" spans="4:4" x14ac:dyDescent="0.25">
      <c r="D4866" s="143"/>
    </row>
    <row r="4867" spans="4:4" x14ac:dyDescent="0.25">
      <c r="D4867" s="143"/>
    </row>
    <row r="4868" spans="4:4" x14ac:dyDescent="0.25">
      <c r="D4868" s="143"/>
    </row>
    <row r="4869" spans="4:4" x14ac:dyDescent="0.25">
      <c r="D4869" s="143"/>
    </row>
    <row r="4870" spans="4:4" x14ac:dyDescent="0.25">
      <c r="D4870" s="143"/>
    </row>
    <row r="4871" spans="4:4" x14ac:dyDescent="0.25">
      <c r="D4871" s="143"/>
    </row>
    <row r="4872" spans="4:4" x14ac:dyDescent="0.25">
      <c r="D4872" s="143"/>
    </row>
    <row r="4873" spans="4:4" x14ac:dyDescent="0.25">
      <c r="D4873" s="143"/>
    </row>
    <row r="4874" spans="4:4" x14ac:dyDescent="0.25">
      <c r="D4874" s="143"/>
    </row>
    <row r="4875" spans="4:4" x14ac:dyDescent="0.25">
      <c r="D4875" s="143"/>
    </row>
    <row r="4876" spans="4:4" x14ac:dyDescent="0.25">
      <c r="D4876" s="143"/>
    </row>
    <row r="4877" spans="4:4" x14ac:dyDescent="0.25">
      <c r="D4877" s="143"/>
    </row>
    <row r="4878" spans="4:4" x14ac:dyDescent="0.25">
      <c r="D4878" s="143"/>
    </row>
    <row r="4879" spans="4:4" x14ac:dyDescent="0.25">
      <c r="D4879" s="143"/>
    </row>
    <row r="4880" spans="4:4" x14ac:dyDescent="0.25">
      <c r="D4880" s="143"/>
    </row>
    <row r="4881" spans="4:4" x14ac:dyDescent="0.25">
      <c r="D4881" s="143"/>
    </row>
    <row r="4882" spans="4:4" x14ac:dyDescent="0.25">
      <c r="D4882" s="143"/>
    </row>
    <row r="4883" spans="4:4" x14ac:dyDescent="0.25">
      <c r="D4883" s="143"/>
    </row>
    <row r="4884" spans="4:4" x14ac:dyDescent="0.25">
      <c r="D4884" s="143"/>
    </row>
    <row r="4885" spans="4:4" x14ac:dyDescent="0.25">
      <c r="D4885" s="143"/>
    </row>
    <row r="4886" spans="4:4" x14ac:dyDescent="0.25">
      <c r="D4886" s="143"/>
    </row>
    <row r="4887" spans="4:4" x14ac:dyDescent="0.25">
      <c r="D4887" s="143"/>
    </row>
    <row r="4888" spans="4:4" x14ac:dyDescent="0.25">
      <c r="D4888" s="143"/>
    </row>
    <row r="4889" spans="4:4" x14ac:dyDescent="0.25">
      <c r="D4889" s="143"/>
    </row>
    <row r="4890" spans="4:4" x14ac:dyDescent="0.25">
      <c r="D4890" s="143"/>
    </row>
    <row r="4891" spans="4:4" x14ac:dyDescent="0.25">
      <c r="D4891" s="143"/>
    </row>
    <row r="4892" spans="4:4" x14ac:dyDescent="0.25">
      <c r="D4892" s="143"/>
    </row>
    <row r="4893" spans="4:4" x14ac:dyDescent="0.25">
      <c r="D4893" s="143"/>
    </row>
    <row r="4894" spans="4:4" x14ac:dyDescent="0.25">
      <c r="D4894" s="143"/>
    </row>
    <row r="4895" spans="4:4" x14ac:dyDescent="0.25">
      <c r="D4895" s="143"/>
    </row>
    <row r="4896" spans="4:4" x14ac:dyDescent="0.25">
      <c r="D4896" s="143"/>
    </row>
    <row r="4897" spans="4:4" x14ac:dyDescent="0.25">
      <c r="D4897" s="143"/>
    </row>
    <row r="4898" spans="4:4" x14ac:dyDescent="0.25">
      <c r="D4898" s="143"/>
    </row>
    <row r="4899" spans="4:4" x14ac:dyDescent="0.25">
      <c r="D4899" s="143"/>
    </row>
    <row r="4900" spans="4:4" x14ac:dyDescent="0.25">
      <c r="D4900" s="143"/>
    </row>
    <row r="4901" spans="4:4" x14ac:dyDescent="0.25">
      <c r="D4901" s="143"/>
    </row>
    <row r="4902" spans="4:4" x14ac:dyDescent="0.25">
      <c r="D4902" s="143"/>
    </row>
    <row r="4903" spans="4:4" x14ac:dyDescent="0.25">
      <c r="D4903" s="143"/>
    </row>
    <row r="4904" spans="4:4" x14ac:dyDescent="0.25">
      <c r="D4904" s="143"/>
    </row>
    <row r="4905" spans="4:4" x14ac:dyDescent="0.25">
      <c r="D4905" s="143"/>
    </row>
    <row r="4906" spans="4:4" x14ac:dyDescent="0.25">
      <c r="D4906" s="143"/>
    </row>
    <row r="4907" spans="4:4" x14ac:dyDescent="0.25">
      <c r="D4907" s="143"/>
    </row>
    <row r="4908" spans="4:4" x14ac:dyDescent="0.25">
      <c r="D4908" s="143"/>
    </row>
    <row r="4909" spans="4:4" x14ac:dyDescent="0.25">
      <c r="D4909" s="143"/>
    </row>
    <row r="4910" spans="4:4" x14ac:dyDescent="0.25">
      <c r="D4910" s="143"/>
    </row>
    <row r="4911" spans="4:4" x14ac:dyDescent="0.25">
      <c r="D4911" s="143"/>
    </row>
    <row r="4912" spans="4:4" x14ac:dyDescent="0.25">
      <c r="D4912" s="143"/>
    </row>
    <row r="4913" spans="4:4" x14ac:dyDescent="0.25">
      <c r="D4913" s="143"/>
    </row>
    <row r="4914" spans="4:4" x14ac:dyDescent="0.25">
      <c r="D4914" s="143"/>
    </row>
    <row r="4915" spans="4:4" x14ac:dyDescent="0.25">
      <c r="D4915" s="143"/>
    </row>
    <row r="4916" spans="4:4" x14ac:dyDescent="0.25">
      <c r="D4916" s="143"/>
    </row>
    <row r="4917" spans="4:4" x14ac:dyDescent="0.25">
      <c r="D4917" s="143"/>
    </row>
    <row r="4918" spans="4:4" x14ac:dyDescent="0.25">
      <c r="D4918" s="143"/>
    </row>
    <row r="4919" spans="4:4" x14ac:dyDescent="0.25">
      <c r="D4919" s="143"/>
    </row>
    <row r="4920" spans="4:4" x14ac:dyDescent="0.25">
      <c r="D4920" s="143"/>
    </row>
    <row r="4921" spans="4:4" x14ac:dyDescent="0.25">
      <c r="D4921" s="143"/>
    </row>
    <row r="4922" spans="4:4" x14ac:dyDescent="0.25">
      <c r="D4922" s="143"/>
    </row>
    <row r="4923" spans="4:4" x14ac:dyDescent="0.25">
      <c r="D4923" s="143"/>
    </row>
    <row r="4924" spans="4:4" x14ac:dyDescent="0.25">
      <c r="D4924" s="143"/>
    </row>
    <row r="4925" spans="4:4" x14ac:dyDescent="0.25">
      <c r="D4925" s="143"/>
    </row>
    <row r="4926" spans="4:4" x14ac:dyDescent="0.25">
      <c r="D4926" s="143"/>
    </row>
    <row r="4927" spans="4:4" x14ac:dyDescent="0.25">
      <c r="D4927" s="143"/>
    </row>
    <row r="4928" spans="4:4" x14ac:dyDescent="0.25">
      <c r="D4928" s="143"/>
    </row>
    <row r="4929" spans="4:4" x14ac:dyDescent="0.25">
      <c r="D4929" s="143"/>
    </row>
    <row r="4930" spans="4:4" x14ac:dyDescent="0.25">
      <c r="D4930" s="143"/>
    </row>
    <row r="4931" spans="4:4" x14ac:dyDescent="0.25">
      <c r="D4931" s="143"/>
    </row>
    <row r="4932" spans="4:4" x14ac:dyDescent="0.25">
      <c r="D4932" s="143"/>
    </row>
    <row r="4933" spans="4:4" x14ac:dyDescent="0.25">
      <c r="D4933" s="143"/>
    </row>
    <row r="4934" spans="4:4" x14ac:dyDescent="0.25">
      <c r="D4934" s="143"/>
    </row>
    <row r="4935" spans="4:4" x14ac:dyDescent="0.25">
      <c r="D4935" s="143"/>
    </row>
    <row r="4936" spans="4:4" x14ac:dyDescent="0.25">
      <c r="D4936" s="143"/>
    </row>
    <row r="4937" spans="4:4" x14ac:dyDescent="0.25">
      <c r="D4937" s="143"/>
    </row>
    <row r="4938" spans="4:4" x14ac:dyDescent="0.25">
      <c r="D4938" s="143"/>
    </row>
    <row r="4939" spans="4:4" x14ac:dyDescent="0.25">
      <c r="D4939" s="143"/>
    </row>
    <row r="4940" spans="4:4" x14ac:dyDescent="0.25">
      <c r="D4940" s="143"/>
    </row>
    <row r="4941" spans="4:4" x14ac:dyDescent="0.25">
      <c r="D4941" s="143"/>
    </row>
    <row r="4942" spans="4:4" x14ac:dyDescent="0.25">
      <c r="D4942" s="143"/>
    </row>
    <row r="4943" spans="4:4" x14ac:dyDescent="0.25">
      <c r="D4943" s="143"/>
    </row>
    <row r="4944" spans="4:4" x14ac:dyDescent="0.25">
      <c r="D4944" s="143"/>
    </row>
    <row r="4945" spans="4:4" x14ac:dyDescent="0.25">
      <c r="D4945" s="143"/>
    </row>
    <row r="4946" spans="4:4" x14ac:dyDescent="0.25">
      <c r="D4946" s="143"/>
    </row>
    <row r="4947" spans="4:4" x14ac:dyDescent="0.25">
      <c r="D4947" s="143"/>
    </row>
    <row r="4948" spans="4:4" x14ac:dyDescent="0.25">
      <c r="D4948" s="143"/>
    </row>
    <row r="4949" spans="4:4" x14ac:dyDescent="0.25">
      <c r="D4949" s="143"/>
    </row>
    <row r="4950" spans="4:4" x14ac:dyDescent="0.25">
      <c r="D4950" s="143"/>
    </row>
    <row r="4951" spans="4:4" x14ac:dyDescent="0.25">
      <c r="D4951" s="143"/>
    </row>
    <row r="4952" spans="4:4" x14ac:dyDescent="0.25">
      <c r="D4952" s="143"/>
    </row>
    <row r="4953" spans="4:4" x14ac:dyDescent="0.25">
      <c r="D4953" s="143"/>
    </row>
    <row r="4954" spans="4:4" x14ac:dyDescent="0.25">
      <c r="D4954" s="143"/>
    </row>
    <row r="4955" spans="4:4" x14ac:dyDescent="0.25">
      <c r="D4955" s="143"/>
    </row>
    <row r="4956" spans="4:4" x14ac:dyDescent="0.25">
      <c r="D4956" s="143"/>
    </row>
    <row r="4957" spans="4:4" x14ac:dyDescent="0.25">
      <c r="D4957" s="143"/>
    </row>
    <row r="4958" spans="4:4" x14ac:dyDescent="0.25">
      <c r="D4958" s="143"/>
    </row>
    <row r="4959" spans="4:4" x14ac:dyDescent="0.25">
      <c r="D4959" s="143"/>
    </row>
    <row r="4960" spans="4:4" x14ac:dyDescent="0.25">
      <c r="D4960" s="143"/>
    </row>
    <row r="4961" spans="4:4" x14ac:dyDescent="0.25">
      <c r="D4961" s="143"/>
    </row>
    <row r="4962" spans="4:4" x14ac:dyDescent="0.25">
      <c r="D4962" s="143"/>
    </row>
    <row r="4963" spans="4:4" x14ac:dyDescent="0.25">
      <c r="D4963" s="143"/>
    </row>
    <row r="4964" spans="4:4" x14ac:dyDescent="0.25">
      <c r="D4964" s="143"/>
    </row>
    <row r="4965" spans="4:4" x14ac:dyDescent="0.25">
      <c r="D4965" s="143"/>
    </row>
    <row r="4966" spans="4:4" x14ac:dyDescent="0.25">
      <c r="D4966" s="143"/>
    </row>
    <row r="4967" spans="4:4" x14ac:dyDescent="0.25">
      <c r="D4967" s="143"/>
    </row>
    <row r="4968" spans="4:4" x14ac:dyDescent="0.25">
      <c r="D4968" s="143"/>
    </row>
    <row r="4969" spans="4:4" x14ac:dyDescent="0.25">
      <c r="D4969" s="143"/>
    </row>
    <row r="4970" spans="4:4" x14ac:dyDescent="0.25">
      <c r="D4970" s="143"/>
    </row>
    <row r="4971" spans="4:4" x14ac:dyDescent="0.25">
      <c r="D4971" s="143"/>
    </row>
    <row r="4972" spans="4:4" x14ac:dyDescent="0.25">
      <c r="D4972" s="143"/>
    </row>
    <row r="4973" spans="4:4" x14ac:dyDescent="0.25">
      <c r="D4973" s="143"/>
    </row>
    <row r="4974" spans="4:4" x14ac:dyDescent="0.25">
      <c r="D4974" s="143"/>
    </row>
    <row r="4975" spans="4:4" x14ac:dyDescent="0.25">
      <c r="D4975" s="143"/>
    </row>
    <row r="4976" spans="4:4" x14ac:dyDescent="0.25">
      <c r="D4976" s="143"/>
    </row>
    <row r="4977" spans="4:4" x14ac:dyDescent="0.25">
      <c r="D4977" s="143"/>
    </row>
    <row r="4978" spans="4:4" x14ac:dyDescent="0.25">
      <c r="D4978" s="143"/>
    </row>
    <row r="4979" spans="4:4" x14ac:dyDescent="0.25">
      <c r="D4979" s="143"/>
    </row>
    <row r="4980" spans="4:4" x14ac:dyDescent="0.25">
      <c r="D4980" s="143"/>
    </row>
    <row r="4981" spans="4:4" x14ac:dyDescent="0.25">
      <c r="D4981" s="143"/>
    </row>
    <row r="4982" spans="4:4" x14ac:dyDescent="0.25">
      <c r="D4982" s="143"/>
    </row>
    <row r="4983" spans="4:4" x14ac:dyDescent="0.25">
      <c r="D4983" s="143"/>
    </row>
    <row r="4984" spans="4:4" x14ac:dyDescent="0.25">
      <c r="D4984" s="143"/>
    </row>
    <row r="4985" spans="4:4" x14ac:dyDescent="0.25">
      <c r="D4985" s="143"/>
    </row>
    <row r="4986" spans="4:4" x14ac:dyDescent="0.25">
      <c r="D4986" s="143"/>
    </row>
    <row r="4987" spans="4:4" x14ac:dyDescent="0.25">
      <c r="D4987" s="143"/>
    </row>
    <row r="4988" spans="4:4" x14ac:dyDescent="0.25">
      <c r="D4988" s="143"/>
    </row>
    <row r="4989" spans="4:4" x14ac:dyDescent="0.25">
      <c r="D4989" s="143"/>
    </row>
    <row r="4990" spans="4:4" x14ac:dyDescent="0.25">
      <c r="D4990" s="143"/>
    </row>
    <row r="4991" spans="4:4" x14ac:dyDescent="0.25">
      <c r="D4991" s="143"/>
    </row>
    <row r="4992" spans="4:4" x14ac:dyDescent="0.25">
      <c r="D4992" s="143"/>
    </row>
    <row r="4993" spans="4:4" x14ac:dyDescent="0.25">
      <c r="D4993" s="143"/>
    </row>
    <row r="4994" spans="4:4" x14ac:dyDescent="0.25">
      <c r="D4994" s="143"/>
    </row>
    <row r="4995" spans="4:4" x14ac:dyDescent="0.25">
      <c r="D4995" s="143"/>
    </row>
    <row r="4996" spans="4:4" x14ac:dyDescent="0.25">
      <c r="D4996" s="143"/>
    </row>
    <row r="4997" spans="4:4" x14ac:dyDescent="0.25">
      <c r="D4997" s="143"/>
    </row>
    <row r="4998" spans="4:4" x14ac:dyDescent="0.25">
      <c r="D4998" s="143"/>
    </row>
    <row r="4999" spans="4:4" x14ac:dyDescent="0.25">
      <c r="D4999" s="143"/>
    </row>
    <row r="5000" spans="4:4" x14ac:dyDescent="0.25">
      <c r="D5000" s="143"/>
    </row>
  </sheetData>
  <mergeCells count="28">
    <mergeCell ref="C68:G68"/>
    <mergeCell ref="C70:G70"/>
    <mergeCell ref="C73:G73"/>
    <mergeCell ref="C102:G102"/>
    <mergeCell ref="C55:G55"/>
    <mergeCell ref="C57:G57"/>
    <mergeCell ref="C59:G59"/>
    <mergeCell ref="C61:G61"/>
    <mergeCell ref="C64:G64"/>
    <mergeCell ref="C66:G66"/>
    <mergeCell ref="C52:G52"/>
    <mergeCell ref="C14:G14"/>
    <mergeCell ref="C17:G17"/>
    <mergeCell ref="C20:G20"/>
    <mergeCell ref="C23:G23"/>
    <mergeCell ref="C29:G29"/>
    <mergeCell ref="C38:G38"/>
    <mergeCell ref="C41:G41"/>
    <mergeCell ref="C44:G44"/>
    <mergeCell ref="C46:G46"/>
    <mergeCell ref="C48:G48"/>
    <mergeCell ref="C50:G50"/>
    <mergeCell ref="C12:G12"/>
    <mergeCell ref="A1:G1"/>
    <mergeCell ref="C2:G2"/>
    <mergeCell ref="C3:G3"/>
    <mergeCell ref="C4:G4"/>
    <mergeCell ref="C10:G10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activeCell="A9" sqref="A9"/>
    </sheetView>
  </sheetViews>
  <sheetFormatPr defaultRowHeight="13.2" outlineLevelRow="1" x14ac:dyDescent="0.25"/>
  <cols>
    <col min="1" max="1" width="3.44140625" customWidth="1"/>
    <col min="2" max="2" width="12.6640625" style="87" customWidth="1"/>
    <col min="3" max="3" width="63.33203125" style="87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17" width="0" hidden="1" customWidth="1"/>
    <col min="18" max="18" width="6.88671875" customWidth="1"/>
    <col min="20" max="23" width="0" hidden="1" customWidth="1"/>
    <col min="29" max="29" width="0" hidden="1" customWidth="1"/>
    <col min="31" max="41" width="0" hidden="1" customWidth="1"/>
    <col min="53" max="53" width="98.6640625" customWidth="1"/>
  </cols>
  <sheetData>
    <row r="1" spans="1:60" ht="15.75" customHeight="1" x14ac:dyDescent="0.3">
      <c r="A1" s="249" t="s">
        <v>127</v>
      </c>
      <c r="B1" s="249"/>
      <c r="C1" s="249"/>
      <c r="D1" s="249"/>
      <c r="E1" s="249"/>
      <c r="F1" s="249"/>
      <c r="G1" s="249"/>
      <c r="AG1" t="s">
        <v>128</v>
      </c>
    </row>
    <row r="2" spans="1:60" ht="25.05" customHeight="1" x14ac:dyDescent="0.25">
      <c r="A2" s="144" t="s">
        <v>7</v>
      </c>
      <c r="B2" s="75" t="s">
        <v>43</v>
      </c>
      <c r="C2" s="250" t="s">
        <v>44</v>
      </c>
      <c r="D2" s="251"/>
      <c r="E2" s="251"/>
      <c r="F2" s="251"/>
      <c r="G2" s="252"/>
      <c r="AG2" t="s">
        <v>129</v>
      </c>
    </row>
    <row r="3" spans="1:60" ht="25.05" customHeight="1" x14ac:dyDescent="0.25">
      <c r="A3" s="144" t="s">
        <v>8</v>
      </c>
      <c r="B3" s="75" t="s">
        <v>63</v>
      </c>
      <c r="C3" s="250" t="s">
        <v>64</v>
      </c>
      <c r="D3" s="251"/>
      <c r="E3" s="251"/>
      <c r="F3" s="251"/>
      <c r="G3" s="252"/>
      <c r="AC3" s="87" t="s">
        <v>129</v>
      </c>
      <c r="AG3" t="s">
        <v>130</v>
      </c>
    </row>
    <row r="4" spans="1:60" ht="25.05" customHeight="1" x14ac:dyDescent="0.25">
      <c r="A4" s="145" t="s">
        <v>9</v>
      </c>
      <c r="B4" s="146" t="s">
        <v>63</v>
      </c>
      <c r="C4" s="253" t="s">
        <v>64</v>
      </c>
      <c r="D4" s="254"/>
      <c r="E4" s="254"/>
      <c r="F4" s="254"/>
      <c r="G4" s="255"/>
      <c r="AG4" t="s">
        <v>131</v>
      </c>
    </row>
    <row r="5" spans="1:60" x14ac:dyDescent="0.25">
      <c r="D5" s="143"/>
    </row>
    <row r="6" spans="1:60" ht="39.6" x14ac:dyDescent="0.25">
      <c r="A6" s="148" t="s">
        <v>132</v>
      </c>
      <c r="B6" s="150" t="s">
        <v>133</v>
      </c>
      <c r="C6" s="150" t="s">
        <v>134</v>
      </c>
      <c r="D6" s="149" t="s">
        <v>135</v>
      </c>
      <c r="E6" s="148" t="s">
        <v>136</v>
      </c>
      <c r="F6" s="147" t="s">
        <v>137</v>
      </c>
      <c r="G6" s="148" t="s">
        <v>29</v>
      </c>
      <c r="H6" s="151" t="s">
        <v>30</v>
      </c>
      <c r="I6" s="151" t="s">
        <v>138</v>
      </c>
      <c r="J6" s="151" t="s">
        <v>31</v>
      </c>
      <c r="K6" s="151" t="s">
        <v>139</v>
      </c>
      <c r="L6" s="151" t="s">
        <v>140</v>
      </c>
      <c r="M6" s="151" t="s">
        <v>141</v>
      </c>
      <c r="N6" s="151" t="s">
        <v>142</v>
      </c>
      <c r="O6" s="151" t="s">
        <v>143</v>
      </c>
      <c r="P6" s="151" t="s">
        <v>144</v>
      </c>
      <c r="Q6" s="151" t="s">
        <v>145</v>
      </c>
      <c r="R6" s="151" t="s">
        <v>146</v>
      </c>
      <c r="S6" s="151" t="s">
        <v>147</v>
      </c>
      <c r="T6" s="151" t="s">
        <v>148</v>
      </c>
      <c r="U6" s="151" t="s">
        <v>149</v>
      </c>
      <c r="V6" s="151" t="s">
        <v>150</v>
      </c>
      <c r="W6" s="151" t="s">
        <v>151</v>
      </c>
    </row>
    <row r="7" spans="1:60" hidden="1" x14ac:dyDescent="0.25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</row>
    <row r="8" spans="1:60" x14ac:dyDescent="0.25">
      <c r="A8" s="163" t="s">
        <v>152</v>
      </c>
      <c r="B8" s="164" t="s">
        <v>52</v>
      </c>
      <c r="C8" s="178" t="s">
        <v>81</v>
      </c>
      <c r="D8" s="165"/>
      <c r="E8" s="166"/>
      <c r="F8" s="167"/>
      <c r="G8" s="167">
        <f>SUMIF(AG9:AG11,"&lt;&gt;NOR",G9:G11)</f>
        <v>0</v>
      </c>
      <c r="H8" s="167"/>
      <c r="I8" s="167">
        <f>SUM(I9:I11)</f>
        <v>0</v>
      </c>
      <c r="J8" s="167"/>
      <c r="K8" s="167">
        <f>SUM(K9:K11)</f>
        <v>0</v>
      </c>
      <c r="L8" s="167"/>
      <c r="M8" s="167">
        <f>SUM(M9:M11)</f>
        <v>0</v>
      </c>
      <c r="N8" s="167"/>
      <c r="O8" s="167">
        <f>SUM(O9:O11)</f>
        <v>0</v>
      </c>
      <c r="P8" s="167"/>
      <c r="Q8" s="167">
        <f>SUM(Q9:Q11)</f>
        <v>0</v>
      </c>
      <c r="R8" s="167"/>
      <c r="S8" s="167"/>
      <c r="T8" s="168"/>
      <c r="U8" s="162"/>
      <c r="V8" s="162">
        <f>SUM(V9:V11)</f>
        <v>5.75</v>
      </c>
      <c r="W8" s="162"/>
      <c r="AG8" t="s">
        <v>153</v>
      </c>
    </row>
    <row r="9" spans="1:60" ht="20.399999999999999" outlineLevel="1" x14ac:dyDescent="0.25">
      <c r="A9" s="169">
        <v>1</v>
      </c>
      <c r="B9" s="170" t="s">
        <v>385</v>
      </c>
      <c r="C9" s="179" t="s">
        <v>386</v>
      </c>
      <c r="D9" s="171" t="s">
        <v>181</v>
      </c>
      <c r="E9" s="172">
        <v>15</v>
      </c>
      <c r="F9" s="173"/>
      <c r="G9" s="174">
        <f>ROUND(E9*F9,2)</f>
        <v>0</v>
      </c>
      <c r="H9" s="173"/>
      <c r="I9" s="174">
        <f>ROUND(E9*H9,2)</f>
        <v>0</v>
      </c>
      <c r="J9" s="173"/>
      <c r="K9" s="174">
        <f>ROUND(E9*J9,2)</f>
        <v>0</v>
      </c>
      <c r="L9" s="174">
        <v>15</v>
      </c>
      <c r="M9" s="174">
        <f>G9*(1+L9/100)</f>
        <v>0</v>
      </c>
      <c r="N9" s="174">
        <v>3.0000000000000001E-5</v>
      </c>
      <c r="O9" s="174">
        <f>ROUND(E9*N9,2)</f>
        <v>0</v>
      </c>
      <c r="P9" s="174">
        <v>0</v>
      </c>
      <c r="Q9" s="174">
        <f>ROUND(E9*P9,2)</f>
        <v>0</v>
      </c>
      <c r="R9" s="174"/>
      <c r="S9" s="174" t="s">
        <v>267</v>
      </c>
      <c r="T9" s="175" t="s">
        <v>157</v>
      </c>
      <c r="U9" s="161">
        <v>0.38302000000000003</v>
      </c>
      <c r="V9" s="161">
        <f>ROUND(E9*U9,2)</f>
        <v>5.75</v>
      </c>
      <c r="W9" s="161"/>
      <c r="X9" s="152"/>
      <c r="Y9" s="152"/>
      <c r="Z9" s="152"/>
      <c r="AA9" s="152"/>
      <c r="AB9" s="152"/>
      <c r="AC9" s="152"/>
      <c r="AD9" s="152"/>
      <c r="AE9" s="152"/>
      <c r="AF9" s="152"/>
      <c r="AG9" s="152" t="s">
        <v>380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ht="21" outlineLevel="1" x14ac:dyDescent="0.25">
      <c r="A10" s="159"/>
      <c r="B10" s="160"/>
      <c r="C10" s="258" t="s">
        <v>387</v>
      </c>
      <c r="D10" s="259"/>
      <c r="E10" s="259"/>
      <c r="F10" s="259"/>
      <c r="G10" s="259"/>
      <c r="H10" s="161"/>
      <c r="I10" s="161"/>
      <c r="J10" s="161"/>
      <c r="K10" s="161"/>
      <c r="L10" s="161"/>
      <c r="M10" s="161"/>
      <c r="N10" s="161"/>
      <c r="O10" s="161"/>
      <c r="P10" s="161"/>
      <c r="Q10" s="161"/>
      <c r="R10" s="161"/>
      <c r="S10" s="161"/>
      <c r="T10" s="161"/>
      <c r="U10" s="161"/>
      <c r="V10" s="161"/>
      <c r="W10" s="161"/>
      <c r="X10" s="152"/>
      <c r="Y10" s="152"/>
      <c r="Z10" s="152"/>
      <c r="AA10" s="152"/>
      <c r="AB10" s="152"/>
      <c r="AC10" s="152"/>
      <c r="AD10" s="152"/>
      <c r="AE10" s="152"/>
      <c r="AF10" s="152"/>
      <c r="AG10" s="152" t="s">
        <v>197</v>
      </c>
      <c r="AH10" s="152"/>
      <c r="AI10" s="152"/>
      <c r="AJ10" s="152"/>
      <c r="AK10" s="152"/>
      <c r="AL10" s="152"/>
      <c r="AM10" s="152"/>
      <c r="AN10" s="152"/>
      <c r="AO10" s="152"/>
      <c r="AP10" s="152"/>
      <c r="AQ10" s="152"/>
      <c r="AR10" s="152"/>
      <c r="AS10" s="152"/>
      <c r="AT10" s="152"/>
      <c r="AU10" s="152"/>
      <c r="AV10" s="152"/>
      <c r="AW10" s="152"/>
      <c r="AX10" s="152"/>
      <c r="AY10" s="152"/>
      <c r="AZ10" s="152"/>
      <c r="BA10" s="176" t="str">
        <f>C10</f>
        <v>vč. urovnání ornice, naložení na skládce a vodorovným přemístěním ornice na místo rozprostření, založení trávníku osetím a dodávky travního semene.</v>
      </c>
      <c r="BB10" s="152"/>
      <c r="BC10" s="152"/>
      <c r="BD10" s="152"/>
      <c r="BE10" s="152"/>
      <c r="BF10" s="152"/>
      <c r="BG10" s="152"/>
      <c r="BH10" s="152"/>
    </row>
    <row r="11" spans="1:60" outlineLevel="1" x14ac:dyDescent="0.25">
      <c r="A11" s="159"/>
      <c r="B11" s="160"/>
      <c r="C11" s="256" t="s">
        <v>500</v>
      </c>
      <c r="D11" s="257"/>
      <c r="E11" s="257"/>
      <c r="F11" s="257"/>
      <c r="G11" s="257"/>
      <c r="H11" s="161"/>
      <c r="I11" s="161"/>
      <c r="J11" s="161"/>
      <c r="K11" s="161"/>
      <c r="L11" s="161"/>
      <c r="M11" s="161"/>
      <c r="N11" s="161"/>
      <c r="O11" s="161"/>
      <c r="P11" s="161"/>
      <c r="Q11" s="161"/>
      <c r="R11" s="161"/>
      <c r="S11" s="161"/>
      <c r="T11" s="161"/>
      <c r="U11" s="161"/>
      <c r="V11" s="161"/>
      <c r="W11" s="161"/>
      <c r="X11" s="152"/>
      <c r="Y11" s="152"/>
      <c r="Z11" s="152"/>
      <c r="AA11" s="152"/>
      <c r="AB11" s="152"/>
      <c r="AC11" s="152"/>
      <c r="AD11" s="152"/>
      <c r="AE11" s="152"/>
      <c r="AF11" s="152"/>
      <c r="AG11" s="152" t="s">
        <v>160</v>
      </c>
      <c r="AH11" s="152"/>
      <c r="AI11" s="152"/>
      <c r="AJ11" s="152"/>
      <c r="AK11" s="152"/>
      <c r="AL11" s="152"/>
      <c r="AM11" s="152"/>
      <c r="AN11" s="152"/>
      <c r="AO11" s="152"/>
      <c r="AP11" s="152"/>
      <c r="AQ11" s="152"/>
      <c r="AR11" s="152"/>
      <c r="AS11" s="152"/>
      <c r="AT11" s="152"/>
      <c r="AU11" s="152"/>
      <c r="AV11" s="152"/>
      <c r="AW11" s="152"/>
      <c r="AX11" s="152"/>
      <c r="AY11" s="152"/>
      <c r="AZ11" s="152"/>
      <c r="BA11" s="152"/>
      <c r="BB11" s="152"/>
      <c r="BC11" s="152"/>
      <c r="BD11" s="152"/>
      <c r="BE11" s="152"/>
      <c r="BF11" s="152"/>
      <c r="BG11" s="152"/>
      <c r="BH11" s="152"/>
    </row>
    <row r="12" spans="1:60" x14ac:dyDescent="0.25">
      <c r="A12" s="163" t="s">
        <v>152</v>
      </c>
      <c r="B12" s="164" t="s">
        <v>107</v>
      </c>
      <c r="C12" s="178" t="s">
        <v>108</v>
      </c>
      <c r="D12" s="165"/>
      <c r="E12" s="166"/>
      <c r="F12" s="167"/>
      <c r="G12" s="167">
        <f>SUMIF(AG13:AG13,"&lt;&gt;NOR",G13:G13)</f>
        <v>0</v>
      </c>
      <c r="H12" s="167"/>
      <c r="I12" s="167">
        <f>SUM(I13:I13)</f>
        <v>0</v>
      </c>
      <c r="J12" s="167"/>
      <c r="K12" s="167">
        <f>SUM(K13:K13)</f>
        <v>0</v>
      </c>
      <c r="L12" s="167"/>
      <c r="M12" s="167">
        <f>SUM(M13:M13)</f>
        <v>0</v>
      </c>
      <c r="N12" s="167"/>
      <c r="O12" s="167">
        <f>SUM(O13:O13)</f>
        <v>0</v>
      </c>
      <c r="P12" s="167"/>
      <c r="Q12" s="167">
        <f>SUM(Q13:Q13)</f>
        <v>0</v>
      </c>
      <c r="R12" s="167"/>
      <c r="S12" s="167"/>
      <c r="T12" s="168"/>
      <c r="U12" s="162"/>
      <c r="V12" s="162">
        <f>SUM(V13:V13)</f>
        <v>0</v>
      </c>
      <c r="W12" s="162"/>
      <c r="AG12" t="s">
        <v>153</v>
      </c>
    </row>
    <row r="13" spans="1:60" ht="20.399999999999999" outlineLevel="1" x14ac:dyDescent="0.25">
      <c r="A13" s="187">
        <v>2</v>
      </c>
      <c r="B13" s="188" t="s">
        <v>489</v>
      </c>
      <c r="C13" s="194" t="s">
        <v>490</v>
      </c>
      <c r="D13" s="189" t="s">
        <v>181</v>
      </c>
      <c r="E13" s="190">
        <v>8.7900000000000009</v>
      </c>
      <c r="F13" s="191"/>
      <c r="G13" s="192">
        <f>ROUND(E13*F13,2)</f>
        <v>0</v>
      </c>
      <c r="H13" s="191"/>
      <c r="I13" s="192">
        <f>ROUND(E13*H13,2)</f>
        <v>0</v>
      </c>
      <c r="J13" s="191"/>
      <c r="K13" s="192">
        <f>ROUND(E13*J13,2)</f>
        <v>0</v>
      </c>
      <c r="L13" s="192">
        <v>15</v>
      </c>
      <c r="M13" s="192">
        <f>G13*(1+L13/100)</f>
        <v>0</v>
      </c>
      <c r="N13" s="192">
        <v>4.0000000000000003E-5</v>
      </c>
      <c r="O13" s="192">
        <f>ROUND(E13*N13,2)</f>
        <v>0</v>
      </c>
      <c r="P13" s="192">
        <v>0</v>
      </c>
      <c r="Q13" s="192">
        <f>ROUND(E13*P13,2)</f>
        <v>0</v>
      </c>
      <c r="R13" s="192"/>
      <c r="S13" s="192" t="s">
        <v>267</v>
      </c>
      <c r="T13" s="193" t="s">
        <v>157</v>
      </c>
      <c r="U13" s="161">
        <v>0</v>
      </c>
      <c r="V13" s="161">
        <f>ROUND(E13*U13,2)</f>
        <v>0</v>
      </c>
      <c r="W13" s="161"/>
      <c r="X13" s="152"/>
      <c r="Y13" s="152"/>
      <c r="Z13" s="152"/>
      <c r="AA13" s="152"/>
      <c r="AB13" s="152"/>
      <c r="AC13" s="152"/>
      <c r="AD13" s="152"/>
      <c r="AE13" s="152"/>
      <c r="AF13" s="152"/>
      <c r="AG13" s="152" t="s">
        <v>183</v>
      </c>
      <c r="AH13" s="152"/>
      <c r="AI13" s="152"/>
      <c r="AJ13" s="152"/>
      <c r="AK13" s="152"/>
      <c r="AL13" s="152"/>
      <c r="AM13" s="152"/>
      <c r="AN13" s="152"/>
      <c r="AO13" s="152"/>
      <c r="AP13" s="152"/>
      <c r="AQ13" s="152"/>
      <c r="AR13" s="152"/>
      <c r="AS13" s="152"/>
      <c r="AT13" s="152"/>
      <c r="AU13" s="152"/>
      <c r="AV13" s="152"/>
      <c r="AW13" s="152"/>
      <c r="AX13" s="152"/>
      <c r="AY13" s="152"/>
      <c r="AZ13" s="152"/>
      <c r="BA13" s="152"/>
      <c r="BB13" s="152"/>
      <c r="BC13" s="152"/>
      <c r="BD13" s="152"/>
      <c r="BE13" s="152"/>
      <c r="BF13" s="152"/>
      <c r="BG13" s="152"/>
      <c r="BH13" s="152"/>
    </row>
    <row r="14" spans="1:60" x14ac:dyDescent="0.25">
      <c r="A14" s="163" t="s">
        <v>152</v>
      </c>
      <c r="B14" s="164" t="s">
        <v>117</v>
      </c>
      <c r="C14" s="178" t="s">
        <v>118</v>
      </c>
      <c r="D14" s="165"/>
      <c r="E14" s="166"/>
      <c r="F14" s="167"/>
      <c r="G14" s="167">
        <f>SUMIF(AG15:AG15,"&lt;&gt;NOR",G15:G15)</f>
        <v>0</v>
      </c>
      <c r="H14" s="167"/>
      <c r="I14" s="167">
        <f>SUM(I15:I15)</f>
        <v>0</v>
      </c>
      <c r="J14" s="167"/>
      <c r="K14" s="167">
        <f>SUM(K15:K15)</f>
        <v>0</v>
      </c>
      <c r="L14" s="167"/>
      <c r="M14" s="167">
        <f>SUM(M15:M15)</f>
        <v>0</v>
      </c>
      <c r="N14" s="167"/>
      <c r="O14" s="167">
        <f>SUM(O15:O15)</f>
        <v>0</v>
      </c>
      <c r="P14" s="167"/>
      <c r="Q14" s="167">
        <f>SUM(Q15:Q15)</f>
        <v>0</v>
      </c>
      <c r="R14" s="167"/>
      <c r="S14" s="167"/>
      <c r="T14" s="168"/>
      <c r="U14" s="162"/>
      <c r="V14" s="162">
        <f>SUM(V15:V15)</f>
        <v>0</v>
      </c>
      <c r="W14" s="162"/>
      <c r="AG14" t="s">
        <v>153</v>
      </c>
    </row>
    <row r="15" spans="1:60" outlineLevel="1" x14ac:dyDescent="0.25">
      <c r="A15" s="187">
        <v>3</v>
      </c>
      <c r="B15" s="188" t="s">
        <v>501</v>
      </c>
      <c r="C15" s="194" t="s">
        <v>502</v>
      </c>
      <c r="D15" s="189" t="s">
        <v>181</v>
      </c>
      <c r="E15" s="190">
        <v>2</v>
      </c>
      <c r="F15" s="191"/>
      <c r="G15" s="192">
        <f>ROUND(E15*F15,2)</f>
        <v>0</v>
      </c>
      <c r="H15" s="191"/>
      <c r="I15" s="192">
        <f>ROUND(E15*H15,2)</f>
        <v>0</v>
      </c>
      <c r="J15" s="191"/>
      <c r="K15" s="192">
        <f>ROUND(E15*J15,2)</f>
        <v>0</v>
      </c>
      <c r="L15" s="192">
        <v>15</v>
      </c>
      <c r="M15" s="192">
        <f>G15*(1+L15/100)</f>
        <v>0</v>
      </c>
      <c r="N15" s="192">
        <v>3.2000000000000003E-4</v>
      </c>
      <c r="O15" s="192">
        <f>ROUND(E15*N15,2)</f>
        <v>0</v>
      </c>
      <c r="P15" s="192">
        <v>0</v>
      </c>
      <c r="Q15" s="192">
        <f>ROUND(E15*P15,2)</f>
        <v>0</v>
      </c>
      <c r="R15" s="192"/>
      <c r="S15" s="192" t="s">
        <v>182</v>
      </c>
      <c r="T15" s="193" t="s">
        <v>157</v>
      </c>
      <c r="U15" s="161">
        <v>0</v>
      </c>
      <c r="V15" s="161">
        <f>ROUND(E15*U15,2)</f>
        <v>0</v>
      </c>
      <c r="W15" s="161"/>
      <c r="X15" s="152"/>
      <c r="Y15" s="152"/>
      <c r="Z15" s="152"/>
      <c r="AA15" s="152"/>
      <c r="AB15" s="152"/>
      <c r="AC15" s="152"/>
      <c r="AD15" s="152"/>
      <c r="AE15" s="152"/>
      <c r="AF15" s="152"/>
      <c r="AG15" s="152" t="s">
        <v>183</v>
      </c>
      <c r="AH15" s="152"/>
      <c r="AI15" s="152"/>
      <c r="AJ15" s="152"/>
      <c r="AK15" s="152"/>
      <c r="AL15" s="152"/>
      <c r="AM15" s="152"/>
      <c r="AN15" s="152"/>
      <c r="AO15" s="152"/>
      <c r="AP15" s="152"/>
      <c r="AQ15" s="152"/>
      <c r="AR15" s="152"/>
      <c r="AS15" s="152"/>
      <c r="AT15" s="152"/>
      <c r="AU15" s="152"/>
      <c r="AV15" s="152"/>
      <c r="AW15" s="152"/>
      <c r="AX15" s="152"/>
      <c r="AY15" s="152"/>
      <c r="AZ15" s="152"/>
      <c r="BA15" s="152"/>
      <c r="BB15" s="152"/>
      <c r="BC15" s="152"/>
      <c r="BD15" s="152"/>
      <c r="BE15" s="152"/>
      <c r="BF15" s="152"/>
      <c r="BG15" s="152"/>
      <c r="BH15" s="152"/>
    </row>
    <row r="16" spans="1:60" x14ac:dyDescent="0.25">
      <c r="A16" s="163" t="s">
        <v>152</v>
      </c>
      <c r="B16" s="164" t="s">
        <v>107</v>
      </c>
      <c r="C16" s="178" t="s">
        <v>108</v>
      </c>
      <c r="D16" s="165"/>
      <c r="E16" s="166"/>
      <c r="F16" s="167"/>
      <c r="G16" s="167">
        <f>SUMIF(AG17:AG22,"&lt;&gt;NOR",G17:G22)</f>
        <v>0</v>
      </c>
      <c r="H16" s="167"/>
      <c r="I16" s="167">
        <f>SUM(I17:I22)</f>
        <v>0</v>
      </c>
      <c r="J16" s="167"/>
      <c r="K16" s="167">
        <f>SUM(K17:K22)</f>
        <v>0</v>
      </c>
      <c r="L16" s="167"/>
      <c r="M16" s="167">
        <f>SUM(M17:M22)</f>
        <v>0</v>
      </c>
      <c r="N16" s="167"/>
      <c r="O16" s="167">
        <f>SUM(O17:O22)</f>
        <v>0.18</v>
      </c>
      <c r="P16" s="167"/>
      <c r="Q16" s="167">
        <f>SUM(Q17:Q22)</f>
        <v>0</v>
      </c>
      <c r="R16" s="167"/>
      <c r="S16" s="167"/>
      <c r="T16" s="168"/>
      <c r="U16" s="162"/>
      <c r="V16" s="162">
        <f>SUM(V17:V22)</f>
        <v>8.81</v>
      </c>
      <c r="W16" s="162"/>
      <c r="AG16" t="s">
        <v>153</v>
      </c>
    </row>
    <row r="17" spans="1:60" outlineLevel="1" x14ac:dyDescent="0.25">
      <c r="A17" s="169">
        <v>4</v>
      </c>
      <c r="B17" s="170" t="s">
        <v>503</v>
      </c>
      <c r="C17" s="179" t="s">
        <v>504</v>
      </c>
      <c r="D17" s="171" t="s">
        <v>505</v>
      </c>
      <c r="E17" s="172">
        <v>12.200000000000001</v>
      </c>
      <c r="F17" s="173"/>
      <c r="G17" s="174">
        <f>ROUND(E17*F17,2)</f>
        <v>0</v>
      </c>
      <c r="H17" s="173"/>
      <c r="I17" s="174">
        <f>ROUND(E17*H17,2)</f>
        <v>0</v>
      </c>
      <c r="J17" s="173"/>
      <c r="K17" s="174">
        <f>ROUND(E17*J17,2)</f>
        <v>0</v>
      </c>
      <c r="L17" s="174">
        <v>15</v>
      </c>
      <c r="M17" s="174">
        <f>G17*(1+L17/100)</f>
        <v>0</v>
      </c>
      <c r="N17" s="174">
        <v>1.4870000000000001E-2</v>
      </c>
      <c r="O17" s="174">
        <f>ROUND(E17*N17,2)</f>
        <v>0.18</v>
      </c>
      <c r="P17" s="174">
        <v>0</v>
      </c>
      <c r="Q17" s="174">
        <f>ROUND(E17*P17,2)</f>
        <v>0</v>
      </c>
      <c r="R17" s="174"/>
      <c r="S17" s="174" t="s">
        <v>267</v>
      </c>
      <c r="T17" s="175" t="s">
        <v>157</v>
      </c>
      <c r="U17" s="161">
        <v>0.72196000000000005</v>
      </c>
      <c r="V17" s="161">
        <f>ROUND(E17*U17,2)</f>
        <v>8.81</v>
      </c>
      <c r="W17" s="161"/>
      <c r="X17" s="152"/>
      <c r="Y17" s="152"/>
      <c r="Z17" s="152"/>
      <c r="AA17" s="152"/>
      <c r="AB17" s="152"/>
      <c r="AC17" s="152"/>
      <c r="AD17" s="152"/>
      <c r="AE17" s="152"/>
      <c r="AF17" s="152"/>
      <c r="AG17" s="152" t="s">
        <v>380</v>
      </c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152"/>
      <c r="AU17" s="152"/>
      <c r="AV17" s="152"/>
      <c r="AW17" s="152"/>
      <c r="AX17" s="152"/>
      <c r="AY17" s="152"/>
      <c r="AZ17" s="152"/>
      <c r="BA17" s="152"/>
      <c r="BB17" s="152"/>
      <c r="BC17" s="152"/>
      <c r="BD17" s="152"/>
      <c r="BE17" s="152"/>
      <c r="BF17" s="152"/>
      <c r="BG17" s="152"/>
      <c r="BH17" s="152"/>
    </row>
    <row r="18" spans="1:60" outlineLevel="1" x14ac:dyDescent="0.25">
      <c r="A18" s="159"/>
      <c r="B18" s="160"/>
      <c r="C18" s="258" t="s">
        <v>506</v>
      </c>
      <c r="D18" s="259"/>
      <c r="E18" s="259"/>
      <c r="F18" s="259"/>
      <c r="G18" s="259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52"/>
      <c r="Y18" s="152"/>
      <c r="Z18" s="152"/>
      <c r="AA18" s="152"/>
      <c r="AB18" s="152"/>
      <c r="AC18" s="152"/>
      <c r="AD18" s="152"/>
      <c r="AE18" s="152"/>
      <c r="AF18" s="152"/>
      <c r="AG18" s="152" t="s">
        <v>197</v>
      </c>
      <c r="AH18" s="152"/>
      <c r="AI18" s="152"/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2"/>
      <c r="AW18" s="152"/>
      <c r="AX18" s="152"/>
      <c r="AY18" s="152"/>
      <c r="AZ18" s="152"/>
      <c r="BA18" s="152"/>
      <c r="BB18" s="152"/>
      <c r="BC18" s="152"/>
      <c r="BD18" s="152"/>
      <c r="BE18" s="152"/>
      <c r="BF18" s="152"/>
      <c r="BG18" s="152"/>
      <c r="BH18" s="152"/>
    </row>
    <row r="19" spans="1:60" outlineLevel="1" x14ac:dyDescent="0.25">
      <c r="A19" s="159"/>
      <c r="B19" s="160"/>
      <c r="C19" s="195" t="s">
        <v>507</v>
      </c>
      <c r="D19" s="183"/>
      <c r="E19" s="184">
        <v>12.200000000000001</v>
      </c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52"/>
      <c r="Y19" s="152"/>
      <c r="Z19" s="152"/>
      <c r="AA19" s="152"/>
      <c r="AB19" s="152"/>
      <c r="AC19" s="152"/>
      <c r="AD19" s="152"/>
      <c r="AE19" s="152"/>
      <c r="AF19" s="152"/>
      <c r="AG19" s="152" t="s">
        <v>187</v>
      </c>
      <c r="AH19" s="152">
        <v>0</v>
      </c>
      <c r="AI19" s="152"/>
      <c r="AJ19" s="152"/>
      <c r="AK19" s="152"/>
      <c r="AL19" s="152"/>
      <c r="AM19" s="152"/>
      <c r="AN19" s="152"/>
      <c r="AO19" s="152"/>
      <c r="AP19" s="152"/>
      <c r="AQ19" s="152"/>
      <c r="AR19" s="152"/>
      <c r="AS19" s="152"/>
      <c r="AT19" s="152"/>
      <c r="AU19" s="152"/>
      <c r="AV19" s="152"/>
      <c r="AW19" s="152"/>
      <c r="AX19" s="152"/>
      <c r="AY19" s="152"/>
      <c r="AZ19" s="152"/>
      <c r="BA19" s="152"/>
      <c r="BB19" s="152"/>
      <c r="BC19" s="152"/>
      <c r="BD19" s="152"/>
      <c r="BE19" s="152"/>
      <c r="BF19" s="152"/>
      <c r="BG19" s="152"/>
      <c r="BH19" s="152"/>
    </row>
    <row r="20" spans="1:60" outlineLevel="1" x14ac:dyDescent="0.25">
      <c r="A20" s="159"/>
      <c r="B20" s="160"/>
      <c r="C20" s="196" t="s">
        <v>188</v>
      </c>
      <c r="D20" s="185"/>
      <c r="E20" s="186"/>
      <c r="F20" s="161"/>
      <c r="G20" s="161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52"/>
      <c r="Y20" s="152"/>
      <c r="Z20" s="152"/>
      <c r="AA20" s="152"/>
      <c r="AB20" s="152"/>
      <c r="AC20" s="152"/>
      <c r="AD20" s="152"/>
      <c r="AE20" s="152"/>
      <c r="AF20" s="152"/>
      <c r="AG20" s="152" t="s">
        <v>187</v>
      </c>
      <c r="AH20" s="152"/>
      <c r="AI20" s="152"/>
      <c r="AJ20" s="152"/>
      <c r="AK20" s="152"/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152"/>
      <c r="BE20" s="152"/>
      <c r="BF20" s="152"/>
      <c r="BG20" s="152"/>
      <c r="BH20" s="152"/>
    </row>
    <row r="21" spans="1:60" outlineLevel="1" x14ac:dyDescent="0.25">
      <c r="A21" s="159"/>
      <c r="B21" s="160"/>
      <c r="C21" s="197" t="s">
        <v>508</v>
      </c>
      <c r="D21" s="185"/>
      <c r="E21" s="186">
        <v>12.200000000000001</v>
      </c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52"/>
      <c r="Y21" s="152"/>
      <c r="Z21" s="152"/>
      <c r="AA21" s="152"/>
      <c r="AB21" s="152"/>
      <c r="AC21" s="152"/>
      <c r="AD21" s="152"/>
      <c r="AE21" s="152"/>
      <c r="AF21" s="152"/>
      <c r="AG21" s="152" t="s">
        <v>187</v>
      </c>
      <c r="AH21" s="152">
        <v>2</v>
      </c>
      <c r="AI21" s="152"/>
      <c r="AJ21" s="152"/>
      <c r="AK21" s="152"/>
      <c r="AL21" s="152"/>
      <c r="AM21" s="152"/>
      <c r="AN21" s="152"/>
      <c r="AO21" s="152"/>
      <c r="AP21" s="152"/>
      <c r="AQ21" s="152"/>
      <c r="AR21" s="152"/>
      <c r="AS21" s="152"/>
      <c r="AT21" s="152"/>
      <c r="AU21" s="152"/>
      <c r="AV21" s="152"/>
      <c r="AW21" s="152"/>
      <c r="AX21" s="152"/>
      <c r="AY21" s="152"/>
      <c r="AZ21" s="152"/>
      <c r="BA21" s="152"/>
      <c r="BB21" s="152"/>
      <c r="BC21" s="152"/>
      <c r="BD21" s="152"/>
      <c r="BE21" s="152"/>
      <c r="BF21" s="152"/>
      <c r="BG21" s="152"/>
      <c r="BH21" s="152"/>
    </row>
    <row r="22" spans="1:60" outlineLevel="1" x14ac:dyDescent="0.25">
      <c r="A22" s="159"/>
      <c r="B22" s="160"/>
      <c r="C22" s="196" t="s">
        <v>190</v>
      </c>
      <c r="D22" s="185"/>
      <c r="E22" s="186"/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52"/>
      <c r="Y22" s="152"/>
      <c r="Z22" s="152"/>
      <c r="AA22" s="152"/>
      <c r="AB22" s="152"/>
      <c r="AC22" s="152"/>
      <c r="AD22" s="152"/>
      <c r="AE22" s="152"/>
      <c r="AF22" s="152"/>
      <c r="AG22" s="152" t="s">
        <v>187</v>
      </c>
      <c r="AH22" s="152"/>
      <c r="AI22" s="152"/>
      <c r="AJ22" s="152"/>
      <c r="AK22" s="152"/>
      <c r="AL22" s="152"/>
      <c r="AM22" s="152"/>
      <c r="AN22" s="152"/>
      <c r="AO22" s="152"/>
      <c r="AP22" s="152"/>
      <c r="AQ22" s="152"/>
      <c r="AR22" s="152"/>
      <c r="AS22" s="152"/>
      <c r="AT22" s="152"/>
      <c r="AU22" s="152"/>
      <c r="AV22" s="152"/>
      <c r="AW22" s="152"/>
      <c r="AX22" s="152"/>
      <c r="AY22" s="152"/>
      <c r="AZ22" s="152"/>
      <c r="BA22" s="152"/>
      <c r="BB22" s="152"/>
      <c r="BC22" s="152"/>
      <c r="BD22" s="152"/>
      <c r="BE22" s="152"/>
      <c r="BF22" s="152"/>
      <c r="BG22" s="152"/>
      <c r="BH22" s="152"/>
    </row>
    <row r="23" spans="1:60" x14ac:dyDescent="0.25">
      <c r="A23" s="163" t="s">
        <v>152</v>
      </c>
      <c r="B23" s="164" t="s">
        <v>105</v>
      </c>
      <c r="C23" s="178" t="s">
        <v>106</v>
      </c>
      <c r="D23" s="165"/>
      <c r="E23" s="166"/>
      <c r="F23" s="167"/>
      <c r="G23" s="167">
        <f>SUMIF(AG24:AG25,"&lt;&gt;NOR",G24:G25)</f>
        <v>0</v>
      </c>
      <c r="H23" s="167"/>
      <c r="I23" s="167">
        <f>SUM(I24:I25)</f>
        <v>0</v>
      </c>
      <c r="J23" s="167"/>
      <c r="K23" s="167">
        <f>SUM(K24:K25)</f>
        <v>0</v>
      </c>
      <c r="L23" s="167"/>
      <c r="M23" s="167">
        <f>SUM(M24:M25)</f>
        <v>0</v>
      </c>
      <c r="N23" s="167"/>
      <c r="O23" s="167">
        <f>SUM(O24:O25)</f>
        <v>0</v>
      </c>
      <c r="P23" s="167"/>
      <c r="Q23" s="167">
        <f>SUM(Q24:Q25)</f>
        <v>0</v>
      </c>
      <c r="R23" s="167"/>
      <c r="S23" s="167"/>
      <c r="T23" s="168"/>
      <c r="U23" s="162"/>
      <c r="V23" s="162">
        <f>SUM(V24:V25)</f>
        <v>6.64</v>
      </c>
      <c r="W23" s="162"/>
      <c r="AG23" t="s">
        <v>153</v>
      </c>
    </row>
    <row r="24" spans="1:60" outlineLevel="1" x14ac:dyDescent="0.25">
      <c r="A24" s="169">
        <v>5</v>
      </c>
      <c r="B24" s="170" t="s">
        <v>509</v>
      </c>
      <c r="C24" s="179" t="s">
        <v>510</v>
      </c>
      <c r="D24" s="171" t="s">
        <v>224</v>
      </c>
      <c r="E24" s="172">
        <v>7.7897100000000004</v>
      </c>
      <c r="F24" s="173"/>
      <c r="G24" s="174">
        <f>ROUND(E24*F24,2)</f>
        <v>0</v>
      </c>
      <c r="H24" s="173"/>
      <c r="I24" s="174">
        <f>ROUND(E24*H24,2)</f>
        <v>0</v>
      </c>
      <c r="J24" s="173"/>
      <c r="K24" s="174">
        <f>ROUND(E24*J24,2)</f>
        <v>0</v>
      </c>
      <c r="L24" s="174">
        <v>15</v>
      </c>
      <c r="M24" s="174">
        <f>G24*(1+L24/100)</f>
        <v>0</v>
      </c>
      <c r="N24" s="174">
        <v>0</v>
      </c>
      <c r="O24" s="174">
        <f>ROUND(E24*N24,2)</f>
        <v>0</v>
      </c>
      <c r="P24" s="174">
        <v>0</v>
      </c>
      <c r="Q24" s="174">
        <f>ROUND(E24*P24,2)</f>
        <v>0</v>
      </c>
      <c r="R24" s="174"/>
      <c r="S24" s="174" t="s">
        <v>267</v>
      </c>
      <c r="T24" s="175" t="s">
        <v>157</v>
      </c>
      <c r="U24" s="161">
        <v>0.85200000000000009</v>
      </c>
      <c r="V24" s="161">
        <f>ROUND(E24*U24,2)</f>
        <v>6.64</v>
      </c>
      <c r="W24" s="161"/>
      <c r="X24" s="152"/>
      <c r="Y24" s="152"/>
      <c r="Z24" s="152"/>
      <c r="AA24" s="152"/>
      <c r="AB24" s="152"/>
      <c r="AC24" s="152"/>
      <c r="AD24" s="152"/>
      <c r="AE24" s="152"/>
      <c r="AF24" s="152"/>
      <c r="AG24" s="152" t="s">
        <v>183</v>
      </c>
      <c r="AH24" s="152"/>
      <c r="AI24" s="152"/>
      <c r="AJ24" s="152"/>
      <c r="AK24" s="152"/>
      <c r="AL24" s="152"/>
      <c r="AM24" s="152"/>
      <c r="AN24" s="152"/>
      <c r="AO24" s="152"/>
      <c r="AP24" s="152"/>
      <c r="AQ24" s="152"/>
      <c r="AR24" s="152"/>
      <c r="AS24" s="152"/>
      <c r="AT24" s="152"/>
      <c r="AU24" s="152"/>
      <c r="AV24" s="152"/>
      <c r="AW24" s="152"/>
      <c r="AX24" s="152"/>
      <c r="AY24" s="152"/>
      <c r="AZ24" s="152"/>
      <c r="BA24" s="152"/>
      <c r="BB24" s="152"/>
      <c r="BC24" s="152"/>
      <c r="BD24" s="152"/>
      <c r="BE24" s="152"/>
      <c r="BF24" s="152"/>
      <c r="BG24" s="152"/>
      <c r="BH24" s="152"/>
    </row>
    <row r="25" spans="1:60" ht="21" outlineLevel="1" x14ac:dyDescent="0.25">
      <c r="A25" s="159"/>
      <c r="B25" s="160"/>
      <c r="C25" s="258" t="s">
        <v>419</v>
      </c>
      <c r="D25" s="259"/>
      <c r="E25" s="259"/>
      <c r="F25" s="259"/>
      <c r="G25" s="259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52"/>
      <c r="Y25" s="152"/>
      <c r="Z25" s="152"/>
      <c r="AA25" s="152"/>
      <c r="AB25" s="152"/>
      <c r="AC25" s="152"/>
      <c r="AD25" s="152"/>
      <c r="AE25" s="152"/>
      <c r="AF25" s="152"/>
      <c r="AG25" s="152" t="s">
        <v>197</v>
      </c>
      <c r="AH25" s="152"/>
      <c r="AI25" s="152"/>
      <c r="AJ25" s="152"/>
      <c r="AK25" s="152"/>
      <c r="AL25" s="152"/>
      <c r="AM25" s="152"/>
      <c r="AN25" s="152"/>
      <c r="AO25" s="152"/>
      <c r="AP25" s="152"/>
      <c r="AQ25" s="152"/>
      <c r="AR25" s="152"/>
      <c r="AS25" s="152"/>
      <c r="AT25" s="152"/>
      <c r="AU25" s="152"/>
      <c r="AV25" s="152"/>
      <c r="AW25" s="152"/>
      <c r="AX25" s="152"/>
      <c r="AY25" s="152"/>
      <c r="AZ25" s="152"/>
      <c r="BA25" s="176" t="str">
        <f>C25</f>
        <v>přesun hmot pro budovy občanské výstavby (JKSO 801), budovy pro bydlení (JKSO 803) budovy pro výrobu a služby (JKSO 812) s nosnou svislou konstrukcí zděnou z cihel nebo tvárnic nebo kovovou</v>
      </c>
      <c r="BB25" s="152"/>
      <c r="BC25" s="152"/>
      <c r="BD25" s="152"/>
      <c r="BE25" s="152"/>
      <c r="BF25" s="152"/>
      <c r="BG25" s="152"/>
      <c r="BH25" s="152"/>
    </row>
    <row r="26" spans="1:60" x14ac:dyDescent="0.25">
      <c r="A26" s="163" t="s">
        <v>152</v>
      </c>
      <c r="B26" s="164" t="s">
        <v>85</v>
      </c>
      <c r="C26" s="178" t="s">
        <v>86</v>
      </c>
      <c r="D26" s="165"/>
      <c r="E26" s="166"/>
      <c r="F26" s="167"/>
      <c r="G26" s="167">
        <f>SUMIF(AG27:AG36,"&lt;&gt;NOR",G27:G36)</f>
        <v>0</v>
      </c>
      <c r="H26" s="167"/>
      <c r="I26" s="167">
        <f>SUM(I27:I36)</f>
        <v>0</v>
      </c>
      <c r="J26" s="167"/>
      <c r="K26" s="167">
        <f>SUM(K27:K36)</f>
        <v>0</v>
      </c>
      <c r="L26" s="167"/>
      <c r="M26" s="167">
        <f>SUM(M27:M36)</f>
        <v>0</v>
      </c>
      <c r="N26" s="167"/>
      <c r="O26" s="167">
        <f>SUM(O27:O36)</f>
        <v>7.8000000000000007</v>
      </c>
      <c r="P26" s="167"/>
      <c r="Q26" s="167">
        <f>SUM(Q27:Q36)</f>
        <v>0</v>
      </c>
      <c r="R26" s="167"/>
      <c r="S26" s="167"/>
      <c r="T26" s="168"/>
      <c r="U26" s="162"/>
      <c r="V26" s="162">
        <f>SUM(V27:V36)</f>
        <v>26.410000000000004</v>
      </c>
      <c r="W26" s="162"/>
      <c r="AG26" t="s">
        <v>153</v>
      </c>
    </row>
    <row r="27" spans="1:60" outlineLevel="1" x14ac:dyDescent="0.25">
      <c r="A27" s="187">
        <v>6</v>
      </c>
      <c r="B27" s="188" t="s">
        <v>511</v>
      </c>
      <c r="C27" s="194" t="s">
        <v>512</v>
      </c>
      <c r="D27" s="189" t="s">
        <v>195</v>
      </c>
      <c r="E27" s="190">
        <v>0.66800000000000004</v>
      </c>
      <c r="F27" s="191"/>
      <c r="G27" s="192">
        <f>ROUND(E27*F27,2)</f>
        <v>0</v>
      </c>
      <c r="H27" s="191"/>
      <c r="I27" s="192">
        <f>ROUND(E27*H27,2)</f>
        <v>0</v>
      </c>
      <c r="J27" s="191"/>
      <c r="K27" s="192">
        <f>ROUND(E27*J27,2)</f>
        <v>0</v>
      </c>
      <c r="L27" s="192">
        <v>15</v>
      </c>
      <c r="M27" s="192">
        <f>G27*(1+L27/100)</f>
        <v>0</v>
      </c>
      <c r="N27" s="192">
        <v>1.93971</v>
      </c>
      <c r="O27" s="192">
        <f>ROUND(E27*N27,2)</f>
        <v>1.3</v>
      </c>
      <c r="P27" s="192">
        <v>0</v>
      </c>
      <c r="Q27" s="192">
        <f>ROUND(E27*P27,2)</f>
        <v>0</v>
      </c>
      <c r="R27" s="192"/>
      <c r="S27" s="192" t="s">
        <v>267</v>
      </c>
      <c r="T27" s="193" t="s">
        <v>157</v>
      </c>
      <c r="U27" s="161">
        <v>0.96500000000000008</v>
      </c>
      <c r="V27" s="161">
        <f>ROUND(E27*U27,2)</f>
        <v>0.64</v>
      </c>
      <c r="W27" s="161"/>
      <c r="X27" s="152"/>
      <c r="Y27" s="152"/>
      <c r="Z27" s="152"/>
      <c r="AA27" s="152"/>
      <c r="AB27" s="152"/>
      <c r="AC27" s="152"/>
      <c r="AD27" s="152"/>
      <c r="AE27" s="152"/>
      <c r="AF27" s="152"/>
      <c r="AG27" s="152" t="s">
        <v>183</v>
      </c>
      <c r="AH27" s="152"/>
      <c r="AI27" s="152"/>
      <c r="AJ27" s="152"/>
      <c r="AK27" s="152"/>
      <c r="AL27" s="152"/>
      <c r="AM27" s="152"/>
      <c r="AN27" s="152"/>
      <c r="AO27" s="152"/>
      <c r="AP27" s="152"/>
      <c r="AQ27" s="152"/>
      <c r="AR27" s="152"/>
      <c r="AS27" s="152"/>
      <c r="AT27" s="152"/>
      <c r="AU27" s="152"/>
      <c r="AV27" s="152"/>
      <c r="AW27" s="152"/>
      <c r="AX27" s="152"/>
      <c r="AY27" s="152"/>
      <c r="AZ27" s="152"/>
      <c r="BA27" s="152"/>
      <c r="BB27" s="152"/>
      <c r="BC27" s="152"/>
      <c r="BD27" s="152"/>
      <c r="BE27" s="152"/>
      <c r="BF27" s="152"/>
      <c r="BG27" s="152"/>
      <c r="BH27" s="152"/>
    </row>
    <row r="28" spans="1:60" outlineLevel="1" x14ac:dyDescent="0.25">
      <c r="A28" s="169">
        <v>7</v>
      </c>
      <c r="B28" s="170" t="s">
        <v>513</v>
      </c>
      <c r="C28" s="179" t="s">
        <v>514</v>
      </c>
      <c r="D28" s="171" t="s">
        <v>195</v>
      </c>
      <c r="E28" s="172">
        <v>2.2680000000000002</v>
      </c>
      <c r="F28" s="173"/>
      <c r="G28" s="174">
        <f>ROUND(E28*F28,2)</f>
        <v>0</v>
      </c>
      <c r="H28" s="173"/>
      <c r="I28" s="174">
        <f>ROUND(E28*H28,2)</f>
        <v>0</v>
      </c>
      <c r="J28" s="173"/>
      <c r="K28" s="174">
        <f>ROUND(E28*J28,2)</f>
        <v>0</v>
      </c>
      <c r="L28" s="174">
        <v>15</v>
      </c>
      <c r="M28" s="174">
        <f>G28*(1+L28/100)</f>
        <v>0</v>
      </c>
      <c r="N28" s="174">
        <v>2.5250000000000004</v>
      </c>
      <c r="O28" s="174">
        <f>ROUND(E28*N28,2)</f>
        <v>5.73</v>
      </c>
      <c r="P28" s="174">
        <v>0</v>
      </c>
      <c r="Q28" s="174">
        <f>ROUND(E28*P28,2)</f>
        <v>0</v>
      </c>
      <c r="R28" s="174"/>
      <c r="S28" s="174" t="s">
        <v>267</v>
      </c>
      <c r="T28" s="175" t="s">
        <v>157</v>
      </c>
      <c r="U28" s="161">
        <v>0.48000000000000004</v>
      </c>
      <c r="V28" s="161">
        <f>ROUND(E28*U28,2)</f>
        <v>1.0900000000000001</v>
      </c>
      <c r="W28" s="161"/>
      <c r="X28" s="152"/>
      <c r="Y28" s="152"/>
      <c r="Z28" s="152"/>
      <c r="AA28" s="152"/>
      <c r="AB28" s="152"/>
      <c r="AC28" s="152"/>
      <c r="AD28" s="152"/>
      <c r="AE28" s="152"/>
      <c r="AF28" s="152"/>
      <c r="AG28" s="152" t="s">
        <v>183</v>
      </c>
      <c r="AH28" s="152"/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52"/>
      <c r="BB28" s="152"/>
      <c r="BC28" s="152"/>
      <c r="BD28" s="152"/>
      <c r="BE28" s="152"/>
      <c r="BF28" s="152"/>
      <c r="BG28" s="152"/>
      <c r="BH28" s="152"/>
    </row>
    <row r="29" spans="1:60" outlineLevel="1" x14ac:dyDescent="0.25">
      <c r="A29" s="159"/>
      <c r="B29" s="160"/>
      <c r="C29" s="258" t="s">
        <v>444</v>
      </c>
      <c r="D29" s="259"/>
      <c r="E29" s="259"/>
      <c r="F29" s="259"/>
      <c r="G29" s="259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52"/>
      <c r="Y29" s="152"/>
      <c r="Z29" s="152"/>
      <c r="AA29" s="152"/>
      <c r="AB29" s="152"/>
      <c r="AC29" s="152"/>
      <c r="AD29" s="152"/>
      <c r="AE29" s="152"/>
      <c r="AF29" s="152"/>
      <c r="AG29" s="152" t="s">
        <v>197</v>
      </c>
      <c r="AH29" s="152"/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</row>
    <row r="30" spans="1:60" outlineLevel="1" x14ac:dyDescent="0.25">
      <c r="A30" s="169">
        <v>8</v>
      </c>
      <c r="B30" s="170" t="s">
        <v>515</v>
      </c>
      <c r="C30" s="179" t="s">
        <v>516</v>
      </c>
      <c r="D30" s="171" t="s">
        <v>181</v>
      </c>
      <c r="E30" s="172">
        <v>11.793600000000001</v>
      </c>
      <c r="F30" s="173"/>
      <c r="G30" s="174">
        <f>ROUND(E30*F30,2)</f>
        <v>0</v>
      </c>
      <c r="H30" s="173"/>
      <c r="I30" s="174">
        <f>ROUND(E30*H30,2)</f>
        <v>0</v>
      </c>
      <c r="J30" s="173"/>
      <c r="K30" s="174">
        <f>ROUND(E30*J30,2)</f>
        <v>0</v>
      </c>
      <c r="L30" s="174">
        <v>15</v>
      </c>
      <c r="M30" s="174">
        <f>G30*(1+L30/100)</f>
        <v>0</v>
      </c>
      <c r="N30" s="174">
        <v>3.9200000000000006E-2</v>
      </c>
      <c r="O30" s="174">
        <f>ROUND(E30*N30,2)</f>
        <v>0.46</v>
      </c>
      <c r="P30" s="174">
        <v>0</v>
      </c>
      <c r="Q30" s="174">
        <f>ROUND(E30*P30,2)</f>
        <v>0</v>
      </c>
      <c r="R30" s="174"/>
      <c r="S30" s="174" t="s">
        <v>267</v>
      </c>
      <c r="T30" s="175" t="s">
        <v>157</v>
      </c>
      <c r="U30" s="161">
        <v>1.05</v>
      </c>
      <c r="V30" s="161">
        <f>ROUND(E30*U30,2)</f>
        <v>12.38</v>
      </c>
      <c r="W30" s="161"/>
      <c r="X30" s="152"/>
      <c r="Y30" s="152"/>
      <c r="Z30" s="152"/>
      <c r="AA30" s="152"/>
      <c r="AB30" s="152"/>
      <c r="AC30" s="152"/>
      <c r="AD30" s="152"/>
      <c r="AE30" s="152"/>
      <c r="AF30" s="152"/>
      <c r="AG30" s="152" t="s">
        <v>183</v>
      </c>
      <c r="AH30" s="152"/>
      <c r="AI30" s="152"/>
      <c r="AJ30" s="152"/>
      <c r="AK30" s="152"/>
      <c r="AL30" s="152"/>
      <c r="AM30" s="152"/>
      <c r="AN30" s="152"/>
      <c r="AO30" s="152"/>
      <c r="AP30" s="152"/>
      <c r="AQ30" s="152"/>
      <c r="AR30" s="152"/>
      <c r="AS30" s="152"/>
      <c r="AT30" s="152"/>
      <c r="AU30" s="152"/>
      <c r="AV30" s="152"/>
      <c r="AW30" s="152"/>
      <c r="AX30" s="152"/>
      <c r="AY30" s="152"/>
      <c r="AZ30" s="152"/>
      <c r="BA30" s="152"/>
      <c r="BB30" s="152"/>
      <c r="BC30" s="152"/>
      <c r="BD30" s="152"/>
      <c r="BE30" s="152"/>
      <c r="BF30" s="152"/>
      <c r="BG30" s="152"/>
      <c r="BH30" s="152"/>
    </row>
    <row r="31" spans="1:60" ht="21" outlineLevel="1" x14ac:dyDescent="0.25">
      <c r="A31" s="159"/>
      <c r="B31" s="160"/>
      <c r="C31" s="258" t="s">
        <v>517</v>
      </c>
      <c r="D31" s="259"/>
      <c r="E31" s="259"/>
      <c r="F31" s="259"/>
      <c r="G31" s="259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1"/>
      <c r="T31" s="161"/>
      <c r="U31" s="161"/>
      <c r="V31" s="161"/>
      <c r="W31" s="161"/>
      <c r="X31" s="152"/>
      <c r="Y31" s="152"/>
      <c r="Z31" s="152"/>
      <c r="AA31" s="152"/>
      <c r="AB31" s="152"/>
      <c r="AC31" s="152"/>
      <c r="AD31" s="152"/>
      <c r="AE31" s="152"/>
      <c r="AF31" s="152"/>
      <c r="AG31" s="152" t="s">
        <v>197</v>
      </c>
      <c r="AH31" s="152"/>
      <c r="AI31" s="152"/>
      <c r="AJ31" s="152"/>
      <c r="AK31" s="152"/>
      <c r="AL31" s="152"/>
      <c r="AM31" s="152"/>
      <c r="AN31" s="152"/>
      <c r="AO31" s="152"/>
      <c r="AP31" s="152"/>
      <c r="AQ31" s="152"/>
      <c r="AR31" s="152"/>
      <c r="AS31" s="152"/>
      <c r="AT31" s="152"/>
      <c r="AU31" s="152"/>
      <c r="AV31" s="152"/>
      <c r="AW31" s="152"/>
      <c r="AX31" s="152"/>
      <c r="AY31" s="152"/>
      <c r="AZ31" s="152"/>
      <c r="BA31" s="176" t="str">
        <f>C31</f>
        <v>bednění svislé nebo šikmé (odkloněné), půdorysně přímé nebo zalomené, stěn základových patek ve volných nebo zapažených jámách, rýhách, šachtách, včetně případných vzpěr,</v>
      </c>
      <c r="BB31" s="152"/>
      <c r="BC31" s="152"/>
      <c r="BD31" s="152"/>
      <c r="BE31" s="152"/>
      <c r="BF31" s="152"/>
      <c r="BG31" s="152"/>
      <c r="BH31" s="152"/>
    </row>
    <row r="32" spans="1:60" outlineLevel="1" x14ac:dyDescent="0.25">
      <c r="A32" s="169">
        <v>9</v>
      </c>
      <c r="B32" s="170" t="s">
        <v>518</v>
      </c>
      <c r="C32" s="179" t="s">
        <v>519</v>
      </c>
      <c r="D32" s="171" t="s">
        <v>181</v>
      </c>
      <c r="E32" s="172">
        <v>11.793600000000001</v>
      </c>
      <c r="F32" s="173"/>
      <c r="G32" s="174">
        <f>ROUND(E32*F32,2)</f>
        <v>0</v>
      </c>
      <c r="H32" s="173"/>
      <c r="I32" s="174">
        <f>ROUND(E32*H32,2)</f>
        <v>0</v>
      </c>
      <c r="J32" s="173"/>
      <c r="K32" s="174">
        <f>ROUND(E32*J32,2)</f>
        <v>0</v>
      </c>
      <c r="L32" s="174">
        <v>15</v>
      </c>
      <c r="M32" s="174">
        <f>G32*(1+L32/100)</f>
        <v>0</v>
      </c>
      <c r="N32" s="174">
        <v>0</v>
      </c>
      <c r="O32" s="174">
        <f>ROUND(E32*N32,2)</f>
        <v>0</v>
      </c>
      <c r="P32" s="174">
        <v>0</v>
      </c>
      <c r="Q32" s="174">
        <f>ROUND(E32*P32,2)</f>
        <v>0</v>
      </c>
      <c r="R32" s="174"/>
      <c r="S32" s="174" t="s">
        <v>267</v>
      </c>
      <c r="T32" s="175" t="s">
        <v>157</v>
      </c>
      <c r="U32" s="161">
        <v>0.32</v>
      </c>
      <c r="V32" s="161">
        <f>ROUND(E32*U32,2)</f>
        <v>3.77</v>
      </c>
      <c r="W32" s="161"/>
      <c r="X32" s="152"/>
      <c r="Y32" s="152"/>
      <c r="Z32" s="152"/>
      <c r="AA32" s="152"/>
      <c r="AB32" s="152"/>
      <c r="AC32" s="152"/>
      <c r="AD32" s="152"/>
      <c r="AE32" s="152"/>
      <c r="AF32" s="152"/>
      <c r="AG32" s="152" t="s">
        <v>183</v>
      </c>
      <c r="AH32" s="152"/>
      <c r="AI32" s="152"/>
      <c r="AJ32" s="152"/>
      <c r="AK32" s="152"/>
      <c r="AL32" s="152"/>
      <c r="AM32" s="152"/>
      <c r="AN32" s="152"/>
      <c r="AO32" s="152"/>
      <c r="AP32" s="152"/>
      <c r="AQ32" s="152"/>
      <c r="AR32" s="152"/>
      <c r="AS32" s="152"/>
      <c r="AT32" s="152"/>
      <c r="AU32" s="152"/>
      <c r="AV32" s="152"/>
      <c r="AW32" s="152"/>
      <c r="AX32" s="152"/>
      <c r="AY32" s="152"/>
      <c r="AZ32" s="152"/>
      <c r="BA32" s="152"/>
      <c r="BB32" s="152"/>
      <c r="BC32" s="152"/>
      <c r="BD32" s="152"/>
      <c r="BE32" s="152"/>
      <c r="BF32" s="152"/>
      <c r="BG32" s="152"/>
      <c r="BH32" s="152"/>
    </row>
    <row r="33" spans="1:60" ht="21" outlineLevel="1" x14ac:dyDescent="0.25">
      <c r="A33" s="159"/>
      <c r="B33" s="160"/>
      <c r="C33" s="258" t="s">
        <v>517</v>
      </c>
      <c r="D33" s="259"/>
      <c r="E33" s="259"/>
      <c r="F33" s="259"/>
      <c r="G33" s="259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52"/>
      <c r="Y33" s="152"/>
      <c r="Z33" s="152"/>
      <c r="AA33" s="152"/>
      <c r="AB33" s="152"/>
      <c r="AC33" s="152"/>
      <c r="AD33" s="152"/>
      <c r="AE33" s="152"/>
      <c r="AF33" s="152"/>
      <c r="AG33" s="152" t="s">
        <v>197</v>
      </c>
      <c r="AH33" s="152"/>
      <c r="AI33" s="152"/>
      <c r="AJ33" s="152"/>
      <c r="AK33" s="152"/>
      <c r="AL33" s="152"/>
      <c r="AM33" s="152"/>
      <c r="AN33" s="152"/>
      <c r="AO33" s="152"/>
      <c r="AP33" s="152"/>
      <c r="AQ33" s="152"/>
      <c r="AR33" s="152"/>
      <c r="AS33" s="152"/>
      <c r="AT33" s="152"/>
      <c r="AU33" s="152"/>
      <c r="AV33" s="152"/>
      <c r="AW33" s="152"/>
      <c r="AX33" s="152"/>
      <c r="AY33" s="152"/>
      <c r="AZ33" s="152"/>
      <c r="BA33" s="176" t="str">
        <f>C33</f>
        <v>bednění svislé nebo šikmé (odkloněné), půdorysně přímé nebo zalomené, stěn základových patek ve volných nebo zapažených jámách, rýhách, šachtách, včetně případných vzpěr,</v>
      </c>
      <c r="BB33" s="152"/>
      <c r="BC33" s="152"/>
      <c r="BD33" s="152"/>
      <c r="BE33" s="152"/>
      <c r="BF33" s="152"/>
      <c r="BG33" s="152"/>
      <c r="BH33" s="152"/>
    </row>
    <row r="34" spans="1:60" ht="20.399999999999999" outlineLevel="1" x14ac:dyDescent="0.25">
      <c r="A34" s="169">
        <v>10</v>
      </c>
      <c r="B34" s="170" t="s">
        <v>520</v>
      </c>
      <c r="C34" s="179" t="s">
        <v>521</v>
      </c>
      <c r="D34" s="171" t="s">
        <v>286</v>
      </c>
      <c r="E34" s="172">
        <v>2</v>
      </c>
      <c r="F34" s="173"/>
      <c r="G34" s="174">
        <f>ROUND(E34*F34,2)</f>
        <v>0</v>
      </c>
      <c r="H34" s="173"/>
      <c r="I34" s="174">
        <f>ROUND(E34*H34,2)</f>
        <v>0</v>
      </c>
      <c r="J34" s="173"/>
      <c r="K34" s="174">
        <f>ROUND(E34*J34,2)</f>
        <v>0</v>
      </c>
      <c r="L34" s="174">
        <v>15</v>
      </c>
      <c r="M34" s="174">
        <f>G34*(1+L34/100)</f>
        <v>0</v>
      </c>
      <c r="N34" s="174">
        <v>1.353E-2</v>
      </c>
      <c r="O34" s="174">
        <f>ROUND(E34*N34,2)</f>
        <v>0.03</v>
      </c>
      <c r="P34" s="174">
        <v>0</v>
      </c>
      <c r="Q34" s="174">
        <f>ROUND(E34*P34,2)</f>
        <v>0</v>
      </c>
      <c r="R34" s="174"/>
      <c r="S34" s="174" t="s">
        <v>267</v>
      </c>
      <c r="T34" s="175" t="s">
        <v>157</v>
      </c>
      <c r="U34" s="161">
        <v>1.0640000000000001</v>
      </c>
      <c r="V34" s="161">
        <f>ROUND(E34*U34,2)</f>
        <v>2.13</v>
      </c>
      <c r="W34" s="161"/>
      <c r="X34" s="152"/>
      <c r="Y34" s="152"/>
      <c r="Z34" s="152"/>
      <c r="AA34" s="152"/>
      <c r="AB34" s="152"/>
      <c r="AC34" s="152"/>
      <c r="AD34" s="152"/>
      <c r="AE34" s="152"/>
      <c r="AF34" s="152"/>
      <c r="AG34" s="152" t="s">
        <v>183</v>
      </c>
      <c r="AH34" s="152"/>
      <c r="AI34" s="152"/>
      <c r="AJ34" s="152"/>
      <c r="AK34" s="152"/>
      <c r="AL34" s="152"/>
      <c r="AM34" s="152"/>
      <c r="AN34" s="152"/>
      <c r="AO34" s="152"/>
      <c r="AP34" s="152"/>
      <c r="AQ34" s="152"/>
      <c r="AR34" s="152"/>
      <c r="AS34" s="152"/>
      <c r="AT34" s="152"/>
      <c r="AU34" s="152"/>
      <c r="AV34" s="152"/>
      <c r="AW34" s="152"/>
      <c r="AX34" s="152"/>
      <c r="AY34" s="152"/>
      <c r="AZ34" s="152"/>
      <c r="BA34" s="152"/>
      <c r="BB34" s="152"/>
      <c r="BC34" s="152"/>
      <c r="BD34" s="152"/>
      <c r="BE34" s="152"/>
      <c r="BF34" s="152"/>
      <c r="BG34" s="152"/>
      <c r="BH34" s="152"/>
    </row>
    <row r="35" spans="1:60" outlineLevel="1" x14ac:dyDescent="0.25">
      <c r="A35" s="159"/>
      <c r="B35" s="160"/>
      <c r="C35" s="258" t="s">
        <v>522</v>
      </c>
      <c r="D35" s="259"/>
      <c r="E35" s="259"/>
      <c r="F35" s="259"/>
      <c r="G35" s="259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1"/>
      <c r="W35" s="161"/>
      <c r="X35" s="152"/>
      <c r="Y35" s="152"/>
      <c r="Z35" s="152"/>
      <c r="AA35" s="152"/>
      <c r="AB35" s="152"/>
      <c r="AC35" s="152"/>
      <c r="AD35" s="152"/>
      <c r="AE35" s="152"/>
      <c r="AF35" s="152"/>
      <c r="AG35" s="152" t="s">
        <v>197</v>
      </c>
      <c r="AH35" s="152"/>
      <c r="AI35" s="152"/>
      <c r="AJ35" s="152"/>
      <c r="AK35" s="152"/>
      <c r="AL35" s="152"/>
      <c r="AM35" s="152"/>
      <c r="AN35" s="152"/>
      <c r="AO35" s="152"/>
      <c r="AP35" s="152"/>
      <c r="AQ35" s="152"/>
      <c r="AR35" s="152"/>
      <c r="AS35" s="152"/>
      <c r="AT35" s="152"/>
      <c r="AU35" s="152"/>
      <c r="AV35" s="152"/>
      <c r="AW35" s="152"/>
      <c r="AX35" s="152"/>
      <c r="AY35" s="152"/>
      <c r="AZ35" s="152"/>
      <c r="BA35" s="152"/>
      <c r="BB35" s="152"/>
      <c r="BC35" s="152"/>
      <c r="BD35" s="152"/>
      <c r="BE35" s="152"/>
      <c r="BF35" s="152"/>
      <c r="BG35" s="152"/>
      <c r="BH35" s="152"/>
    </row>
    <row r="36" spans="1:60" outlineLevel="1" x14ac:dyDescent="0.25">
      <c r="A36" s="187">
        <v>11</v>
      </c>
      <c r="B36" s="188" t="s">
        <v>523</v>
      </c>
      <c r="C36" s="194" t="s">
        <v>524</v>
      </c>
      <c r="D36" s="189" t="s">
        <v>224</v>
      </c>
      <c r="E36" s="190">
        <v>0.27216000000000001</v>
      </c>
      <c r="F36" s="191"/>
      <c r="G36" s="192">
        <f>ROUND(E36*F36,2)</f>
        <v>0</v>
      </c>
      <c r="H36" s="191"/>
      <c r="I36" s="192">
        <f>ROUND(E36*H36,2)</f>
        <v>0</v>
      </c>
      <c r="J36" s="191"/>
      <c r="K36" s="192">
        <f>ROUND(E36*J36,2)</f>
        <v>0</v>
      </c>
      <c r="L36" s="192">
        <v>15</v>
      </c>
      <c r="M36" s="192">
        <f>G36*(1+L36/100)</f>
        <v>0</v>
      </c>
      <c r="N36" s="192">
        <v>1.0211600000000001</v>
      </c>
      <c r="O36" s="192">
        <f>ROUND(E36*N36,2)</f>
        <v>0.28000000000000003</v>
      </c>
      <c r="P36" s="192">
        <v>0</v>
      </c>
      <c r="Q36" s="192">
        <f>ROUND(E36*P36,2)</f>
        <v>0</v>
      </c>
      <c r="R36" s="192"/>
      <c r="S36" s="192" t="s">
        <v>267</v>
      </c>
      <c r="T36" s="193" t="s">
        <v>157</v>
      </c>
      <c r="U36" s="161">
        <v>23.531000000000002</v>
      </c>
      <c r="V36" s="161">
        <f>ROUND(E36*U36,2)</f>
        <v>6.4</v>
      </c>
      <c r="W36" s="161"/>
      <c r="X36" s="152"/>
      <c r="Y36" s="152"/>
      <c r="Z36" s="152"/>
      <c r="AA36" s="152"/>
      <c r="AB36" s="152"/>
      <c r="AC36" s="152"/>
      <c r="AD36" s="152"/>
      <c r="AE36" s="152"/>
      <c r="AF36" s="152"/>
      <c r="AG36" s="152" t="s">
        <v>183</v>
      </c>
      <c r="AH36" s="152"/>
      <c r="AI36" s="152"/>
      <c r="AJ36" s="152"/>
      <c r="AK36" s="152"/>
      <c r="AL36" s="152"/>
      <c r="AM36" s="152"/>
      <c r="AN36" s="152"/>
      <c r="AO36" s="152"/>
      <c r="AP36" s="152"/>
      <c r="AQ36" s="152"/>
      <c r="AR36" s="152"/>
      <c r="AS36" s="152"/>
      <c r="AT36" s="152"/>
      <c r="AU36" s="152"/>
      <c r="AV36" s="152"/>
      <c r="AW36" s="152"/>
      <c r="AX36" s="152"/>
      <c r="AY36" s="152"/>
      <c r="AZ36" s="152"/>
      <c r="BA36" s="152"/>
      <c r="BB36" s="152"/>
      <c r="BC36" s="152"/>
      <c r="BD36" s="152"/>
      <c r="BE36" s="152"/>
      <c r="BF36" s="152"/>
      <c r="BG36" s="152"/>
      <c r="BH36" s="152"/>
    </row>
    <row r="37" spans="1:60" x14ac:dyDescent="0.25">
      <c r="A37" s="163" t="s">
        <v>152</v>
      </c>
      <c r="B37" s="164" t="s">
        <v>52</v>
      </c>
      <c r="C37" s="178" t="s">
        <v>81</v>
      </c>
      <c r="D37" s="165"/>
      <c r="E37" s="166"/>
      <c r="F37" s="167"/>
      <c r="G37" s="167">
        <f>SUMIF(AG38:AG48,"&lt;&gt;NOR",G38:G48)</f>
        <v>0</v>
      </c>
      <c r="H37" s="167"/>
      <c r="I37" s="167">
        <f>SUM(I38:I48)</f>
        <v>0</v>
      </c>
      <c r="J37" s="167"/>
      <c r="K37" s="167">
        <f>SUM(K38:K48)</f>
        <v>0</v>
      </c>
      <c r="L37" s="167"/>
      <c r="M37" s="167">
        <f>SUM(M38:M48)</f>
        <v>0</v>
      </c>
      <c r="N37" s="167"/>
      <c r="O37" s="167">
        <f>SUM(O38:O48)</f>
        <v>0</v>
      </c>
      <c r="P37" s="167"/>
      <c r="Q37" s="167">
        <f>SUM(Q38:Q48)</f>
        <v>0</v>
      </c>
      <c r="R37" s="167"/>
      <c r="S37" s="167"/>
      <c r="T37" s="168"/>
      <c r="U37" s="162"/>
      <c r="V37" s="162">
        <f>SUM(V38:V48)</f>
        <v>0.63</v>
      </c>
      <c r="W37" s="162"/>
      <c r="AG37" t="s">
        <v>153</v>
      </c>
    </row>
    <row r="38" spans="1:60" outlineLevel="1" x14ac:dyDescent="0.25">
      <c r="A38" s="169">
        <v>12</v>
      </c>
      <c r="B38" s="170" t="s">
        <v>525</v>
      </c>
      <c r="C38" s="179" t="s">
        <v>526</v>
      </c>
      <c r="D38" s="171" t="s">
        <v>195</v>
      </c>
      <c r="E38" s="172">
        <v>3.8400000000000003</v>
      </c>
      <c r="F38" s="173"/>
      <c r="G38" s="174">
        <f>ROUND(E38*F38,2)</f>
        <v>0</v>
      </c>
      <c r="H38" s="173"/>
      <c r="I38" s="174">
        <f>ROUND(E38*H38,2)</f>
        <v>0</v>
      </c>
      <c r="J38" s="173"/>
      <c r="K38" s="174">
        <f>ROUND(E38*J38,2)</f>
        <v>0</v>
      </c>
      <c r="L38" s="174">
        <v>15</v>
      </c>
      <c r="M38" s="174">
        <f>G38*(1+L38/100)</f>
        <v>0</v>
      </c>
      <c r="N38" s="174">
        <v>0</v>
      </c>
      <c r="O38" s="174">
        <f>ROUND(E38*N38,2)</f>
        <v>0</v>
      </c>
      <c r="P38" s="174">
        <v>0</v>
      </c>
      <c r="Q38" s="174">
        <f>ROUND(E38*P38,2)</f>
        <v>0</v>
      </c>
      <c r="R38" s="174"/>
      <c r="S38" s="174" t="s">
        <v>267</v>
      </c>
      <c r="T38" s="175" t="s">
        <v>157</v>
      </c>
      <c r="U38" s="161">
        <v>0.11</v>
      </c>
      <c r="V38" s="161">
        <f>ROUND(E38*U38,2)</f>
        <v>0.42</v>
      </c>
      <c r="W38" s="161"/>
      <c r="X38" s="152"/>
      <c r="Y38" s="152"/>
      <c r="Z38" s="152"/>
      <c r="AA38" s="152"/>
      <c r="AB38" s="152"/>
      <c r="AC38" s="152"/>
      <c r="AD38" s="152"/>
      <c r="AE38" s="152"/>
      <c r="AF38" s="152"/>
      <c r="AG38" s="152" t="s">
        <v>183</v>
      </c>
      <c r="AH38" s="152"/>
      <c r="AI38" s="152"/>
      <c r="AJ38" s="152"/>
      <c r="AK38" s="152"/>
      <c r="AL38" s="152"/>
      <c r="AM38" s="152"/>
      <c r="AN38" s="152"/>
      <c r="AO38" s="152"/>
      <c r="AP38" s="152"/>
      <c r="AQ38" s="152"/>
      <c r="AR38" s="152"/>
      <c r="AS38" s="152"/>
      <c r="AT38" s="152"/>
      <c r="AU38" s="152"/>
      <c r="AV38" s="152"/>
      <c r="AW38" s="152"/>
      <c r="AX38" s="152"/>
      <c r="AY38" s="152"/>
      <c r="AZ38" s="152"/>
      <c r="BA38" s="152"/>
      <c r="BB38" s="152"/>
      <c r="BC38" s="152"/>
      <c r="BD38" s="152"/>
      <c r="BE38" s="152"/>
      <c r="BF38" s="152"/>
      <c r="BG38" s="152"/>
      <c r="BH38" s="152"/>
    </row>
    <row r="39" spans="1:60" ht="21" outlineLevel="1" x14ac:dyDescent="0.25">
      <c r="A39" s="159"/>
      <c r="B39" s="160"/>
      <c r="C39" s="258" t="s">
        <v>527</v>
      </c>
      <c r="D39" s="259"/>
      <c r="E39" s="259"/>
      <c r="F39" s="259"/>
      <c r="G39" s="259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52"/>
      <c r="Y39" s="152"/>
      <c r="Z39" s="152"/>
      <c r="AA39" s="152"/>
      <c r="AB39" s="152"/>
      <c r="AC39" s="152"/>
      <c r="AD39" s="152"/>
      <c r="AE39" s="152"/>
      <c r="AF39" s="152"/>
      <c r="AG39" s="152" t="s">
        <v>197</v>
      </c>
      <c r="AH39" s="152"/>
      <c r="AI39" s="152"/>
      <c r="AJ39" s="152"/>
      <c r="AK39" s="152"/>
      <c r="AL39" s="152"/>
      <c r="AM39" s="152"/>
      <c r="AN39" s="152"/>
      <c r="AO39" s="152"/>
      <c r="AP39" s="152"/>
      <c r="AQ39" s="152"/>
      <c r="AR39" s="152"/>
      <c r="AS39" s="152"/>
      <c r="AT39" s="152"/>
      <c r="AU39" s="152"/>
      <c r="AV39" s="152"/>
      <c r="AW39" s="152"/>
      <c r="AX39" s="152"/>
      <c r="AY39" s="152"/>
      <c r="AZ39" s="152"/>
      <c r="BA39" s="176" t="str">
        <f>C39</f>
        <v>kromě zářezů se šikmými stěnami pro podzemní vedení, s urovnáním dna do předepsaného profilu a spádu, s případným nutným přemístěním ve výkopišti a dále buď s přemístěním výkopku na přilehlém terénu na vzdálenost do 3 m od okraje jámy nebo s naložením na dopravní prostředek,</v>
      </c>
      <c r="BB39" s="152"/>
      <c r="BC39" s="152"/>
      <c r="BD39" s="152"/>
      <c r="BE39" s="152"/>
      <c r="BF39" s="152"/>
      <c r="BG39" s="152"/>
      <c r="BH39" s="152"/>
    </row>
    <row r="40" spans="1:60" outlineLevel="1" x14ac:dyDescent="0.25">
      <c r="A40" s="159"/>
      <c r="B40" s="160"/>
      <c r="C40" s="195" t="s">
        <v>528</v>
      </c>
      <c r="D40" s="183"/>
      <c r="E40" s="184">
        <v>3.8400000000000003</v>
      </c>
      <c r="F40" s="161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52"/>
      <c r="Y40" s="152"/>
      <c r="Z40" s="152"/>
      <c r="AA40" s="152"/>
      <c r="AB40" s="152"/>
      <c r="AC40" s="152"/>
      <c r="AD40" s="152"/>
      <c r="AE40" s="152"/>
      <c r="AF40" s="152"/>
      <c r="AG40" s="152" t="s">
        <v>187</v>
      </c>
      <c r="AH40" s="152">
        <v>0</v>
      </c>
      <c r="AI40" s="152"/>
      <c r="AJ40" s="152"/>
      <c r="AK40" s="152"/>
      <c r="AL40" s="152"/>
      <c r="AM40" s="152"/>
      <c r="AN40" s="152"/>
      <c r="AO40" s="152"/>
      <c r="AP40" s="152"/>
      <c r="AQ40" s="152"/>
      <c r="AR40" s="152"/>
      <c r="AS40" s="152"/>
      <c r="AT40" s="152"/>
      <c r="AU40" s="152"/>
      <c r="AV40" s="152"/>
      <c r="AW40" s="152"/>
      <c r="AX40" s="152"/>
      <c r="AY40" s="152"/>
      <c r="AZ40" s="152"/>
      <c r="BA40" s="152"/>
      <c r="BB40" s="152"/>
      <c r="BC40" s="152"/>
      <c r="BD40" s="152"/>
      <c r="BE40" s="152"/>
      <c r="BF40" s="152"/>
      <c r="BG40" s="152"/>
      <c r="BH40" s="152"/>
    </row>
    <row r="41" spans="1:60" outlineLevel="1" x14ac:dyDescent="0.25">
      <c r="A41" s="159"/>
      <c r="B41" s="160"/>
      <c r="C41" s="196" t="s">
        <v>188</v>
      </c>
      <c r="D41" s="185"/>
      <c r="E41" s="186"/>
      <c r="F41" s="161"/>
      <c r="G41" s="161"/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  <c r="W41" s="161"/>
      <c r="X41" s="152"/>
      <c r="Y41" s="152"/>
      <c r="Z41" s="152"/>
      <c r="AA41" s="152"/>
      <c r="AB41" s="152"/>
      <c r="AC41" s="152"/>
      <c r="AD41" s="152"/>
      <c r="AE41" s="152"/>
      <c r="AF41" s="152"/>
      <c r="AG41" s="152" t="s">
        <v>187</v>
      </c>
      <c r="AH41" s="152"/>
      <c r="AI41" s="152"/>
      <c r="AJ41" s="152"/>
      <c r="AK41" s="152"/>
      <c r="AL41" s="152"/>
      <c r="AM41" s="152"/>
      <c r="AN41" s="152"/>
      <c r="AO41" s="152"/>
      <c r="AP41" s="152"/>
      <c r="AQ41" s="152"/>
      <c r="AR41" s="152"/>
      <c r="AS41" s="152"/>
      <c r="AT41" s="152"/>
      <c r="AU41" s="152"/>
      <c r="AV41" s="152"/>
      <c r="AW41" s="152"/>
      <c r="AX41" s="152"/>
      <c r="AY41" s="152"/>
      <c r="AZ41" s="152"/>
      <c r="BA41" s="152"/>
      <c r="BB41" s="152"/>
      <c r="BC41" s="152"/>
      <c r="BD41" s="152"/>
      <c r="BE41" s="152"/>
      <c r="BF41" s="152"/>
      <c r="BG41" s="152"/>
      <c r="BH41" s="152"/>
    </row>
    <row r="42" spans="1:60" outlineLevel="1" x14ac:dyDescent="0.25">
      <c r="A42" s="159"/>
      <c r="B42" s="160"/>
      <c r="C42" s="197" t="s">
        <v>529</v>
      </c>
      <c r="D42" s="185"/>
      <c r="E42" s="186">
        <v>3.8400000000000003</v>
      </c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52"/>
      <c r="Y42" s="152"/>
      <c r="Z42" s="152"/>
      <c r="AA42" s="152"/>
      <c r="AB42" s="152"/>
      <c r="AC42" s="152"/>
      <c r="AD42" s="152"/>
      <c r="AE42" s="152"/>
      <c r="AF42" s="152"/>
      <c r="AG42" s="152" t="s">
        <v>187</v>
      </c>
      <c r="AH42" s="152">
        <v>2</v>
      </c>
      <c r="AI42" s="152"/>
      <c r="AJ42" s="152"/>
      <c r="AK42" s="152"/>
      <c r="AL42" s="152"/>
      <c r="AM42" s="152"/>
      <c r="AN42" s="152"/>
      <c r="AO42" s="152"/>
      <c r="AP42" s="152"/>
      <c r="AQ42" s="152"/>
      <c r="AR42" s="152"/>
      <c r="AS42" s="152"/>
      <c r="AT42" s="152"/>
      <c r="AU42" s="152"/>
      <c r="AV42" s="152"/>
      <c r="AW42" s="152"/>
      <c r="AX42" s="152"/>
      <c r="AY42" s="152"/>
      <c r="AZ42" s="152"/>
      <c r="BA42" s="152"/>
      <c r="BB42" s="152"/>
      <c r="BC42" s="152"/>
      <c r="BD42" s="152"/>
      <c r="BE42" s="152"/>
      <c r="BF42" s="152"/>
      <c r="BG42" s="152"/>
      <c r="BH42" s="152"/>
    </row>
    <row r="43" spans="1:60" outlineLevel="1" x14ac:dyDescent="0.25">
      <c r="A43" s="159"/>
      <c r="B43" s="160"/>
      <c r="C43" s="196" t="s">
        <v>190</v>
      </c>
      <c r="D43" s="185"/>
      <c r="E43" s="186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52"/>
      <c r="Y43" s="152"/>
      <c r="Z43" s="152"/>
      <c r="AA43" s="152"/>
      <c r="AB43" s="152"/>
      <c r="AC43" s="152"/>
      <c r="AD43" s="152"/>
      <c r="AE43" s="152"/>
      <c r="AF43" s="152"/>
      <c r="AG43" s="152" t="s">
        <v>187</v>
      </c>
      <c r="AH43" s="152"/>
      <c r="AI43" s="152"/>
      <c r="AJ43" s="152"/>
      <c r="AK43" s="152"/>
      <c r="AL43" s="152"/>
      <c r="AM43" s="152"/>
      <c r="AN43" s="152"/>
      <c r="AO43" s="152"/>
      <c r="AP43" s="152"/>
      <c r="AQ43" s="152"/>
      <c r="AR43" s="152"/>
      <c r="AS43" s="152"/>
      <c r="AT43" s="152"/>
      <c r="AU43" s="152"/>
      <c r="AV43" s="152"/>
      <c r="AW43" s="152"/>
      <c r="AX43" s="152"/>
      <c r="AY43" s="152"/>
      <c r="AZ43" s="152"/>
      <c r="BA43" s="152"/>
      <c r="BB43" s="152"/>
      <c r="BC43" s="152"/>
      <c r="BD43" s="152"/>
      <c r="BE43" s="152"/>
      <c r="BF43" s="152"/>
      <c r="BG43" s="152"/>
      <c r="BH43" s="152"/>
    </row>
    <row r="44" spans="1:60" outlineLevel="1" x14ac:dyDescent="0.25">
      <c r="A44" s="169">
        <v>13</v>
      </c>
      <c r="B44" s="170" t="s">
        <v>530</v>
      </c>
      <c r="C44" s="179" t="s">
        <v>531</v>
      </c>
      <c r="D44" s="171" t="s">
        <v>195</v>
      </c>
      <c r="E44" s="172">
        <v>3.8400000000000003</v>
      </c>
      <c r="F44" s="173"/>
      <c r="G44" s="174">
        <f>ROUND(E44*F44,2)</f>
        <v>0</v>
      </c>
      <c r="H44" s="173"/>
      <c r="I44" s="174">
        <f>ROUND(E44*H44,2)</f>
        <v>0</v>
      </c>
      <c r="J44" s="173"/>
      <c r="K44" s="174">
        <f>ROUND(E44*J44,2)</f>
        <v>0</v>
      </c>
      <c r="L44" s="174">
        <v>15</v>
      </c>
      <c r="M44" s="174">
        <f>G44*(1+L44/100)</f>
        <v>0</v>
      </c>
      <c r="N44" s="174">
        <v>0</v>
      </c>
      <c r="O44" s="174">
        <f>ROUND(E44*N44,2)</f>
        <v>0</v>
      </c>
      <c r="P44" s="174">
        <v>0</v>
      </c>
      <c r="Q44" s="174">
        <f>ROUND(E44*P44,2)</f>
        <v>0</v>
      </c>
      <c r="R44" s="174"/>
      <c r="S44" s="174" t="s">
        <v>267</v>
      </c>
      <c r="T44" s="175" t="s">
        <v>157</v>
      </c>
      <c r="U44" s="161">
        <v>4.3100000000000006E-2</v>
      </c>
      <c r="V44" s="161">
        <f>ROUND(E44*U44,2)</f>
        <v>0.17</v>
      </c>
      <c r="W44" s="161"/>
      <c r="X44" s="152"/>
      <c r="Y44" s="152"/>
      <c r="Z44" s="152"/>
      <c r="AA44" s="152"/>
      <c r="AB44" s="152"/>
      <c r="AC44" s="152"/>
      <c r="AD44" s="152"/>
      <c r="AE44" s="152"/>
      <c r="AF44" s="152"/>
      <c r="AG44" s="152" t="s">
        <v>183</v>
      </c>
      <c r="AH44" s="152"/>
      <c r="AI44" s="152"/>
      <c r="AJ44" s="152"/>
      <c r="AK44" s="152"/>
      <c r="AL44" s="152"/>
      <c r="AM44" s="152"/>
      <c r="AN44" s="152"/>
      <c r="AO44" s="152"/>
      <c r="AP44" s="152"/>
      <c r="AQ44" s="152"/>
      <c r="AR44" s="152"/>
      <c r="AS44" s="152"/>
      <c r="AT44" s="152"/>
      <c r="AU44" s="152"/>
      <c r="AV44" s="152"/>
      <c r="AW44" s="152"/>
      <c r="AX44" s="152"/>
      <c r="AY44" s="152"/>
      <c r="AZ44" s="152"/>
      <c r="BA44" s="152"/>
      <c r="BB44" s="152"/>
      <c r="BC44" s="152"/>
      <c r="BD44" s="152"/>
      <c r="BE44" s="152"/>
      <c r="BF44" s="152"/>
      <c r="BG44" s="152"/>
      <c r="BH44" s="152"/>
    </row>
    <row r="45" spans="1:60" ht="21" outlineLevel="1" x14ac:dyDescent="0.25">
      <c r="A45" s="159"/>
      <c r="B45" s="160"/>
      <c r="C45" s="258" t="s">
        <v>527</v>
      </c>
      <c r="D45" s="259"/>
      <c r="E45" s="259"/>
      <c r="F45" s="259"/>
      <c r="G45" s="259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52"/>
      <c r="Y45" s="152"/>
      <c r="Z45" s="152"/>
      <c r="AA45" s="152"/>
      <c r="AB45" s="152"/>
      <c r="AC45" s="152"/>
      <c r="AD45" s="152"/>
      <c r="AE45" s="152"/>
      <c r="AF45" s="152"/>
      <c r="AG45" s="152" t="s">
        <v>197</v>
      </c>
      <c r="AH45" s="152"/>
      <c r="AI45" s="152"/>
      <c r="AJ45" s="152"/>
      <c r="AK45" s="152"/>
      <c r="AL45" s="152"/>
      <c r="AM45" s="152"/>
      <c r="AN45" s="152"/>
      <c r="AO45" s="152"/>
      <c r="AP45" s="152"/>
      <c r="AQ45" s="152"/>
      <c r="AR45" s="152"/>
      <c r="AS45" s="152"/>
      <c r="AT45" s="152"/>
      <c r="AU45" s="152"/>
      <c r="AV45" s="152"/>
      <c r="AW45" s="152"/>
      <c r="AX45" s="152"/>
      <c r="AY45" s="152"/>
      <c r="AZ45" s="152"/>
      <c r="BA45" s="176" t="str">
        <f>C45</f>
        <v>kromě zářezů se šikmými stěnami pro podzemní vedení, s urovnáním dna do předepsaného profilu a spádu, s případným nutným přemístěním ve výkopišti a dále buď s přemístěním výkopku na přilehlém terénu na vzdálenost do 3 m od okraje jámy nebo s naložením na dopravní prostředek,</v>
      </c>
      <c r="BB45" s="152"/>
      <c r="BC45" s="152"/>
      <c r="BD45" s="152"/>
      <c r="BE45" s="152"/>
      <c r="BF45" s="152"/>
      <c r="BG45" s="152"/>
      <c r="BH45" s="152"/>
    </row>
    <row r="46" spans="1:60" outlineLevel="1" x14ac:dyDescent="0.25">
      <c r="A46" s="169">
        <v>14</v>
      </c>
      <c r="B46" s="170" t="s">
        <v>532</v>
      </c>
      <c r="C46" s="179" t="s">
        <v>533</v>
      </c>
      <c r="D46" s="171" t="s">
        <v>195</v>
      </c>
      <c r="E46" s="172">
        <v>1.8</v>
      </c>
      <c r="F46" s="173"/>
      <c r="G46" s="174">
        <f>ROUND(E46*F46,2)</f>
        <v>0</v>
      </c>
      <c r="H46" s="173"/>
      <c r="I46" s="174">
        <f>ROUND(E46*H46,2)</f>
        <v>0</v>
      </c>
      <c r="J46" s="173"/>
      <c r="K46" s="174">
        <f>ROUND(E46*J46,2)</f>
        <v>0</v>
      </c>
      <c r="L46" s="174">
        <v>15</v>
      </c>
      <c r="M46" s="174">
        <f>G46*(1+L46/100)</f>
        <v>0</v>
      </c>
      <c r="N46" s="174">
        <v>0</v>
      </c>
      <c r="O46" s="174">
        <f>ROUND(E46*N46,2)</f>
        <v>0</v>
      </c>
      <c r="P46" s="174">
        <v>0</v>
      </c>
      <c r="Q46" s="174">
        <f>ROUND(E46*P46,2)</f>
        <v>0</v>
      </c>
      <c r="R46" s="174"/>
      <c r="S46" s="174" t="s">
        <v>267</v>
      </c>
      <c r="T46" s="175" t="s">
        <v>157</v>
      </c>
      <c r="U46" s="161">
        <v>1.1000000000000001E-2</v>
      </c>
      <c r="V46" s="161">
        <f>ROUND(E46*U46,2)</f>
        <v>0.02</v>
      </c>
      <c r="W46" s="161"/>
      <c r="X46" s="152"/>
      <c r="Y46" s="152"/>
      <c r="Z46" s="152"/>
      <c r="AA46" s="152"/>
      <c r="AB46" s="152"/>
      <c r="AC46" s="152"/>
      <c r="AD46" s="152"/>
      <c r="AE46" s="152"/>
      <c r="AF46" s="152"/>
      <c r="AG46" s="152" t="s">
        <v>183</v>
      </c>
      <c r="AH46" s="152"/>
      <c r="AI46" s="152"/>
      <c r="AJ46" s="152"/>
      <c r="AK46" s="152"/>
      <c r="AL46" s="152"/>
      <c r="AM46" s="152"/>
      <c r="AN46" s="152"/>
      <c r="AO46" s="152"/>
      <c r="AP46" s="152"/>
      <c r="AQ46" s="152"/>
      <c r="AR46" s="152"/>
      <c r="AS46" s="152"/>
      <c r="AT46" s="152"/>
      <c r="AU46" s="152"/>
      <c r="AV46" s="152"/>
      <c r="AW46" s="152"/>
      <c r="AX46" s="152"/>
      <c r="AY46" s="152"/>
      <c r="AZ46" s="152"/>
      <c r="BA46" s="152"/>
      <c r="BB46" s="152"/>
      <c r="BC46" s="152"/>
      <c r="BD46" s="152"/>
      <c r="BE46" s="152"/>
      <c r="BF46" s="152"/>
      <c r="BG46" s="152"/>
      <c r="BH46" s="152"/>
    </row>
    <row r="47" spans="1:60" outlineLevel="1" x14ac:dyDescent="0.25">
      <c r="A47" s="159"/>
      <c r="B47" s="160"/>
      <c r="C47" s="258" t="s">
        <v>204</v>
      </c>
      <c r="D47" s="259"/>
      <c r="E47" s="259"/>
      <c r="F47" s="259"/>
      <c r="G47" s="259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52"/>
      <c r="Y47" s="152"/>
      <c r="Z47" s="152"/>
      <c r="AA47" s="152"/>
      <c r="AB47" s="152"/>
      <c r="AC47" s="152"/>
      <c r="AD47" s="152"/>
      <c r="AE47" s="152"/>
      <c r="AF47" s="152"/>
      <c r="AG47" s="152" t="s">
        <v>197</v>
      </c>
      <c r="AH47" s="152"/>
      <c r="AI47" s="152"/>
      <c r="AJ47" s="152"/>
      <c r="AK47" s="152"/>
      <c r="AL47" s="152"/>
      <c r="AM47" s="152"/>
      <c r="AN47" s="152"/>
      <c r="AO47" s="152"/>
      <c r="AP47" s="152"/>
      <c r="AQ47" s="152"/>
      <c r="AR47" s="152"/>
      <c r="AS47" s="152"/>
      <c r="AT47" s="152"/>
      <c r="AU47" s="152"/>
      <c r="AV47" s="152"/>
      <c r="AW47" s="152"/>
      <c r="AX47" s="152"/>
      <c r="AY47" s="152"/>
      <c r="AZ47" s="152"/>
      <c r="BA47" s="176" t="str">
        <f>C47</f>
        <v>po suchu, bez ohledu na druh dopravního prostředku, bez naložení výkopku, avšak se složením bez rozhrnutí,</v>
      </c>
      <c r="BB47" s="152"/>
      <c r="BC47" s="152"/>
      <c r="BD47" s="152"/>
      <c r="BE47" s="152"/>
      <c r="BF47" s="152"/>
      <c r="BG47" s="152"/>
      <c r="BH47" s="152"/>
    </row>
    <row r="48" spans="1:60" ht="20.399999999999999" outlineLevel="1" x14ac:dyDescent="0.25">
      <c r="A48" s="187">
        <v>15</v>
      </c>
      <c r="B48" s="188" t="s">
        <v>215</v>
      </c>
      <c r="C48" s="194" t="s">
        <v>216</v>
      </c>
      <c r="D48" s="189" t="s">
        <v>195</v>
      </c>
      <c r="E48" s="190">
        <v>1.8</v>
      </c>
      <c r="F48" s="191"/>
      <c r="G48" s="192">
        <f>ROUND(E48*F48,2)</f>
        <v>0</v>
      </c>
      <c r="H48" s="191"/>
      <c r="I48" s="192">
        <f>ROUND(E48*H48,2)</f>
        <v>0</v>
      </c>
      <c r="J48" s="191"/>
      <c r="K48" s="192">
        <f>ROUND(E48*J48,2)</f>
        <v>0</v>
      </c>
      <c r="L48" s="192">
        <v>15</v>
      </c>
      <c r="M48" s="192">
        <f>G48*(1+L48/100)</f>
        <v>0</v>
      </c>
      <c r="N48" s="192">
        <v>0</v>
      </c>
      <c r="O48" s="192">
        <f>ROUND(E48*N48,2)</f>
        <v>0</v>
      </c>
      <c r="P48" s="192">
        <v>0</v>
      </c>
      <c r="Q48" s="192">
        <f>ROUND(E48*P48,2)</f>
        <v>0</v>
      </c>
      <c r="R48" s="192"/>
      <c r="S48" s="192" t="s">
        <v>267</v>
      </c>
      <c r="T48" s="193" t="s">
        <v>157</v>
      </c>
      <c r="U48" s="161">
        <v>9.0000000000000011E-3</v>
      </c>
      <c r="V48" s="161">
        <f>ROUND(E48*U48,2)</f>
        <v>0.02</v>
      </c>
      <c r="W48" s="161"/>
      <c r="X48" s="152"/>
      <c r="Y48" s="152"/>
      <c r="Z48" s="152"/>
      <c r="AA48" s="152"/>
      <c r="AB48" s="152"/>
      <c r="AC48" s="152"/>
      <c r="AD48" s="152"/>
      <c r="AE48" s="152"/>
      <c r="AF48" s="152"/>
      <c r="AG48" s="152" t="s">
        <v>183</v>
      </c>
      <c r="AH48" s="152"/>
      <c r="AI48" s="152"/>
      <c r="AJ48" s="152"/>
      <c r="AK48" s="152"/>
      <c r="AL48" s="152"/>
      <c r="AM48" s="152"/>
      <c r="AN48" s="152"/>
      <c r="AO48" s="152"/>
      <c r="AP48" s="152"/>
      <c r="AQ48" s="152"/>
      <c r="AR48" s="152"/>
      <c r="AS48" s="152"/>
      <c r="AT48" s="152"/>
      <c r="AU48" s="152"/>
      <c r="AV48" s="152"/>
      <c r="AW48" s="152"/>
      <c r="AX48" s="152"/>
      <c r="AY48" s="152"/>
      <c r="AZ48" s="152"/>
      <c r="BA48" s="152"/>
      <c r="BB48" s="152"/>
      <c r="BC48" s="152"/>
      <c r="BD48" s="152"/>
      <c r="BE48" s="152"/>
      <c r="BF48" s="152"/>
      <c r="BG48" s="152"/>
      <c r="BH48" s="152"/>
    </row>
    <row r="49" spans="1:60" x14ac:dyDescent="0.25">
      <c r="A49" s="163" t="s">
        <v>152</v>
      </c>
      <c r="B49" s="164" t="s">
        <v>123</v>
      </c>
      <c r="C49" s="178" t="s">
        <v>124</v>
      </c>
      <c r="D49" s="165"/>
      <c r="E49" s="166"/>
      <c r="F49" s="167"/>
      <c r="G49" s="167">
        <f>SUMIF(AG50:AG50,"&lt;&gt;NOR",G50:G50)</f>
        <v>0</v>
      </c>
      <c r="H49" s="167"/>
      <c r="I49" s="167">
        <f>SUM(I50:I50)</f>
        <v>0</v>
      </c>
      <c r="J49" s="167"/>
      <c r="K49" s="167">
        <f>SUM(K50:K50)</f>
        <v>0</v>
      </c>
      <c r="L49" s="167"/>
      <c r="M49" s="167">
        <f>SUM(M50:M50)</f>
        <v>0</v>
      </c>
      <c r="N49" s="167"/>
      <c r="O49" s="167">
        <f>SUM(O50:O50)</f>
        <v>1</v>
      </c>
      <c r="P49" s="167"/>
      <c r="Q49" s="167">
        <f>SUM(Q50:Q50)</f>
        <v>0</v>
      </c>
      <c r="R49" s="167"/>
      <c r="S49" s="167"/>
      <c r="T49" s="168"/>
      <c r="U49" s="162"/>
      <c r="V49" s="162">
        <f>SUM(V50:V50)</f>
        <v>0</v>
      </c>
      <c r="W49" s="162"/>
      <c r="AG49" t="s">
        <v>153</v>
      </c>
    </row>
    <row r="50" spans="1:60" outlineLevel="1" x14ac:dyDescent="0.25">
      <c r="A50" s="169">
        <v>16</v>
      </c>
      <c r="B50" s="170" t="s">
        <v>534</v>
      </c>
      <c r="C50" s="179" t="s">
        <v>535</v>
      </c>
      <c r="D50" s="171" t="s">
        <v>536</v>
      </c>
      <c r="E50" s="172">
        <v>1</v>
      </c>
      <c r="F50" s="173"/>
      <c r="G50" s="174">
        <f>ROUND(E50*F50,2)</f>
        <v>0</v>
      </c>
      <c r="H50" s="173"/>
      <c r="I50" s="174">
        <f>ROUND(E50*H50,2)</f>
        <v>0</v>
      </c>
      <c r="J50" s="173"/>
      <c r="K50" s="174">
        <f>ROUND(E50*J50,2)</f>
        <v>0</v>
      </c>
      <c r="L50" s="174">
        <v>15</v>
      </c>
      <c r="M50" s="174">
        <f>G50*(1+L50/100)</f>
        <v>0</v>
      </c>
      <c r="N50" s="174">
        <v>1</v>
      </c>
      <c r="O50" s="174">
        <f>ROUND(E50*N50,2)</f>
        <v>1</v>
      </c>
      <c r="P50" s="174">
        <v>0</v>
      </c>
      <c r="Q50" s="174">
        <f>ROUND(E50*P50,2)</f>
        <v>0</v>
      </c>
      <c r="R50" s="174"/>
      <c r="S50" s="174" t="s">
        <v>182</v>
      </c>
      <c r="T50" s="175" t="s">
        <v>157</v>
      </c>
      <c r="U50" s="161">
        <v>0</v>
      </c>
      <c r="V50" s="161">
        <f>ROUND(E50*U50,2)</f>
        <v>0</v>
      </c>
      <c r="W50" s="161"/>
      <c r="X50" s="152"/>
      <c r="Y50" s="152"/>
      <c r="Z50" s="152"/>
      <c r="AA50" s="152"/>
      <c r="AB50" s="152"/>
      <c r="AC50" s="152"/>
      <c r="AD50" s="152"/>
      <c r="AE50" s="152"/>
      <c r="AF50" s="152"/>
      <c r="AG50" s="152" t="s">
        <v>264</v>
      </c>
      <c r="AH50" s="152"/>
      <c r="AI50" s="152"/>
      <c r="AJ50" s="152"/>
      <c r="AK50" s="152"/>
      <c r="AL50" s="152"/>
      <c r="AM50" s="152"/>
      <c r="AN50" s="152"/>
      <c r="AO50" s="152"/>
      <c r="AP50" s="152"/>
      <c r="AQ50" s="152"/>
      <c r="AR50" s="152"/>
      <c r="AS50" s="152"/>
      <c r="AT50" s="152"/>
      <c r="AU50" s="152"/>
      <c r="AV50" s="152"/>
      <c r="AW50" s="152"/>
      <c r="AX50" s="152"/>
      <c r="AY50" s="152"/>
      <c r="AZ50" s="152"/>
      <c r="BA50" s="152"/>
      <c r="BB50" s="152"/>
      <c r="BC50" s="152"/>
      <c r="BD50" s="152"/>
      <c r="BE50" s="152"/>
      <c r="BF50" s="152"/>
      <c r="BG50" s="152"/>
      <c r="BH50" s="152"/>
    </row>
    <row r="51" spans="1:60" x14ac:dyDescent="0.25">
      <c r="A51" s="5"/>
      <c r="B51" s="6"/>
      <c r="C51" s="180"/>
      <c r="D51" s="8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AE51">
        <v>15</v>
      </c>
      <c r="AF51">
        <v>21</v>
      </c>
    </row>
    <row r="52" spans="1:60" x14ac:dyDescent="0.25">
      <c r="A52" s="155"/>
      <c r="B52" s="156" t="s">
        <v>29</v>
      </c>
      <c r="C52" s="181"/>
      <c r="D52" s="157"/>
      <c r="E52" s="158"/>
      <c r="F52" s="158"/>
      <c r="G52" s="177">
        <f>G8+G12+G14+G16+G23+G26+G37+G49</f>
        <v>0</v>
      </c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AE52">
        <f>SUMIF(L7:L50,AE51,G7:G50)</f>
        <v>0</v>
      </c>
      <c r="AF52">
        <f>SUMIF(L7:L50,AF51,G7:G50)</f>
        <v>0</v>
      </c>
      <c r="AG52" t="s">
        <v>176</v>
      </c>
    </row>
    <row r="53" spans="1:60" x14ac:dyDescent="0.25">
      <c r="C53" s="182"/>
      <c r="D53" s="143"/>
      <c r="AG53" t="s">
        <v>178</v>
      </c>
    </row>
    <row r="54" spans="1:60" x14ac:dyDescent="0.25">
      <c r="D54" s="143"/>
    </row>
    <row r="55" spans="1:60" x14ac:dyDescent="0.25">
      <c r="D55" s="143"/>
    </row>
    <row r="56" spans="1:60" x14ac:dyDescent="0.25">
      <c r="D56" s="143"/>
    </row>
    <row r="57" spans="1:60" x14ac:dyDescent="0.25">
      <c r="D57" s="143"/>
    </row>
    <row r="58" spans="1:60" x14ac:dyDescent="0.25">
      <c r="D58" s="143"/>
    </row>
    <row r="59" spans="1:60" x14ac:dyDescent="0.25">
      <c r="D59" s="143"/>
    </row>
    <row r="60" spans="1:60" x14ac:dyDescent="0.25">
      <c r="D60" s="143"/>
    </row>
    <row r="61" spans="1:60" x14ac:dyDescent="0.25">
      <c r="D61" s="143"/>
    </row>
    <row r="62" spans="1:60" x14ac:dyDescent="0.25">
      <c r="D62" s="143"/>
    </row>
    <row r="63" spans="1:60" x14ac:dyDescent="0.25">
      <c r="D63" s="143"/>
    </row>
    <row r="64" spans="1:60" x14ac:dyDescent="0.25">
      <c r="D64" s="143"/>
    </row>
    <row r="65" spans="4:4" x14ac:dyDescent="0.25">
      <c r="D65" s="143"/>
    </row>
    <row r="66" spans="4:4" x14ac:dyDescent="0.25">
      <c r="D66" s="143"/>
    </row>
    <row r="67" spans="4:4" x14ac:dyDescent="0.25">
      <c r="D67" s="143"/>
    </row>
    <row r="68" spans="4:4" x14ac:dyDescent="0.25">
      <c r="D68" s="143"/>
    </row>
    <row r="69" spans="4:4" x14ac:dyDescent="0.25">
      <c r="D69" s="143"/>
    </row>
    <row r="70" spans="4:4" x14ac:dyDescent="0.25">
      <c r="D70" s="143"/>
    </row>
    <row r="71" spans="4:4" x14ac:dyDescent="0.25">
      <c r="D71" s="143"/>
    </row>
    <row r="72" spans="4:4" x14ac:dyDescent="0.25">
      <c r="D72" s="143"/>
    </row>
    <row r="73" spans="4:4" x14ac:dyDescent="0.25">
      <c r="D73" s="143"/>
    </row>
    <row r="74" spans="4:4" x14ac:dyDescent="0.25">
      <c r="D74" s="143"/>
    </row>
    <row r="75" spans="4:4" x14ac:dyDescent="0.25">
      <c r="D75" s="143"/>
    </row>
    <row r="76" spans="4:4" x14ac:dyDescent="0.25">
      <c r="D76" s="143"/>
    </row>
    <row r="77" spans="4:4" x14ac:dyDescent="0.25">
      <c r="D77" s="143"/>
    </row>
    <row r="78" spans="4:4" x14ac:dyDescent="0.25">
      <c r="D78" s="143"/>
    </row>
    <row r="79" spans="4:4" x14ac:dyDescent="0.25">
      <c r="D79" s="143"/>
    </row>
    <row r="80" spans="4:4" x14ac:dyDescent="0.25">
      <c r="D80" s="143"/>
    </row>
    <row r="81" spans="4:4" x14ac:dyDescent="0.25">
      <c r="D81" s="143"/>
    </row>
    <row r="82" spans="4:4" x14ac:dyDescent="0.25">
      <c r="D82" s="143"/>
    </row>
    <row r="83" spans="4:4" x14ac:dyDescent="0.25">
      <c r="D83" s="143"/>
    </row>
    <row r="84" spans="4:4" x14ac:dyDescent="0.25">
      <c r="D84" s="143"/>
    </row>
    <row r="85" spans="4:4" x14ac:dyDescent="0.25">
      <c r="D85" s="143"/>
    </row>
    <row r="86" spans="4:4" x14ac:dyDescent="0.25">
      <c r="D86" s="143"/>
    </row>
    <row r="87" spans="4:4" x14ac:dyDescent="0.25">
      <c r="D87" s="143"/>
    </row>
    <row r="88" spans="4:4" x14ac:dyDescent="0.25">
      <c r="D88" s="143"/>
    </row>
    <row r="89" spans="4:4" x14ac:dyDescent="0.25">
      <c r="D89" s="143"/>
    </row>
    <row r="90" spans="4:4" x14ac:dyDescent="0.25">
      <c r="D90" s="143"/>
    </row>
    <row r="91" spans="4:4" x14ac:dyDescent="0.25">
      <c r="D91" s="143"/>
    </row>
    <row r="92" spans="4:4" x14ac:dyDescent="0.25">
      <c r="D92" s="143"/>
    </row>
    <row r="93" spans="4:4" x14ac:dyDescent="0.25">
      <c r="D93" s="143"/>
    </row>
    <row r="94" spans="4:4" x14ac:dyDescent="0.25">
      <c r="D94" s="143"/>
    </row>
    <row r="95" spans="4:4" x14ac:dyDescent="0.25">
      <c r="D95" s="143"/>
    </row>
    <row r="96" spans="4:4" x14ac:dyDescent="0.25">
      <c r="D96" s="143"/>
    </row>
    <row r="97" spans="4:4" x14ac:dyDescent="0.25">
      <c r="D97" s="143"/>
    </row>
    <row r="98" spans="4:4" x14ac:dyDescent="0.25">
      <c r="D98" s="143"/>
    </row>
    <row r="99" spans="4:4" x14ac:dyDescent="0.25">
      <c r="D99" s="143"/>
    </row>
    <row r="100" spans="4:4" x14ac:dyDescent="0.25">
      <c r="D100" s="143"/>
    </row>
    <row r="101" spans="4:4" x14ac:dyDescent="0.25">
      <c r="D101" s="143"/>
    </row>
    <row r="102" spans="4:4" x14ac:dyDescent="0.25">
      <c r="D102" s="143"/>
    </row>
    <row r="103" spans="4:4" x14ac:dyDescent="0.25">
      <c r="D103" s="143"/>
    </row>
    <row r="104" spans="4:4" x14ac:dyDescent="0.25">
      <c r="D104" s="143"/>
    </row>
    <row r="105" spans="4:4" x14ac:dyDescent="0.25">
      <c r="D105" s="143"/>
    </row>
    <row r="106" spans="4:4" x14ac:dyDescent="0.25">
      <c r="D106" s="143"/>
    </row>
    <row r="107" spans="4:4" x14ac:dyDescent="0.25">
      <c r="D107" s="143"/>
    </row>
    <row r="108" spans="4:4" x14ac:dyDescent="0.25">
      <c r="D108" s="143"/>
    </row>
    <row r="109" spans="4:4" x14ac:dyDescent="0.25">
      <c r="D109" s="143"/>
    </row>
    <row r="110" spans="4:4" x14ac:dyDescent="0.25">
      <c r="D110" s="143"/>
    </row>
    <row r="111" spans="4:4" x14ac:dyDescent="0.25">
      <c r="D111" s="143"/>
    </row>
    <row r="112" spans="4:4" x14ac:dyDescent="0.25">
      <c r="D112" s="143"/>
    </row>
    <row r="113" spans="4:4" x14ac:dyDescent="0.25">
      <c r="D113" s="143"/>
    </row>
    <row r="114" spans="4:4" x14ac:dyDescent="0.25">
      <c r="D114" s="143"/>
    </row>
    <row r="115" spans="4:4" x14ac:dyDescent="0.25">
      <c r="D115" s="143"/>
    </row>
    <row r="116" spans="4:4" x14ac:dyDescent="0.25">
      <c r="D116" s="143"/>
    </row>
    <row r="117" spans="4:4" x14ac:dyDescent="0.25">
      <c r="D117" s="143"/>
    </row>
    <row r="118" spans="4:4" x14ac:dyDescent="0.25">
      <c r="D118" s="143"/>
    </row>
    <row r="119" spans="4:4" x14ac:dyDescent="0.25">
      <c r="D119" s="143"/>
    </row>
    <row r="120" spans="4:4" x14ac:dyDescent="0.25">
      <c r="D120" s="143"/>
    </row>
    <row r="121" spans="4:4" x14ac:dyDescent="0.25">
      <c r="D121" s="143"/>
    </row>
    <row r="122" spans="4:4" x14ac:dyDescent="0.25">
      <c r="D122" s="143"/>
    </row>
    <row r="123" spans="4:4" x14ac:dyDescent="0.25">
      <c r="D123" s="143"/>
    </row>
    <row r="124" spans="4:4" x14ac:dyDescent="0.25">
      <c r="D124" s="143"/>
    </row>
    <row r="125" spans="4:4" x14ac:dyDescent="0.25">
      <c r="D125" s="143"/>
    </row>
    <row r="126" spans="4:4" x14ac:dyDescent="0.25">
      <c r="D126" s="143"/>
    </row>
    <row r="127" spans="4:4" x14ac:dyDescent="0.25">
      <c r="D127" s="143"/>
    </row>
    <row r="128" spans="4:4" x14ac:dyDescent="0.25">
      <c r="D128" s="143"/>
    </row>
    <row r="129" spans="4:4" x14ac:dyDescent="0.25">
      <c r="D129" s="143"/>
    </row>
    <row r="130" spans="4:4" x14ac:dyDescent="0.25">
      <c r="D130" s="143"/>
    </row>
    <row r="131" spans="4:4" x14ac:dyDescent="0.25">
      <c r="D131" s="143"/>
    </row>
    <row r="132" spans="4:4" x14ac:dyDescent="0.25">
      <c r="D132" s="143"/>
    </row>
    <row r="133" spans="4:4" x14ac:dyDescent="0.25">
      <c r="D133" s="143"/>
    </row>
    <row r="134" spans="4:4" x14ac:dyDescent="0.25">
      <c r="D134" s="143"/>
    </row>
    <row r="135" spans="4:4" x14ac:dyDescent="0.25">
      <c r="D135" s="143"/>
    </row>
    <row r="136" spans="4:4" x14ac:dyDescent="0.25">
      <c r="D136" s="143"/>
    </row>
    <row r="137" spans="4:4" x14ac:dyDescent="0.25">
      <c r="D137" s="143"/>
    </row>
    <row r="138" spans="4:4" x14ac:dyDescent="0.25">
      <c r="D138" s="143"/>
    </row>
    <row r="139" spans="4:4" x14ac:dyDescent="0.25">
      <c r="D139" s="143"/>
    </row>
    <row r="140" spans="4:4" x14ac:dyDescent="0.25">
      <c r="D140" s="143"/>
    </row>
    <row r="141" spans="4:4" x14ac:dyDescent="0.25">
      <c r="D141" s="143"/>
    </row>
    <row r="142" spans="4:4" x14ac:dyDescent="0.25">
      <c r="D142" s="143"/>
    </row>
    <row r="143" spans="4:4" x14ac:dyDescent="0.25">
      <c r="D143" s="143"/>
    </row>
    <row r="144" spans="4:4" x14ac:dyDescent="0.25">
      <c r="D144" s="143"/>
    </row>
    <row r="145" spans="4:4" x14ac:dyDescent="0.25">
      <c r="D145" s="143"/>
    </row>
    <row r="146" spans="4:4" x14ac:dyDescent="0.25">
      <c r="D146" s="143"/>
    </row>
    <row r="147" spans="4:4" x14ac:dyDescent="0.25">
      <c r="D147" s="143"/>
    </row>
    <row r="148" spans="4:4" x14ac:dyDescent="0.25">
      <c r="D148" s="143"/>
    </row>
    <row r="149" spans="4:4" x14ac:dyDescent="0.25">
      <c r="D149" s="143"/>
    </row>
    <row r="150" spans="4:4" x14ac:dyDescent="0.25">
      <c r="D150" s="143"/>
    </row>
    <row r="151" spans="4:4" x14ac:dyDescent="0.25">
      <c r="D151" s="143"/>
    </row>
    <row r="152" spans="4:4" x14ac:dyDescent="0.25">
      <c r="D152" s="143"/>
    </row>
    <row r="153" spans="4:4" x14ac:dyDescent="0.25">
      <c r="D153" s="143"/>
    </row>
    <row r="154" spans="4:4" x14ac:dyDescent="0.25">
      <c r="D154" s="143"/>
    </row>
    <row r="155" spans="4:4" x14ac:dyDescent="0.25">
      <c r="D155" s="143"/>
    </row>
    <row r="156" spans="4:4" x14ac:dyDescent="0.25">
      <c r="D156" s="143"/>
    </row>
    <row r="157" spans="4:4" x14ac:dyDescent="0.25">
      <c r="D157" s="143"/>
    </row>
    <row r="158" spans="4:4" x14ac:dyDescent="0.25">
      <c r="D158" s="143"/>
    </row>
    <row r="159" spans="4:4" x14ac:dyDescent="0.25">
      <c r="D159" s="143"/>
    </row>
    <row r="160" spans="4:4" x14ac:dyDescent="0.25">
      <c r="D160" s="143"/>
    </row>
    <row r="161" spans="4:4" x14ac:dyDescent="0.25">
      <c r="D161" s="143"/>
    </row>
    <row r="162" spans="4:4" x14ac:dyDescent="0.25">
      <c r="D162" s="143"/>
    </row>
    <row r="163" spans="4:4" x14ac:dyDescent="0.25">
      <c r="D163" s="143"/>
    </row>
    <row r="164" spans="4:4" x14ac:dyDescent="0.25">
      <c r="D164" s="143"/>
    </row>
    <row r="165" spans="4:4" x14ac:dyDescent="0.25">
      <c r="D165" s="143"/>
    </row>
    <row r="166" spans="4:4" x14ac:dyDescent="0.25">
      <c r="D166" s="143"/>
    </row>
    <row r="167" spans="4:4" x14ac:dyDescent="0.25">
      <c r="D167" s="143"/>
    </row>
    <row r="168" spans="4:4" x14ac:dyDescent="0.25">
      <c r="D168" s="143"/>
    </row>
    <row r="169" spans="4:4" x14ac:dyDescent="0.25">
      <c r="D169" s="143"/>
    </row>
    <row r="170" spans="4:4" x14ac:dyDescent="0.25">
      <c r="D170" s="143"/>
    </row>
    <row r="171" spans="4:4" x14ac:dyDescent="0.25">
      <c r="D171" s="143"/>
    </row>
    <row r="172" spans="4:4" x14ac:dyDescent="0.25">
      <c r="D172" s="143"/>
    </row>
    <row r="173" spans="4:4" x14ac:dyDescent="0.25">
      <c r="D173" s="143"/>
    </row>
    <row r="174" spans="4:4" x14ac:dyDescent="0.25">
      <c r="D174" s="143"/>
    </row>
    <row r="175" spans="4:4" x14ac:dyDescent="0.25">
      <c r="D175" s="143"/>
    </row>
    <row r="176" spans="4:4" x14ac:dyDescent="0.25">
      <c r="D176" s="143"/>
    </row>
    <row r="177" spans="4:4" x14ac:dyDescent="0.25">
      <c r="D177" s="143"/>
    </row>
    <row r="178" spans="4:4" x14ac:dyDescent="0.25">
      <c r="D178" s="143"/>
    </row>
    <row r="179" spans="4:4" x14ac:dyDescent="0.25">
      <c r="D179" s="143"/>
    </row>
    <row r="180" spans="4:4" x14ac:dyDescent="0.25">
      <c r="D180" s="143"/>
    </row>
    <row r="181" spans="4:4" x14ac:dyDescent="0.25">
      <c r="D181" s="143"/>
    </row>
    <row r="182" spans="4:4" x14ac:dyDescent="0.25">
      <c r="D182" s="143"/>
    </row>
    <row r="183" spans="4:4" x14ac:dyDescent="0.25">
      <c r="D183" s="143"/>
    </row>
    <row r="184" spans="4:4" x14ac:dyDescent="0.25">
      <c r="D184" s="143"/>
    </row>
    <row r="185" spans="4:4" x14ac:dyDescent="0.25">
      <c r="D185" s="143"/>
    </row>
    <row r="186" spans="4:4" x14ac:dyDescent="0.25">
      <c r="D186" s="143"/>
    </row>
    <row r="187" spans="4:4" x14ac:dyDescent="0.25">
      <c r="D187" s="143"/>
    </row>
    <row r="188" spans="4:4" x14ac:dyDescent="0.25">
      <c r="D188" s="143"/>
    </row>
    <row r="189" spans="4:4" x14ac:dyDescent="0.25">
      <c r="D189" s="143"/>
    </row>
    <row r="190" spans="4:4" x14ac:dyDescent="0.25">
      <c r="D190" s="143"/>
    </row>
    <row r="191" spans="4:4" x14ac:dyDescent="0.25">
      <c r="D191" s="143"/>
    </row>
    <row r="192" spans="4:4" x14ac:dyDescent="0.25">
      <c r="D192" s="143"/>
    </row>
    <row r="193" spans="4:4" x14ac:dyDescent="0.25">
      <c r="D193" s="143"/>
    </row>
    <row r="194" spans="4:4" x14ac:dyDescent="0.25">
      <c r="D194" s="143"/>
    </row>
    <row r="195" spans="4:4" x14ac:dyDescent="0.25">
      <c r="D195" s="143"/>
    </row>
    <row r="196" spans="4:4" x14ac:dyDescent="0.25">
      <c r="D196" s="143"/>
    </row>
    <row r="197" spans="4:4" x14ac:dyDescent="0.25">
      <c r="D197" s="143"/>
    </row>
    <row r="198" spans="4:4" x14ac:dyDescent="0.25">
      <c r="D198" s="143"/>
    </row>
    <row r="199" spans="4:4" x14ac:dyDescent="0.25">
      <c r="D199" s="143"/>
    </row>
    <row r="200" spans="4:4" x14ac:dyDescent="0.25">
      <c r="D200" s="143"/>
    </row>
    <row r="201" spans="4:4" x14ac:dyDescent="0.25">
      <c r="D201" s="143"/>
    </row>
    <row r="202" spans="4:4" x14ac:dyDescent="0.25">
      <c r="D202" s="143"/>
    </row>
    <row r="203" spans="4:4" x14ac:dyDescent="0.25">
      <c r="D203" s="143"/>
    </row>
    <row r="204" spans="4:4" x14ac:dyDescent="0.25">
      <c r="D204" s="143"/>
    </row>
    <row r="205" spans="4:4" x14ac:dyDescent="0.25">
      <c r="D205" s="143"/>
    </row>
    <row r="206" spans="4:4" x14ac:dyDescent="0.25">
      <c r="D206" s="143"/>
    </row>
    <row r="207" spans="4:4" x14ac:dyDescent="0.25">
      <c r="D207" s="143"/>
    </row>
    <row r="208" spans="4:4" x14ac:dyDescent="0.25">
      <c r="D208" s="143"/>
    </row>
    <row r="209" spans="4:4" x14ac:dyDescent="0.25">
      <c r="D209" s="143"/>
    </row>
    <row r="210" spans="4:4" x14ac:dyDescent="0.25">
      <c r="D210" s="143"/>
    </row>
    <row r="211" spans="4:4" x14ac:dyDescent="0.25">
      <c r="D211" s="143"/>
    </row>
    <row r="212" spans="4:4" x14ac:dyDescent="0.25">
      <c r="D212" s="143"/>
    </row>
    <row r="213" spans="4:4" x14ac:dyDescent="0.25">
      <c r="D213" s="143"/>
    </row>
    <row r="214" spans="4:4" x14ac:dyDescent="0.25">
      <c r="D214" s="143"/>
    </row>
    <row r="215" spans="4:4" x14ac:dyDescent="0.25">
      <c r="D215" s="143"/>
    </row>
    <row r="216" spans="4:4" x14ac:dyDescent="0.25">
      <c r="D216" s="143"/>
    </row>
    <row r="217" spans="4:4" x14ac:dyDescent="0.25">
      <c r="D217" s="143"/>
    </row>
    <row r="218" spans="4:4" x14ac:dyDescent="0.25">
      <c r="D218" s="143"/>
    </row>
    <row r="219" spans="4:4" x14ac:dyDescent="0.25">
      <c r="D219" s="143"/>
    </row>
    <row r="220" spans="4:4" x14ac:dyDescent="0.25">
      <c r="D220" s="143"/>
    </row>
    <row r="221" spans="4:4" x14ac:dyDescent="0.25">
      <c r="D221" s="143"/>
    </row>
    <row r="222" spans="4:4" x14ac:dyDescent="0.25">
      <c r="D222" s="143"/>
    </row>
    <row r="223" spans="4:4" x14ac:dyDescent="0.25">
      <c r="D223" s="143"/>
    </row>
    <row r="224" spans="4:4" x14ac:dyDescent="0.25">
      <c r="D224" s="143"/>
    </row>
    <row r="225" spans="4:4" x14ac:dyDescent="0.25">
      <c r="D225" s="143"/>
    </row>
    <row r="226" spans="4:4" x14ac:dyDescent="0.25">
      <c r="D226" s="143"/>
    </row>
    <row r="227" spans="4:4" x14ac:dyDescent="0.25">
      <c r="D227" s="143"/>
    </row>
    <row r="228" spans="4:4" x14ac:dyDescent="0.25">
      <c r="D228" s="143"/>
    </row>
    <row r="229" spans="4:4" x14ac:dyDescent="0.25">
      <c r="D229" s="143"/>
    </row>
    <row r="230" spans="4:4" x14ac:dyDescent="0.25">
      <c r="D230" s="143"/>
    </row>
    <row r="231" spans="4:4" x14ac:dyDescent="0.25">
      <c r="D231" s="143"/>
    </row>
    <row r="232" spans="4:4" x14ac:dyDescent="0.25">
      <c r="D232" s="143"/>
    </row>
    <row r="233" spans="4:4" x14ac:dyDescent="0.25">
      <c r="D233" s="143"/>
    </row>
    <row r="234" spans="4:4" x14ac:dyDescent="0.25">
      <c r="D234" s="143"/>
    </row>
    <row r="235" spans="4:4" x14ac:dyDescent="0.25">
      <c r="D235" s="143"/>
    </row>
    <row r="236" spans="4:4" x14ac:dyDescent="0.25">
      <c r="D236" s="143"/>
    </row>
    <row r="237" spans="4:4" x14ac:dyDescent="0.25">
      <c r="D237" s="143"/>
    </row>
    <row r="238" spans="4:4" x14ac:dyDescent="0.25">
      <c r="D238" s="143"/>
    </row>
    <row r="239" spans="4:4" x14ac:dyDescent="0.25">
      <c r="D239" s="143"/>
    </row>
    <row r="240" spans="4:4" x14ac:dyDescent="0.25">
      <c r="D240" s="143"/>
    </row>
    <row r="241" spans="4:4" x14ac:dyDescent="0.25">
      <c r="D241" s="143"/>
    </row>
    <row r="242" spans="4:4" x14ac:dyDescent="0.25">
      <c r="D242" s="143"/>
    </row>
    <row r="243" spans="4:4" x14ac:dyDescent="0.25">
      <c r="D243" s="143"/>
    </row>
    <row r="244" spans="4:4" x14ac:dyDescent="0.25">
      <c r="D244" s="143"/>
    </row>
    <row r="245" spans="4:4" x14ac:dyDescent="0.25">
      <c r="D245" s="143"/>
    </row>
    <row r="246" spans="4:4" x14ac:dyDescent="0.25">
      <c r="D246" s="143"/>
    </row>
    <row r="247" spans="4:4" x14ac:dyDescent="0.25">
      <c r="D247" s="143"/>
    </row>
    <row r="248" spans="4:4" x14ac:dyDescent="0.25">
      <c r="D248" s="143"/>
    </row>
    <row r="249" spans="4:4" x14ac:dyDescent="0.25">
      <c r="D249" s="143"/>
    </row>
    <row r="250" spans="4:4" x14ac:dyDescent="0.25">
      <c r="D250" s="143"/>
    </row>
    <row r="251" spans="4:4" x14ac:dyDescent="0.25">
      <c r="D251" s="143"/>
    </row>
    <row r="252" spans="4:4" x14ac:dyDescent="0.25">
      <c r="D252" s="143"/>
    </row>
    <row r="253" spans="4:4" x14ac:dyDescent="0.25">
      <c r="D253" s="143"/>
    </row>
    <row r="254" spans="4:4" x14ac:dyDescent="0.25">
      <c r="D254" s="143"/>
    </row>
    <row r="255" spans="4:4" x14ac:dyDescent="0.25">
      <c r="D255" s="143"/>
    </row>
    <row r="256" spans="4:4" x14ac:dyDescent="0.25">
      <c r="D256" s="143"/>
    </row>
    <row r="257" spans="4:4" x14ac:dyDescent="0.25">
      <c r="D257" s="143"/>
    </row>
    <row r="258" spans="4:4" x14ac:dyDescent="0.25">
      <c r="D258" s="143"/>
    </row>
    <row r="259" spans="4:4" x14ac:dyDescent="0.25">
      <c r="D259" s="143"/>
    </row>
    <row r="260" spans="4:4" x14ac:dyDescent="0.25">
      <c r="D260" s="143"/>
    </row>
    <row r="261" spans="4:4" x14ac:dyDescent="0.25">
      <c r="D261" s="143"/>
    </row>
    <row r="262" spans="4:4" x14ac:dyDescent="0.25">
      <c r="D262" s="143"/>
    </row>
    <row r="263" spans="4:4" x14ac:dyDescent="0.25">
      <c r="D263" s="143"/>
    </row>
    <row r="264" spans="4:4" x14ac:dyDescent="0.25">
      <c r="D264" s="143"/>
    </row>
    <row r="265" spans="4:4" x14ac:dyDescent="0.25">
      <c r="D265" s="143"/>
    </row>
    <row r="266" spans="4:4" x14ac:dyDescent="0.25">
      <c r="D266" s="143"/>
    </row>
    <row r="267" spans="4:4" x14ac:dyDescent="0.25">
      <c r="D267" s="143"/>
    </row>
    <row r="268" spans="4:4" x14ac:dyDescent="0.25">
      <c r="D268" s="143"/>
    </row>
    <row r="269" spans="4:4" x14ac:dyDescent="0.25">
      <c r="D269" s="143"/>
    </row>
    <row r="270" spans="4:4" x14ac:dyDescent="0.25">
      <c r="D270" s="143"/>
    </row>
    <row r="271" spans="4:4" x14ac:dyDescent="0.25">
      <c r="D271" s="143"/>
    </row>
    <row r="272" spans="4:4" x14ac:dyDescent="0.25">
      <c r="D272" s="143"/>
    </row>
    <row r="273" spans="4:4" x14ac:dyDescent="0.25">
      <c r="D273" s="143"/>
    </row>
    <row r="274" spans="4:4" x14ac:dyDescent="0.25">
      <c r="D274" s="143"/>
    </row>
    <row r="275" spans="4:4" x14ac:dyDescent="0.25">
      <c r="D275" s="143"/>
    </row>
    <row r="276" spans="4:4" x14ac:dyDescent="0.25">
      <c r="D276" s="143"/>
    </row>
    <row r="277" spans="4:4" x14ac:dyDescent="0.25">
      <c r="D277" s="143"/>
    </row>
    <row r="278" spans="4:4" x14ac:dyDescent="0.25">
      <c r="D278" s="143"/>
    </row>
    <row r="279" spans="4:4" x14ac:dyDescent="0.25">
      <c r="D279" s="143"/>
    </row>
    <row r="280" spans="4:4" x14ac:dyDescent="0.25">
      <c r="D280" s="143"/>
    </row>
    <row r="281" spans="4:4" x14ac:dyDescent="0.25">
      <c r="D281" s="143"/>
    </row>
    <row r="282" spans="4:4" x14ac:dyDescent="0.25">
      <c r="D282" s="143"/>
    </row>
    <row r="283" spans="4:4" x14ac:dyDescent="0.25">
      <c r="D283" s="143"/>
    </row>
    <row r="284" spans="4:4" x14ac:dyDescent="0.25">
      <c r="D284" s="143"/>
    </row>
    <row r="285" spans="4:4" x14ac:dyDescent="0.25">
      <c r="D285" s="143"/>
    </row>
    <row r="286" spans="4:4" x14ac:dyDescent="0.25">
      <c r="D286" s="143"/>
    </row>
    <row r="287" spans="4:4" x14ac:dyDescent="0.25">
      <c r="D287" s="143"/>
    </row>
    <row r="288" spans="4:4" x14ac:dyDescent="0.25">
      <c r="D288" s="143"/>
    </row>
    <row r="289" spans="4:4" x14ac:dyDescent="0.25">
      <c r="D289" s="143"/>
    </row>
    <row r="290" spans="4:4" x14ac:dyDescent="0.25">
      <c r="D290" s="143"/>
    </row>
    <row r="291" spans="4:4" x14ac:dyDescent="0.25">
      <c r="D291" s="143"/>
    </row>
    <row r="292" spans="4:4" x14ac:dyDescent="0.25">
      <c r="D292" s="143"/>
    </row>
    <row r="293" spans="4:4" x14ac:dyDescent="0.25">
      <c r="D293" s="143"/>
    </row>
    <row r="294" spans="4:4" x14ac:dyDescent="0.25">
      <c r="D294" s="143"/>
    </row>
    <row r="295" spans="4:4" x14ac:dyDescent="0.25">
      <c r="D295" s="143"/>
    </row>
    <row r="296" spans="4:4" x14ac:dyDescent="0.25">
      <c r="D296" s="143"/>
    </row>
    <row r="297" spans="4:4" x14ac:dyDescent="0.25">
      <c r="D297" s="143"/>
    </row>
    <row r="298" spans="4:4" x14ac:dyDescent="0.25">
      <c r="D298" s="143"/>
    </row>
    <row r="299" spans="4:4" x14ac:dyDescent="0.25">
      <c r="D299" s="143"/>
    </row>
    <row r="300" spans="4:4" x14ac:dyDescent="0.25">
      <c r="D300" s="143"/>
    </row>
    <row r="301" spans="4:4" x14ac:dyDescent="0.25">
      <c r="D301" s="143"/>
    </row>
    <row r="302" spans="4:4" x14ac:dyDescent="0.25">
      <c r="D302" s="143"/>
    </row>
    <row r="303" spans="4:4" x14ac:dyDescent="0.25">
      <c r="D303" s="143"/>
    </row>
    <row r="304" spans="4:4" x14ac:dyDescent="0.25">
      <c r="D304" s="143"/>
    </row>
    <row r="305" spans="4:4" x14ac:dyDescent="0.25">
      <c r="D305" s="143"/>
    </row>
    <row r="306" spans="4:4" x14ac:dyDescent="0.25">
      <c r="D306" s="143"/>
    </row>
    <row r="307" spans="4:4" x14ac:dyDescent="0.25">
      <c r="D307" s="143"/>
    </row>
    <row r="308" spans="4:4" x14ac:dyDescent="0.25">
      <c r="D308" s="143"/>
    </row>
    <row r="309" spans="4:4" x14ac:dyDescent="0.25">
      <c r="D309" s="143"/>
    </row>
    <row r="310" spans="4:4" x14ac:dyDescent="0.25">
      <c r="D310" s="143"/>
    </row>
    <row r="311" spans="4:4" x14ac:dyDescent="0.25">
      <c r="D311" s="143"/>
    </row>
    <row r="312" spans="4:4" x14ac:dyDescent="0.25">
      <c r="D312" s="143"/>
    </row>
    <row r="313" spans="4:4" x14ac:dyDescent="0.25">
      <c r="D313" s="143"/>
    </row>
    <row r="314" spans="4:4" x14ac:dyDescent="0.25">
      <c r="D314" s="143"/>
    </row>
    <row r="315" spans="4:4" x14ac:dyDescent="0.25">
      <c r="D315" s="143"/>
    </row>
    <row r="316" spans="4:4" x14ac:dyDescent="0.25">
      <c r="D316" s="143"/>
    </row>
    <row r="317" spans="4:4" x14ac:dyDescent="0.25">
      <c r="D317" s="143"/>
    </row>
    <row r="318" spans="4:4" x14ac:dyDescent="0.25">
      <c r="D318" s="143"/>
    </row>
    <row r="319" spans="4:4" x14ac:dyDescent="0.25">
      <c r="D319" s="143"/>
    </row>
    <row r="320" spans="4:4" x14ac:dyDescent="0.25">
      <c r="D320" s="143"/>
    </row>
    <row r="321" spans="4:4" x14ac:dyDescent="0.25">
      <c r="D321" s="143"/>
    </row>
    <row r="322" spans="4:4" x14ac:dyDescent="0.25">
      <c r="D322" s="143"/>
    </row>
    <row r="323" spans="4:4" x14ac:dyDescent="0.25">
      <c r="D323" s="143"/>
    </row>
    <row r="324" spans="4:4" x14ac:dyDescent="0.25">
      <c r="D324" s="143"/>
    </row>
    <row r="325" spans="4:4" x14ac:dyDescent="0.25">
      <c r="D325" s="143"/>
    </row>
    <row r="326" spans="4:4" x14ac:dyDescent="0.25">
      <c r="D326" s="143"/>
    </row>
    <row r="327" spans="4:4" x14ac:dyDescent="0.25">
      <c r="D327" s="143"/>
    </row>
    <row r="328" spans="4:4" x14ac:dyDescent="0.25">
      <c r="D328" s="143"/>
    </row>
    <row r="329" spans="4:4" x14ac:dyDescent="0.25">
      <c r="D329" s="143"/>
    </row>
    <row r="330" spans="4:4" x14ac:dyDescent="0.25">
      <c r="D330" s="143"/>
    </row>
    <row r="331" spans="4:4" x14ac:dyDescent="0.25">
      <c r="D331" s="143"/>
    </row>
    <row r="332" spans="4:4" x14ac:dyDescent="0.25">
      <c r="D332" s="143"/>
    </row>
    <row r="333" spans="4:4" x14ac:dyDescent="0.25">
      <c r="D333" s="143"/>
    </row>
    <row r="334" spans="4:4" x14ac:dyDescent="0.25">
      <c r="D334" s="143"/>
    </row>
    <row r="335" spans="4:4" x14ac:dyDescent="0.25">
      <c r="D335" s="143"/>
    </row>
    <row r="336" spans="4:4" x14ac:dyDescent="0.25">
      <c r="D336" s="143"/>
    </row>
    <row r="337" spans="4:4" x14ac:dyDescent="0.25">
      <c r="D337" s="143"/>
    </row>
    <row r="338" spans="4:4" x14ac:dyDescent="0.25">
      <c r="D338" s="143"/>
    </row>
    <row r="339" spans="4:4" x14ac:dyDescent="0.25">
      <c r="D339" s="143"/>
    </row>
    <row r="340" spans="4:4" x14ac:dyDescent="0.25">
      <c r="D340" s="143"/>
    </row>
    <row r="341" spans="4:4" x14ac:dyDescent="0.25">
      <c r="D341" s="143"/>
    </row>
    <row r="342" spans="4:4" x14ac:dyDescent="0.25">
      <c r="D342" s="143"/>
    </row>
    <row r="343" spans="4:4" x14ac:dyDescent="0.25">
      <c r="D343" s="143"/>
    </row>
    <row r="344" spans="4:4" x14ac:dyDescent="0.25">
      <c r="D344" s="143"/>
    </row>
    <row r="345" spans="4:4" x14ac:dyDescent="0.25">
      <c r="D345" s="143"/>
    </row>
    <row r="346" spans="4:4" x14ac:dyDescent="0.25">
      <c r="D346" s="143"/>
    </row>
    <row r="347" spans="4:4" x14ac:dyDescent="0.25">
      <c r="D347" s="143"/>
    </row>
    <row r="348" spans="4:4" x14ac:dyDescent="0.25">
      <c r="D348" s="143"/>
    </row>
    <row r="349" spans="4:4" x14ac:dyDescent="0.25">
      <c r="D349" s="143"/>
    </row>
    <row r="350" spans="4:4" x14ac:dyDescent="0.25">
      <c r="D350" s="143"/>
    </row>
    <row r="351" spans="4:4" x14ac:dyDescent="0.25">
      <c r="D351" s="143"/>
    </row>
    <row r="352" spans="4:4" x14ac:dyDescent="0.25">
      <c r="D352" s="143"/>
    </row>
    <row r="353" spans="4:4" x14ac:dyDescent="0.25">
      <c r="D353" s="143"/>
    </row>
    <row r="354" spans="4:4" x14ac:dyDescent="0.25">
      <c r="D354" s="143"/>
    </row>
    <row r="355" spans="4:4" x14ac:dyDescent="0.25">
      <c r="D355" s="143"/>
    </row>
    <row r="356" spans="4:4" x14ac:dyDescent="0.25">
      <c r="D356" s="143"/>
    </row>
    <row r="357" spans="4:4" x14ac:dyDescent="0.25">
      <c r="D357" s="143"/>
    </row>
    <row r="358" spans="4:4" x14ac:dyDescent="0.25">
      <c r="D358" s="143"/>
    </row>
    <row r="359" spans="4:4" x14ac:dyDescent="0.25">
      <c r="D359" s="143"/>
    </row>
    <row r="360" spans="4:4" x14ac:dyDescent="0.25">
      <c r="D360" s="143"/>
    </row>
    <row r="361" spans="4:4" x14ac:dyDescent="0.25">
      <c r="D361" s="143"/>
    </row>
    <row r="362" spans="4:4" x14ac:dyDescent="0.25">
      <c r="D362" s="143"/>
    </row>
    <row r="363" spans="4:4" x14ac:dyDescent="0.25">
      <c r="D363" s="143"/>
    </row>
    <row r="364" spans="4:4" x14ac:dyDescent="0.25">
      <c r="D364" s="143"/>
    </row>
    <row r="365" spans="4:4" x14ac:dyDescent="0.25">
      <c r="D365" s="143"/>
    </row>
    <row r="366" spans="4:4" x14ac:dyDescent="0.25">
      <c r="D366" s="143"/>
    </row>
    <row r="367" spans="4:4" x14ac:dyDescent="0.25">
      <c r="D367" s="143"/>
    </row>
    <row r="368" spans="4:4" x14ac:dyDescent="0.25">
      <c r="D368" s="143"/>
    </row>
    <row r="369" spans="4:4" x14ac:dyDescent="0.25">
      <c r="D369" s="143"/>
    </row>
    <row r="370" spans="4:4" x14ac:dyDescent="0.25">
      <c r="D370" s="143"/>
    </row>
    <row r="371" spans="4:4" x14ac:dyDescent="0.25">
      <c r="D371" s="143"/>
    </row>
    <row r="372" spans="4:4" x14ac:dyDescent="0.25">
      <c r="D372" s="143"/>
    </row>
    <row r="373" spans="4:4" x14ac:dyDescent="0.25">
      <c r="D373" s="143"/>
    </row>
    <row r="374" spans="4:4" x14ac:dyDescent="0.25">
      <c r="D374" s="143"/>
    </row>
    <row r="375" spans="4:4" x14ac:dyDescent="0.25">
      <c r="D375" s="143"/>
    </row>
    <row r="376" spans="4:4" x14ac:dyDescent="0.25">
      <c r="D376" s="143"/>
    </row>
    <row r="377" spans="4:4" x14ac:dyDescent="0.25">
      <c r="D377" s="143"/>
    </row>
    <row r="378" spans="4:4" x14ac:dyDescent="0.25">
      <c r="D378" s="143"/>
    </row>
    <row r="379" spans="4:4" x14ac:dyDescent="0.25">
      <c r="D379" s="143"/>
    </row>
    <row r="380" spans="4:4" x14ac:dyDescent="0.25">
      <c r="D380" s="143"/>
    </row>
    <row r="381" spans="4:4" x14ac:dyDescent="0.25">
      <c r="D381" s="143"/>
    </row>
    <row r="382" spans="4:4" x14ac:dyDescent="0.25">
      <c r="D382" s="143"/>
    </row>
    <row r="383" spans="4:4" x14ac:dyDescent="0.25">
      <c r="D383" s="143"/>
    </row>
    <row r="384" spans="4:4" x14ac:dyDescent="0.25">
      <c r="D384" s="143"/>
    </row>
    <row r="385" spans="4:4" x14ac:dyDescent="0.25">
      <c r="D385" s="143"/>
    </row>
    <row r="386" spans="4:4" x14ac:dyDescent="0.25">
      <c r="D386" s="143"/>
    </row>
    <row r="387" spans="4:4" x14ac:dyDescent="0.25">
      <c r="D387" s="143"/>
    </row>
    <row r="388" spans="4:4" x14ac:dyDescent="0.25">
      <c r="D388" s="143"/>
    </row>
    <row r="389" spans="4:4" x14ac:dyDescent="0.25">
      <c r="D389" s="143"/>
    </row>
    <row r="390" spans="4:4" x14ac:dyDescent="0.25">
      <c r="D390" s="143"/>
    </row>
    <row r="391" spans="4:4" x14ac:dyDescent="0.25">
      <c r="D391" s="143"/>
    </row>
    <row r="392" spans="4:4" x14ac:dyDescent="0.25">
      <c r="D392" s="143"/>
    </row>
    <row r="393" spans="4:4" x14ac:dyDescent="0.25">
      <c r="D393" s="143"/>
    </row>
    <row r="394" spans="4:4" x14ac:dyDescent="0.25">
      <c r="D394" s="143"/>
    </row>
    <row r="395" spans="4:4" x14ac:dyDescent="0.25">
      <c r="D395" s="143"/>
    </row>
    <row r="396" spans="4:4" x14ac:dyDescent="0.25">
      <c r="D396" s="143"/>
    </row>
    <row r="397" spans="4:4" x14ac:dyDescent="0.25">
      <c r="D397" s="143"/>
    </row>
    <row r="398" spans="4:4" x14ac:dyDescent="0.25">
      <c r="D398" s="143"/>
    </row>
    <row r="399" spans="4:4" x14ac:dyDescent="0.25">
      <c r="D399" s="143"/>
    </row>
    <row r="400" spans="4:4" x14ac:dyDescent="0.25">
      <c r="D400" s="143"/>
    </row>
    <row r="401" spans="4:4" x14ac:dyDescent="0.25">
      <c r="D401" s="143"/>
    </row>
    <row r="402" spans="4:4" x14ac:dyDescent="0.25">
      <c r="D402" s="143"/>
    </row>
    <row r="403" spans="4:4" x14ac:dyDescent="0.25">
      <c r="D403" s="143"/>
    </row>
    <row r="404" spans="4:4" x14ac:dyDescent="0.25">
      <c r="D404" s="143"/>
    </row>
    <row r="405" spans="4:4" x14ac:dyDescent="0.25">
      <c r="D405" s="143"/>
    </row>
    <row r="406" spans="4:4" x14ac:dyDescent="0.25">
      <c r="D406" s="143"/>
    </row>
    <row r="407" spans="4:4" x14ac:dyDescent="0.25">
      <c r="D407" s="143"/>
    </row>
    <row r="408" spans="4:4" x14ac:dyDescent="0.25">
      <c r="D408" s="143"/>
    </row>
    <row r="409" spans="4:4" x14ac:dyDescent="0.25">
      <c r="D409" s="143"/>
    </row>
    <row r="410" spans="4:4" x14ac:dyDescent="0.25">
      <c r="D410" s="143"/>
    </row>
    <row r="411" spans="4:4" x14ac:dyDescent="0.25">
      <c r="D411" s="143"/>
    </row>
    <row r="412" spans="4:4" x14ac:dyDescent="0.25">
      <c r="D412" s="143"/>
    </row>
    <row r="413" spans="4:4" x14ac:dyDescent="0.25">
      <c r="D413" s="143"/>
    </row>
    <row r="414" spans="4:4" x14ac:dyDescent="0.25">
      <c r="D414" s="143"/>
    </row>
    <row r="415" spans="4:4" x14ac:dyDescent="0.25">
      <c r="D415" s="143"/>
    </row>
    <row r="416" spans="4:4" x14ac:dyDescent="0.25">
      <c r="D416" s="143"/>
    </row>
    <row r="417" spans="4:4" x14ac:dyDescent="0.25">
      <c r="D417" s="143"/>
    </row>
    <row r="418" spans="4:4" x14ac:dyDescent="0.25">
      <c r="D418" s="143"/>
    </row>
    <row r="419" spans="4:4" x14ac:dyDescent="0.25">
      <c r="D419" s="143"/>
    </row>
    <row r="420" spans="4:4" x14ac:dyDescent="0.25">
      <c r="D420" s="143"/>
    </row>
    <row r="421" spans="4:4" x14ac:dyDescent="0.25">
      <c r="D421" s="143"/>
    </row>
    <row r="422" spans="4:4" x14ac:dyDescent="0.25">
      <c r="D422" s="143"/>
    </row>
    <row r="423" spans="4:4" x14ac:dyDescent="0.25">
      <c r="D423" s="143"/>
    </row>
    <row r="424" spans="4:4" x14ac:dyDescent="0.25">
      <c r="D424" s="143"/>
    </row>
    <row r="425" spans="4:4" x14ac:dyDescent="0.25">
      <c r="D425" s="143"/>
    </row>
    <row r="426" spans="4:4" x14ac:dyDescent="0.25">
      <c r="D426" s="143"/>
    </row>
    <row r="427" spans="4:4" x14ac:dyDescent="0.25">
      <c r="D427" s="143"/>
    </row>
    <row r="428" spans="4:4" x14ac:dyDescent="0.25">
      <c r="D428" s="143"/>
    </row>
    <row r="429" spans="4:4" x14ac:dyDescent="0.25">
      <c r="D429" s="143"/>
    </row>
    <row r="430" spans="4:4" x14ac:dyDescent="0.25">
      <c r="D430" s="143"/>
    </row>
    <row r="431" spans="4:4" x14ac:dyDescent="0.25">
      <c r="D431" s="143"/>
    </row>
    <row r="432" spans="4:4" x14ac:dyDescent="0.25">
      <c r="D432" s="143"/>
    </row>
    <row r="433" spans="4:4" x14ac:dyDescent="0.25">
      <c r="D433" s="143"/>
    </row>
    <row r="434" spans="4:4" x14ac:dyDescent="0.25">
      <c r="D434" s="143"/>
    </row>
    <row r="435" spans="4:4" x14ac:dyDescent="0.25">
      <c r="D435" s="143"/>
    </row>
    <row r="436" spans="4:4" x14ac:dyDescent="0.25">
      <c r="D436" s="143"/>
    </row>
    <row r="437" spans="4:4" x14ac:dyDescent="0.25">
      <c r="D437" s="143"/>
    </row>
    <row r="438" spans="4:4" x14ac:dyDescent="0.25">
      <c r="D438" s="143"/>
    </row>
    <row r="439" spans="4:4" x14ac:dyDescent="0.25">
      <c r="D439" s="143"/>
    </row>
    <row r="440" spans="4:4" x14ac:dyDescent="0.25">
      <c r="D440" s="143"/>
    </row>
    <row r="441" spans="4:4" x14ac:dyDescent="0.25">
      <c r="D441" s="143"/>
    </row>
    <row r="442" spans="4:4" x14ac:dyDescent="0.25">
      <c r="D442" s="143"/>
    </row>
    <row r="443" spans="4:4" x14ac:dyDescent="0.25">
      <c r="D443" s="143"/>
    </row>
    <row r="444" spans="4:4" x14ac:dyDescent="0.25">
      <c r="D444" s="143"/>
    </row>
    <row r="445" spans="4:4" x14ac:dyDescent="0.25">
      <c r="D445" s="143"/>
    </row>
    <row r="446" spans="4:4" x14ac:dyDescent="0.25">
      <c r="D446" s="143"/>
    </row>
    <row r="447" spans="4:4" x14ac:dyDescent="0.25">
      <c r="D447" s="143"/>
    </row>
    <row r="448" spans="4:4" x14ac:dyDescent="0.25">
      <c r="D448" s="143"/>
    </row>
    <row r="449" spans="4:4" x14ac:dyDescent="0.25">
      <c r="D449" s="143"/>
    </row>
    <row r="450" spans="4:4" x14ac:dyDescent="0.25">
      <c r="D450" s="143"/>
    </row>
    <row r="451" spans="4:4" x14ac:dyDescent="0.25">
      <c r="D451" s="143"/>
    </row>
    <row r="452" spans="4:4" x14ac:dyDescent="0.25">
      <c r="D452" s="143"/>
    </row>
    <row r="453" spans="4:4" x14ac:dyDescent="0.25">
      <c r="D453" s="143"/>
    </row>
    <row r="454" spans="4:4" x14ac:dyDescent="0.25">
      <c r="D454" s="143"/>
    </row>
    <row r="455" spans="4:4" x14ac:dyDescent="0.25">
      <c r="D455" s="143"/>
    </row>
    <row r="456" spans="4:4" x14ac:dyDescent="0.25">
      <c r="D456" s="143"/>
    </row>
    <row r="457" spans="4:4" x14ac:dyDescent="0.25">
      <c r="D457" s="143"/>
    </row>
    <row r="458" spans="4:4" x14ac:dyDescent="0.25">
      <c r="D458" s="143"/>
    </row>
    <row r="459" spans="4:4" x14ac:dyDescent="0.25">
      <c r="D459" s="143"/>
    </row>
    <row r="460" spans="4:4" x14ac:dyDescent="0.25">
      <c r="D460" s="143"/>
    </row>
    <row r="461" spans="4:4" x14ac:dyDescent="0.25">
      <c r="D461" s="143"/>
    </row>
    <row r="462" spans="4:4" x14ac:dyDescent="0.25">
      <c r="D462" s="143"/>
    </row>
    <row r="463" spans="4:4" x14ac:dyDescent="0.25">
      <c r="D463" s="143"/>
    </row>
    <row r="464" spans="4:4" x14ac:dyDescent="0.25">
      <c r="D464" s="143"/>
    </row>
    <row r="465" spans="4:4" x14ac:dyDescent="0.25">
      <c r="D465" s="143"/>
    </row>
    <row r="466" spans="4:4" x14ac:dyDescent="0.25">
      <c r="D466" s="143"/>
    </row>
    <row r="467" spans="4:4" x14ac:dyDescent="0.25">
      <c r="D467" s="143"/>
    </row>
    <row r="468" spans="4:4" x14ac:dyDescent="0.25">
      <c r="D468" s="143"/>
    </row>
    <row r="469" spans="4:4" x14ac:dyDescent="0.25">
      <c r="D469" s="143"/>
    </row>
    <row r="470" spans="4:4" x14ac:dyDescent="0.25">
      <c r="D470" s="143"/>
    </row>
    <row r="471" spans="4:4" x14ac:dyDescent="0.25">
      <c r="D471" s="143"/>
    </row>
    <row r="472" spans="4:4" x14ac:dyDescent="0.25">
      <c r="D472" s="143"/>
    </row>
    <row r="473" spans="4:4" x14ac:dyDescent="0.25">
      <c r="D473" s="143"/>
    </row>
    <row r="474" spans="4:4" x14ac:dyDescent="0.25">
      <c r="D474" s="143"/>
    </row>
    <row r="475" spans="4:4" x14ac:dyDescent="0.25">
      <c r="D475" s="143"/>
    </row>
    <row r="476" spans="4:4" x14ac:dyDescent="0.25">
      <c r="D476" s="143"/>
    </row>
    <row r="477" spans="4:4" x14ac:dyDescent="0.25">
      <c r="D477" s="143"/>
    </row>
    <row r="478" spans="4:4" x14ac:dyDescent="0.25">
      <c r="D478" s="143"/>
    </row>
    <row r="479" spans="4:4" x14ac:dyDescent="0.25">
      <c r="D479" s="143"/>
    </row>
    <row r="480" spans="4:4" x14ac:dyDescent="0.25">
      <c r="D480" s="143"/>
    </row>
    <row r="481" spans="4:4" x14ac:dyDescent="0.25">
      <c r="D481" s="143"/>
    </row>
    <row r="482" spans="4:4" x14ac:dyDescent="0.25">
      <c r="D482" s="143"/>
    </row>
    <row r="483" spans="4:4" x14ac:dyDescent="0.25">
      <c r="D483" s="143"/>
    </row>
    <row r="484" spans="4:4" x14ac:dyDescent="0.25">
      <c r="D484" s="143"/>
    </row>
    <row r="485" spans="4:4" x14ac:dyDescent="0.25">
      <c r="D485" s="143"/>
    </row>
    <row r="486" spans="4:4" x14ac:dyDescent="0.25">
      <c r="D486" s="143"/>
    </row>
    <row r="487" spans="4:4" x14ac:dyDescent="0.25">
      <c r="D487" s="143"/>
    </row>
    <row r="488" spans="4:4" x14ac:dyDescent="0.25">
      <c r="D488" s="143"/>
    </row>
    <row r="489" spans="4:4" x14ac:dyDescent="0.25">
      <c r="D489" s="143"/>
    </row>
    <row r="490" spans="4:4" x14ac:dyDescent="0.25">
      <c r="D490" s="143"/>
    </row>
    <row r="491" spans="4:4" x14ac:dyDescent="0.25">
      <c r="D491" s="143"/>
    </row>
    <row r="492" spans="4:4" x14ac:dyDescent="0.25">
      <c r="D492" s="143"/>
    </row>
    <row r="493" spans="4:4" x14ac:dyDescent="0.25">
      <c r="D493" s="143"/>
    </row>
    <row r="494" spans="4:4" x14ac:dyDescent="0.25">
      <c r="D494" s="143"/>
    </row>
    <row r="495" spans="4:4" x14ac:dyDescent="0.25">
      <c r="D495" s="143"/>
    </row>
    <row r="496" spans="4:4" x14ac:dyDescent="0.25">
      <c r="D496" s="143"/>
    </row>
    <row r="497" spans="4:4" x14ac:dyDescent="0.25">
      <c r="D497" s="143"/>
    </row>
    <row r="498" spans="4:4" x14ac:dyDescent="0.25">
      <c r="D498" s="143"/>
    </row>
    <row r="499" spans="4:4" x14ac:dyDescent="0.25">
      <c r="D499" s="143"/>
    </row>
    <row r="500" spans="4:4" x14ac:dyDescent="0.25">
      <c r="D500" s="143"/>
    </row>
    <row r="501" spans="4:4" x14ac:dyDescent="0.25">
      <c r="D501" s="143"/>
    </row>
    <row r="502" spans="4:4" x14ac:dyDescent="0.25">
      <c r="D502" s="143"/>
    </row>
    <row r="503" spans="4:4" x14ac:dyDescent="0.25">
      <c r="D503" s="143"/>
    </row>
    <row r="504" spans="4:4" x14ac:dyDescent="0.25">
      <c r="D504" s="143"/>
    </row>
    <row r="505" spans="4:4" x14ac:dyDescent="0.25">
      <c r="D505" s="143"/>
    </row>
    <row r="506" spans="4:4" x14ac:dyDescent="0.25">
      <c r="D506" s="143"/>
    </row>
    <row r="507" spans="4:4" x14ac:dyDescent="0.25">
      <c r="D507" s="143"/>
    </row>
    <row r="508" spans="4:4" x14ac:dyDescent="0.25">
      <c r="D508" s="143"/>
    </row>
    <row r="509" spans="4:4" x14ac:dyDescent="0.25">
      <c r="D509" s="143"/>
    </row>
    <row r="510" spans="4:4" x14ac:dyDescent="0.25">
      <c r="D510" s="143"/>
    </row>
    <row r="511" spans="4:4" x14ac:dyDescent="0.25">
      <c r="D511" s="143"/>
    </row>
    <row r="512" spans="4:4" x14ac:dyDescent="0.25">
      <c r="D512" s="143"/>
    </row>
    <row r="513" spans="4:4" x14ac:dyDescent="0.25">
      <c r="D513" s="143"/>
    </row>
    <row r="514" spans="4:4" x14ac:dyDescent="0.25">
      <c r="D514" s="143"/>
    </row>
    <row r="515" spans="4:4" x14ac:dyDescent="0.25">
      <c r="D515" s="143"/>
    </row>
    <row r="516" spans="4:4" x14ac:dyDescent="0.25">
      <c r="D516" s="143"/>
    </row>
    <row r="517" spans="4:4" x14ac:dyDescent="0.25">
      <c r="D517" s="143"/>
    </row>
    <row r="518" spans="4:4" x14ac:dyDescent="0.25">
      <c r="D518" s="143"/>
    </row>
    <row r="519" spans="4:4" x14ac:dyDescent="0.25">
      <c r="D519" s="143"/>
    </row>
    <row r="520" spans="4:4" x14ac:dyDescent="0.25">
      <c r="D520" s="143"/>
    </row>
    <row r="521" spans="4:4" x14ac:dyDescent="0.25">
      <c r="D521" s="143"/>
    </row>
    <row r="522" spans="4:4" x14ac:dyDescent="0.25">
      <c r="D522" s="143"/>
    </row>
    <row r="523" spans="4:4" x14ac:dyDescent="0.25">
      <c r="D523" s="143"/>
    </row>
    <row r="524" spans="4:4" x14ac:dyDescent="0.25">
      <c r="D524" s="143"/>
    </row>
    <row r="525" spans="4:4" x14ac:dyDescent="0.25">
      <c r="D525" s="143"/>
    </row>
    <row r="526" spans="4:4" x14ac:dyDescent="0.25">
      <c r="D526" s="143"/>
    </row>
    <row r="527" spans="4:4" x14ac:dyDescent="0.25">
      <c r="D527" s="143"/>
    </row>
    <row r="528" spans="4:4" x14ac:dyDescent="0.25">
      <c r="D528" s="143"/>
    </row>
    <row r="529" spans="4:4" x14ac:dyDescent="0.25">
      <c r="D529" s="143"/>
    </row>
    <row r="530" spans="4:4" x14ac:dyDescent="0.25">
      <c r="D530" s="143"/>
    </row>
    <row r="531" spans="4:4" x14ac:dyDescent="0.25">
      <c r="D531" s="143"/>
    </row>
    <row r="532" spans="4:4" x14ac:dyDescent="0.25">
      <c r="D532" s="143"/>
    </row>
    <row r="533" spans="4:4" x14ac:dyDescent="0.25">
      <c r="D533" s="143"/>
    </row>
    <row r="534" spans="4:4" x14ac:dyDescent="0.25">
      <c r="D534" s="143"/>
    </row>
    <row r="535" spans="4:4" x14ac:dyDescent="0.25">
      <c r="D535" s="143"/>
    </row>
    <row r="536" spans="4:4" x14ac:dyDescent="0.25">
      <c r="D536" s="143"/>
    </row>
    <row r="537" spans="4:4" x14ac:dyDescent="0.25">
      <c r="D537" s="143"/>
    </row>
    <row r="538" spans="4:4" x14ac:dyDescent="0.25">
      <c r="D538" s="143"/>
    </row>
    <row r="539" spans="4:4" x14ac:dyDescent="0.25">
      <c r="D539" s="143"/>
    </row>
    <row r="540" spans="4:4" x14ac:dyDescent="0.25">
      <c r="D540" s="143"/>
    </row>
    <row r="541" spans="4:4" x14ac:dyDescent="0.25">
      <c r="D541" s="143"/>
    </row>
    <row r="542" spans="4:4" x14ac:dyDescent="0.25">
      <c r="D542" s="143"/>
    </row>
    <row r="543" spans="4:4" x14ac:dyDescent="0.25">
      <c r="D543" s="143"/>
    </row>
    <row r="544" spans="4:4" x14ac:dyDescent="0.25">
      <c r="D544" s="143"/>
    </row>
    <row r="545" spans="4:4" x14ac:dyDescent="0.25">
      <c r="D545" s="143"/>
    </row>
    <row r="546" spans="4:4" x14ac:dyDescent="0.25">
      <c r="D546" s="143"/>
    </row>
    <row r="547" spans="4:4" x14ac:dyDescent="0.25">
      <c r="D547" s="143"/>
    </row>
    <row r="548" spans="4:4" x14ac:dyDescent="0.25">
      <c r="D548" s="143"/>
    </row>
    <row r="549" spans="4:4" x14ac:dyDescent="0.25">
      <c r="D549" s="143"/>
    </row>
    <row r="550" spans="4:4" x14ac:dyDescent="0.25">
      <c r="D550" s="143"/>
    </row>
    <row r="551" spans="4:4" x14ac:dyDescent="0.25">
      <c r="D551" s="143"/>
    </row>
    <row r="552" spans="4:4" x14ac:dyDescent="0.25">
      <c r="D552" s="143"/>
    </row>
    <row r="553" spans="4:4" x14ac:dyDescent="0.25">
      <c r="D553" s="143"/>
    </row>
    <row r="554" spans="4:4" x14ac:dyDescent="0.25">
      <c r="D554" s="143"/>
    </row>
    <row r="555" spans="4:4" x14ac:dyDescent="0.25">
      <c r="D555" s="143"/>
    </row>
    <row r="556" spans="4:4" x14ac:dyDescent="0.25">
      <c r="D556" s="143"/>
    </row>
    <row r="557" spans="4:4" x14ac:dyDescent="0.25">
      <c r="D557" s="143"/>
    </row>
    <row r="558" spans="4:4" x14ac:dyDescent="0.25">
      <c r="D558" s="143"/>
    </row>
    <row r="559" spans="4:4" x14ac:dyDescent="0.25">
      <c r="D559" s="143"/>
    </row>
    <row r="560" spans="4:4" x14ac:dyDescent="0.25">
      <c r="D560" s="143"/>
    </row>
    <row r="561" spans="4:4" x14ac:dyDescent="0.25">
      <c r="D561" s="143"/>
    </row>
    <row r="562" spans="4:4" x14ac:dyDescent="0.25">
      <c r="D562" s="143"/>
    </row>
    <row r="563" spans="4:4" x14ac:dyDescent="0.25">
      <c r="D563" s="143"/>
    </row>
    <row r="564" spans="4:4" x14ac:dyDescent="0.25">
      <c r="D564" s="143"/>
    </row>
    <row r="565" spans="4:4" x14ac:dyDescent="0.25">
      <c r="D565" s="143"/>
    </row>
    <row r="566" spans="4:4" x14ac:dyDescent="0.25">
      <c r="D566" s="143"/>
    </row>
    <row r="567" spans="4:4" x14ac:dyDescent="0.25">
      <c r="D567" s="143"/>
    </row>
    <row r="568" spans="4:4" x14ac:dyDescent="0.25">
      <c r="D568" s="143"/>
    </row>
    <row r="569" spans="4:4" x14ac:dyDescent="0.25">
      <c r="D569" s="143"/>
    </row>
    <row r="570" spans="4:4" x14ac:dyDescent="0.25">
      <c r="D570" s="143"/>
    </row>
    <row r="571" spans="4:4" x14ac:dyDescent="0.25">
      <c r="D571" s="143"/>
    </row>
    <row r="572" spans="4:4" x14ac:dyDescent="0.25">
      <c r="D572" s="143"/>
    </row>
    <row r="573" spans="4:4" x14ac:dyDescent="0.25">
      <c r="D573" s="143"/>
    </row>
    <row r="574" spans="4:4" x14ac:dyDescent="0.25">
      <c r="D574" s="143"/>
    </row>
    <row r="575" spans="4:4" x14ac:dyDescent="0.25">
      <c r="D575" s="143"/>
    </row>
    <row r="576" spans="4:4" x14ac:dyDescent="0.25">
      <c r="D576" s="143"/>
    </row>
    <row r="577" spans="4:4" x14ac:dyDescent="0.25">
      <c r="D577" s="143"/>
    </row>
    <row r="578" spans="4:4" x14ac:dyDescent="0.25">
      <c r="D578" s="143"/>
    </row>
    <row r="579" spans="4:4" x14ac:dyDescent="0.25">
      <c r="D579" s="143"/>
    </row>
    <row r="580" spans="4:4" x14ac:dyDescent="0.25">
      <c r="D580" s="143"/>
    </row>
    <row r="581" spans="4:4" x14ac:dyDescent="0.25">
      <c r="D581" s="143"/>
    </row>
    <row r="582" spans="4:4" x14ac:dyDescent="0.25">
      <c r="D582" s="143"/>
    </row>
    <row r="583" spans="4:4" x14ac:dyDescent="0.25">
      <c r="D583" s="143"/>
    </row>
    <row r="584" spans="4:4" x14ac:dyDescent="0.25">
      <c r="D584" s="143"/>
    </row>
    <row r="585" spans="4:4" x14ac:dyDescent="0.25">
      <c r="D585" s="143"/>
    </row>
    <row r="586" spans="4:4" x14ac:dyDescent="0.25">
      <c r="D586" s="143"/>
    </row>
    <row r="587" spans="4:4" x14ac:dyDescent="0.25">
      <c r="D587" s="143"/>
    </row>
    <row r="588" spans="4:4" x14ac:dyDescent="0.25">
      <c r="D588" s="143"/>
    </row>
    <row r="589" spans="4:4" x14ac:dyDescent="0.25">
      <c r="D589" s="143"/>
    </row>
    <row r="590" spans="4:4" x14ac:dyDescent="0.25">
      <c r="D590" s="143"/>
    </row>
    <row r="591" spans="4:4" x14ac:dyDescent="0.25">
      <c r="D591" s="143"/>
    </row>
    <row r="592" spans="4:4" x14ac:dyDescent="0.25">
      <c r="D592" s="143"/>
    </row>
    <row r="593" spans="4:4" x14ac:dyDescent="0.25">
      <c r="D593" s="143"/>
    </row>
    <row r="594" spans="4:4" x14ac:dyDescent="0.25">
      <c r="D594" s="143"/>
    </row>
    <row r="595" spans="4:4" x14ac:dyDescent="0.25">
      <c r="D595" s="143"/>
    </row>
    <row r="596" spans="4:4" x14ac:dyDescent="0.25">
      <c r="D596" s="143"/>
    </row>
    <row r="597" spans="4:4" x14ac:dyDescent="0.25">
      <c r="D597" s="143"/>
    </row>
    <row r="598" spans="4:4" x14ac:dyDescent="0.25">
      <c r="D598" s="143"/>
    </row>
    <row r="599" spans="4:4" x14ac:dyDescent="0.25">
      <c r="D599" s="143"/>
    </row>
    <row r="600" spans="4:4" x14ac:dyDescent="0.25">
      <c r="D600" s="143"/>
    </row>
    <row r="601" spans="4:4" x14ac:dyDescent="0.25">
      <c r="D601" s="143"/>
    </row>
    <row r="602" spans="4:4" x14ac:dyDescent="0.25">
      <c r="D602" s="143"/>
    </row>
    <row r="603" spans="4:4" x14ac:dyDescent="0.25">
      <c r="D603" s="143"/>
    </row>
    <row r="604" spans="4:4" x14ac:dyDescent="0.25">
      <c r="D604" s="143"/>
    </row>
    <row r="605" spans="4:4" x14ac:dyDescent="0.25">
      <c r="D605" s="143"/>
    </row>
    <row r="606" spans="4:4" x14ac:dyDescent="0.25">
      <c r="D606" s="143"/>
    </row>
    <row r="607" spans="4:4" x14ac:dyDescent="0.25">
      <c r="D607" s="143"/>
    </row>
    <row r="608" spans="4:4" x14ac:dyDescent="0.25">
      <c r="D608" s="143"/>
    </row>
    <row r="609" spans="4:4" x14ac:dyDescent="0.25">
      <c r="D609" s="143"/>
    </row>
    <row r="610" spans="4:4" x14ac:dyDescent="0.25">
      <c r="D610" s="143"/>
    </row>
    <row r="611" spans="4:4" x14ac:dyDescent="0.25">
      <c r="D611" s="143"/>
    </row>
    <row r="612" spans="4:4" x14ac:dyDescent="0.25">
      <c r="D612" s="143"/>
    </row>
    <row r="613" spans="4:4" x14ac:dyDescent="0.25">
      <c r="D613" s="143"/>
    </row>
    <row r="614" spans="4:4" x14ac:dyDescent="0.25">
      <c r="D614" s="143"/>
    </row>
    <row r="615" spans="4:4" x14ac:dyDescent="0.25">
      <c r="D615" s="143"/>
    </row>
    <row r="616" spans="4:4" x14ac:dyDescent="0.25">
      <c r="D616" s="143"/>
    </row>
    <row r="617" spans="4:4" x14ac:dyDescent="0.25">
      <c r="D617" s="143"/>
    </row>
    <row r="618" spans="4:4" x14ac:dyDescent="0.25">
      <c r="D618" s="143"/>
    </row>
    <row r="619" spans="4:4" x14ac:dyDescent="0.25">
      <c r="D619" s="143"/>
    </row>
    <row r="620" spans="4:4" x14ac:dyDescent="0.25">
      <c r="D620" s="143"/>
    </row>
    <row r="621" spans="4:4" x14ac:dyDescent="0.25">
      <c r="D621" s="143"/>
    </row>
    <row r="622" spans="4:4" x14ac:dyDescent="0.25">
      <c r="D622" s="143"/>
    </row>
    <row r="623" spans="4:4" x14ac:dyDescent="0.25">
      <c r="D623" s="143"/>
    </row>
    <row r="624" spans="4:4" x14ac:dyDescent="0.25">
      <c r="D624" s="143"/>
    </row>
    <row r="625" spans="4:4" x14ac:dyDescent="0.25">
      <c r="D625" s="143"/>
    </row>
    <row r="626" spans="4:4" x14ac:dyDescent="0.25">
      <c r="D626" s="143"/>
    </row>
    <row r="627" spans="4:4" x14ac:dyDescent="0.25">
      <c r="D627" s="143"/>
    </row>
    <row r="628" spans="4:4" x14ac:dyDescent="0.25">
      <c r="D628" s="143"/>
    </row>
    <row r="629" spans="4:4" x14ac:dyDescent="0.25">
      <c r="D629" s="143"/>
    </row>
    <row r="630" spans="4:4" x14ac:dyDescent="0.25">
      <c r="D630" s="143"/>
    </row>
    <row r="631" spans="4:4" x14ac:dyDescent="0.25">
      <c r="D631" s="143"/>
    </row>
    <row r="632" spans="4:4" x14ac:dyDescent="0.25">
      <c r="D632" s="143"/>
    </row>
    <row r="633" spans="4:4" x14ac:dyDescent="0.25">
      <c r="D633" s="143"/>
    </row>
    <row r="634" spans="4:4" x14ac:dyDescent="0.25">
      <c r="D634" s="143"/>
    </row>
    <row r="635" spans="4:4" x14ac:dyDescent="0.25">
      <c r="D635" s="143"/>
    </row>
    <row r="636" spans="4:4" x14ac:dyDescent="0.25">
      <c r="D636" s="143"/>
    </row>
    <row r="637" spans="4:4" x14ac:dyDescent="0.25">
      <c r="D637" s="143"/>
    </row>
    <row r="638" spans="4:4" x14ac:dyDescent="0.25">
      <c r="D638" s="143"/>
    </row>
    <row r="639" spans="4:4" x14ac:dyDescent="0.25">
      <c r="D639" s="143"/>
    </row>
    <row r="640" spans="4:4" x14ac:dyDescent="0.25">
      <c r="D640" s="143"/>
    </row>
    <row r="641" spans="4:4" x14ac:dyDescent="0.25">
      <c r="D641" s="143"/>
    </row>
    <row r="642" spans="4:4" x14ac:dyDescent="0.25">
      <c r="D642" s="143"/>
    </row>
    <row r="643" spans="4:4" x14ac:dyDescent="0.25">
      <c r="D643" s="143"/>
    </row>
    <row r="644" spans="4:4" x14ac:dyDescent="0.25">
      <c r="D644" s="143"/>
    </row>
    <row r="645" spans="4:4" x14ac:dyDescent="0.25">
      <c r="D645" s="143"/>
    </row>
    <row r="646" spans="4:4" x14ac:dyDescent="0.25">
      <c r="D646" s="143"/>
    </row>
    <row r="647" spans="4:4" x14ac:dyDescent="0.25">
      <c r="D647" s="143"/>
    </row>
    <row r="648" spans="4:4" x14ac:dyDescent="0.25">
      <c r="D648" s="143"/>
    </row>
    <row r="649" spans="4:4" x14ac:dyDescent="0.25">
      <c r="D649" s="143"/>
    </row>
    <row r="650" spans="4:4" x14ac:dyDescent="0.25">
      <c r="D650" s="143"/>
    </row>
    <row r="651" spans="4:4" x14ac:dyDescent="0.25">
      <c r="D651" s="143"/>
    </row>
    <row r="652" spans="4:4" x14ac:dyDescent="0.25">
      <c r="D652" s="143"/>
    </row>
    <row r="653" spans="4:4" x14ac:dyDescent="0.25">
      <c r="D653" s="143"/>
    </row>
    <row r="654" spans="4:4" x14ac:dyDescent="0.25">
      <c r="D654" s="143"/>
    </row>
    <row r="655" spans="4:4" x14ac:dyDescent="0.25">
      <c r="D655" s="143"/>
    </row>
    <row r="656" spans="4:4" x14ac:dyDescent="0.25">
      <c r="D656" s="143"/>
    </row>
    <row r="657" spans="4:4" x14ac:dyDescent="0.25">
      <c r="D657" s="143"/>
    </row>
    <row r="658" spans="4:4" x14ac:dyDescent="0.25">
      <c r="D658" s="143"/>
    </row>
    <row r="659" spans="4:4" x14ac:dyDescent="0.25">
      <c r="D659" s="143"/>
    </row>
    <row r="660" spans="4:4" x14ac:dyDescent="0.25">
      <c r="D660" s="143"/>
    </row>
    <row r="661" spans="4:4" x14ac:dyDescent="0.25">
      <c r="D661" s="143"/>
    </row>
    <row r="662" spans="4:4" x14ac:dyDescent="0.25">
      <c r="D662" s="143"/>
    </row>
    <row r="663" spans="4:4" x14ac:dyDescent="0.25">
      <c r="D663" s="143"/>
    </row>
    <row r="664" spans="4:4" x14ac:dyDescent="0.25">
      <c r="D664" s="143"/>
    </row>
    <row r="665" spans="4:4" x14ac:dyDescent="0.25">
      <c r="D665" s="143"/>
    </row>
    <row r="666" spans="4:4" x14ac:dyDescent="0.25">
      <c r="D666" s="143"/>
    </row>
    <row r="667" spans="4:4" x14ac:dyDescent="0.25">
      <c r="D667" s="143"/>
    </row>
    <row r="668" spans="4:4" x14ac:dyDescent="0.25">
      <c r="D668" s="143"/>
    </row>
    <row r="669" spans="4:4" x14ac:dyDescent="0.25">
      <c r="D669" s="143"/>
    </row>
    <row r="670" spans="4:4" x14ac:dyDescent="0.25">
      <c r="D670" s="143"/>
    </row>
    <row r="671" spans="4:4" x14ac:dyDescent="0.25">
      <c r="D671" s="143"/>
    </row>
    <row r="672" spans="4:4" x14ac:dyDescent="0.25">
      <c r="D672" s="143"/>
    </row>
    <row r="673" spans="4:4" x14ac:dyDescent="0.25">
      <c r="D673" s="143"/>
    </row>
    <row r="674" spans="4:4" x14ac:dyDescent="0.25">
      <c r="D674" s="143"/>
    </row>
    <row r="675" spans="4:4" x14ac:dyDescent="0.25">
      <c r="D675" s="143"/>
    </row>
    <row r="676" spans="4:4" x14ac:dyDescent="0.25">
      <c r="D676" s="143"/>
    </row>
    <row r="677" spans="4:4" x14ac:dyDescent="0.25">
      <c r="D677" s="143"/>
    </row>
    <row r="678" spans="4:4" x14ac:dyDescent="0.25">
      <c r="D678" s="143"/>
    </row>
    <row r="679" spans="4:4" x14ac:dyDescent="0.25">
      <c r="D679" s="143"/>
    </row>
    <row r="680" spans="4:4" x14ac:dyDescent="0.25">
      <c r="D680" s="143"/>
    </row>
    <row r="681" spans="4:4" x14ac:dyDescent="0.25">
      <c r="D681" s="143"/>
    </row>
    <row r="682" spans="4:4" x14ac:dyDescent="0.25">
      <c r="D682" s="143"/>
    </row>
    <row r="683" spans="4:4" x14ac:dyDescent="0.25">
      <c r="D683" s="143"/>
    </row>
    <row r="684" spans="4:4" x14ac:dyDescent="0.25">
      <c r="D684" s="143"/>
    </row>
    <row r="685" spans="4:4" x14ac:dyDescent="0.25">
      <c r="D685" s="143"/>
    </row>
    <row r="686" spans="4:4" x14ac:dyDescent="0.25">
      <c r="D686" s="143"/>
    </row>
    <row r="687" spans="4:4" x14ac:dyDescent="0.25">
      <c r="D687" s="143"/>
    </row>
    <row r="688" spans="4:4" x14ac:dyDescent="0.25">
      <c r="D688" s="143"/>
    </row>
    <row r="689" spans="4:4" x14ac:dyDescent="0.25">
      <c r="D689" s="143"/>
    </row>
    <row r="690" spans="4:4" x14ac:dyDescent="0.25">
      <c r="D690" s="143"/>
    </row>
    <row r="691" spans="4:4" x14ac:dyDescent="0.25">
      <c r="D691" s="143"/>
    </row>
    <row r="692" spans="4:4" x14ac:dyDescent="0.25">
      <c r="D692" s="143"/>
    </row>
    <row r="693" spans="4:4" x14ac:dyDescent="0.25">
      <c r="D693" s="143"/>
    </row>
    <row r="694" spans="4:4" x14ac:dyDescent="0.25">
      <c r="D694" s="143"/>
    </row>
    <row r="695" spans="4:4" x14ac:dyDescent="0.25">
      <c r="D695" s="143"/>
    </row>
    <row r="696" spans="4:4" x14ac:dyDescent="0.25">
      <c r="D696" s="143"/>
    </row>
    <row r="697" spans="4:4" x14ac:dyDescent="0.25">
      <c r="D697" s="143"/>
    </row>
    <row r="698" spans="4:4" x14ac:dyDescent="0.25">
      <c r="D698" s="143"/>
    </row>
    <row r="699" spans="4:4" x14ac:dyDescent="0.25">
      <c r="D699" s="143"/>
    </row>
    <row r="700" spans="4:4" x14ac:dyDescent="0.25">
      <c r="D700" s="143"/>
    </row>
    <row r="701" spans="4:4" x14ac:dyDescent="0.25">
      <c r="D701" s="143"/>
    </row>
    <row r="702" spans="4:4" x14ac:dyDescent="0.25">
      <c r="D702" s="143"/>
    </row>
    <row r="703" spans="4:4" x14ac:dyDescent="0.25">
      <c r="D703" s="143"/>
    </row>
    <row r="704" spans="4:4" x14ac:dyDescent="0.25">
      <c r="D704" s="143"/>
    </row>
    <row r="705" spans="4:4" x14ac:dyDescent="0.25">
      <c r="D705" s="143"/>
    </row>
    <row r="706" spans="4:4" x14ac:dyDescent="0.25">
      <c r="D706" s="143"/>
    </row>
    <row r="707" spans="4:4" x14ac:dyDescent="0.25">
      <c r="D707" s="143"/>
    </row>
    <row r="708" spans="4:4" x14ac:dyDescent="0.25">
      <c r="D708" s="143"/>
    </row>
    <row r="709" spans="4:4" x14ac:dyDescent="0.25">
      <c r="D709" s="143"/>
    </row>
    <row r="710" spans="4:4" x14ac:dyDescent="0.25">
      <c r="D710" s="143"/>
    </row>
    <row r="711" spans="4:4" x14ac:dyDescent="0.25">
      <c r="D711" s="143"/>
    </row>
    <row r="712" spans="4:4" x14ac:dyDescent="0.25">
      <c r="D712" s="143"/>
    </row>
    <row r="713" spans="4:4" x14ac:dyDescent="0.25">
      <c r="D713" s="143"/>
    </row>
    <row r="714" spans="4:4" x14ac:dyDescent="0.25">
      <c r="D714" s="143"/>
    </row>
    <row r="715" spans="4:4" x14ac:dyDescent="0.25">
      <c r="D715" s="143"/>
    </row>
    <row r="716" spans="4:4" x14ac:dyDescent="0.25">
      <c r="D716" s="143"/>
    </row>
    <row r="717" spans="4:4" x14ac:dyDescent="0.25">
      <c r="D717" s="143"/>
    </row>
    <row r="718" spans="4:4" x14ac:dyDescent="0.25">
      <c r="D718" s="143"/>
    </row>
    <row r="719" spans="4:4" x14ac:dyDescent="0.25">
      <c r="D719" s="143"/>
    </row>
    <row r="720" spans="4:4" x14ac:dyDescent="0.25">
      <c r="D720" s="143"/>
    </row>
    <row r="721" spans="4:4" x14ac:dyDescent="0.25">
      <c r="D721" s="143"/>
    </row>
    <row r="722" spans="4:4" x14ac:dyDescent="0.25">
      <c r="D722" s="143"/>
    </row>
    <row r="723" spans="4:4" x14ac:dyDescent="0.25">
      <c r="D723" s="143"/>
    </row>
    <row r="724" spans="4:4" x14ac:dyDescent="0.25">
      <c r="D724" s="143"/>
    </row>
    <row r="725" spans="4:4" x14ac:dyDescent="0.25">
      <c r="D725" s="143"/>
    </row>
    <row r="726" spans="4:4" x14ac:dyDescent="0.25">
      <c r="D726" s="143"/>
    </row>
    <row r="727" spans="4:4" x14ac:dyDescent="0.25">
      <c r="D727" s="143"/>
    </row>
    <row r="728" spans="4:4" x14ac:dyDescent="0.25">
      <c r="D728" s="143"/>
    </row>
    <row r="729" spans="4:4" x14ac:dyDescent="0.25">
      <c r="D729" s="143"/>
    </row>
    <row r="730" spans="4:4" x14ac:dyDescent="0.25">
      <c r="D730" s="143"/>
    </row>
    <row r="731" spans="4:4" x14ac:dyDescent="0.25">
      <c r="D731" s="143"/>
    </row>
    <row r="732" spans="4:4" x14ac:dyDescent="0.25">
      <c r="D732" s="143"/>
    </row>
    <row r="733" spans="4:4" x14ac:dyDescent="0.25">
      <c r="D733" s="143"/>
    </row>
    <row r="734" spans="4:4" x14ac:dyDescent="0.25">
      <c r="D734" s="143"/>
    </row>
    <row r="735" spans="4:4" x14ac:dyDescent="0.25">
      <c r="D735" s="143"/>
    </row>
    <row r="736" spans="4:4" x14ac:dyDescent="0.25">
      <c r="D736" s="143"/>
    </row>
    <row r="737" spans="4:4" x14ac:dyDescent="0.25">
      <c r="D737" s="143"/>
    </row>
    <row r="738" spans="4:4" x14ac:dyDescent="0.25">
      <c r="D738" s="143"/>
    </row>
    <row r="739" spans="4:4" x14ac:dyDescent="0.25">
      <c r="D739" s="143"/>
    </row>
    <row r="740" spans="4:4" x14ac:dyDescent="0.25">
      <c r="D740" s="143"/>
    </row>
    <row r="741" spans="4:4" x14ac:dyDescent="0.25">
      <c r="D741" s="143"/>
    </row>
    <row r="742" spans="4:4" x14ac:dyDescent="0.25">
      <c r="D742" s="143"/>
    </row>
    <row r="743" spans="4:4" x14ac:dyDescent="0.25">
      <c r="D743" s="143"/>
    </row>
    <row r="744" spans="4:4" x14ac:dyDescent="0.25">
      <c r="D744" s="143"/>
    </row>
    <row r="745" spans="4:4" x14ac:dyDescent="0.25">
      <c r="D745" s="143"/>
    </row>
    <row r="746" spans="4:4" x14ac:dyDescent="0.25">
      <c r="D746" s="143"/>
    </row>
    <row r="747" spans="4:4" x14ac:dyDescent="0.25">
      <c r="D747" s="143"/>
    </row>
    <row r="748" spans="4:4" x14ac:dyDescent="0.25">
      <c r="D748" s="143"/>
    </row>
    <row r="749" spans="4:4" x14ac:dyDescent="0.25">
      <c r="D749" s="143"/>
    </row>
    <row r="750" spans="4:4" x14ac:dyDescent="0.25">
      <c r="D750" s="143"/>
    </row>
    <row r="751" spans="4:4" x14ac:dyDescent="0.25">
      <c r="D751" s="143"/>
    </row>
    <row r="752" spans="4:4" x14ac:dyDescent="0.25">
      <c r="D752" s="143"/>
    </row>
    <row r="753" spans="4:4" x14ac:dyDescent="0.25">
      <c r="D753" s="143"/>
    </row>
    <row r="754" spans="4:4" x14ac:dyDescent="0.25">
      <c r="D754" s="143"/>
    </row>
    <row r="755" spans="4:4" x14ac:dyDescent="0.25">
      <c r="D755" s="143"/>
    </row>
    <row r="756" spans="4:4" x14ac:dyDescent="0.25">
      <c r="D756" s="143"/>
    </row>
    <row r="757" spans="4:4" x14ac:dyDescent="0.25">
      <c r="D757" s="143"/>
    </row>
    <row r="758" spans="4:4" x14ac:dyDescent="0.25">
      <c r="D758" s="143"/>
    </row>
    <row r="759" spans="4:4" x14ac:dyDescent="0.25">
      <c r="D759" s="143"/>
    </row>
    <row r="760" spans="4:4" x14ac:dyDescent="0.25">
      <c r="D760" s="143"/>
    </row>
    <row r="761" spans="4:4" x14ac:dyDescent="0.25">
      <c r="D761" s="143"/>
    </row>
    <row r="762" spans="4:4" x14ac:dyDescent="0.25">
      <c r="D762" s="143"/>
    </row>
    <row r="763" spans="4:4" x14ac:dyDescent="0.25">
      <c r="D763" s="143"/>
    </row>
    <row r="764" spans="4:4" x14ac:dyDescent="0.25">
      <c r="D764" s="143"/>
    </row>
    <row r="765" spans="4:4" x14ac:dyDescent="0.25">
      <c r="D765" s="143"/>
    </row>
    <row r="766" spans="4:4" x14ac:dyDescent="0.25">
      <c r="D766" s="143"/>
    </row>
    <row r="767" spans="4:4" x14ac:dyDescent="0.25">
      <c r="D767" s="143"/>
    </row>
    <row r="768" spans="4:4" x14ac:dyDescent="0.25">
      <c r="D768" s="143"/>
    </row>
    <row r="769" spans="4:4" x14ac:dyDescent="0.25">
      <c r="D769" s="143"/>
    </row>
    <row r="770" spans="4:4" x14ac:dyDescent="0.25">
      <c r="D770" s="143"/>
    </row>
    <row r="771" spans="4:4" x14ac:dyDescent="0.25">
      <c r="D771" s="143"/>
    </row>
    <row r="772" spans="4:4" x14ac:dyDescent="0.25">
      <c r="D772" s="143"/>
    </row>
    <row r="773" spans="4:4" x14ac:dyDescent="0.25">
      <c r="D773" s="143"/>
    </row>
    <row r="774" spans="4:4" x14ac:dyDescent="0.25">
      <c r="D774" s="143"/>
    </row>
    <row r="775" spans="4:4" x14ac:dyDescent="0.25">
      <c r="D775" s="143"/>
    </row>
    <row r="776" spans="4:4" x14ac:dyDescent="0.25">
      <c r="D776" s="143"/>
    </row>
    <row r="777" spans="4:4" x14ac:dyDescent="0.25">
      <c r="D777" s="143"/>
    </row>
    <row r="778" spans="4:4" x14ac:dyDescent="0.25">
      <c r="D778" s="143"/>
    </row>
    <row r="779" spans="4:4" x14ac:dyDescent="0.25">
      <c r="D779" s="143"/>
    </row>
    <row r="780" spans="4:4" x14ac:dyDescent="0.25">
      <c r="D780" s="143"/>
    </row>
    <row r="781" spans="4:4" x14ac:dyDescent="0.25">
      <c r="D781" s="143"/>
    </row>
    <row r="782" spans="4:4" x14ac:dyDescent="0.25">
      <c r="D782" s="143"/>
    </row>
    <row r="783" spans="4:4" x14ac:dyDescent="0.25">
      <c r="D783" s="143"/>
    </row>
    <row r="784" spans="4:4" x14ac:dyDescent="0.25">
      <c r="D784" s="143"/>
    </row>
    <row r="785" spans="4:4" x14ac:dyDescent="0.25">
      <c r="D785" s="143"/>
    </row>
    <row r="786" spans="4:4" x14ac:dyDescent="0.25">
      <c r="D786" s="143"/>
    </row>
    <row r="787" spans="4:4" x14ac:dyDescent="0.25">
      <c r="D787" s="143"/>
    </row>
    <row r="788" spans="4:4" x14ac:dyDescent="0.25">
      <c r="D788" s="143"/>
    </row>
    <row r="789" spans="4:4" x14ac:dyDescent="0.25">
      <c r="D789" s="143"/>
    </row>
    <row r="790" spans="4:4" x14ac:dyDescent="0.25">
      <c r="D790" s="143"/>
    </row>
    <row r="791" spans="4:4" x14ac:dyDescent="0.25">
      <c r="D791" s="143"/>
    </row>
    <row r="792" spans="4:4" x14ac:dyDescent="0.25">
      <c r="D792" s="143"/>
    </row>
    <row r="793" spans="4:4" x14ac:dyDescent="0.25">
      <c r="D793" s="143"/>
    </row>
    <row r="794" spans="4:4" x14ac:dyDescent="0.25">
      <c r="D794" s="143"/>
    </row>
    <row r="795" spans="4:4" x14ac:dyDescent="0.25">
      <c r="D795" s="143"/>
    </row>
    <row r="796" spans="4:4" x14ac:dyDescent="0.25">
      <c r="D796" s="143"/>
    </row>
    <row r="797" spans="4:4" x14ac:dyDescent="0.25">
      <c r="D797" s="143"/>
    </row>
    <row r="798" spans="4:4" x14ac:dyDescent="0.25">
      <c r="D798" s="143"/>
    </row>
    <row r="799" spans="4:4" x14ac:dyDescent="0.25">
      <c r="D799" s="143"/>
    </row>
    <row r="800" spans="4:4" x14ac:dyDescent="0.25">
      <c r="D800" s="143"/>
    </row>
    <row r="801" spans="4:4" x14ac:dyDescent="0.25">
      <c r="D801" s="143"/>
    </row>
    <row r="802" spans="4:4" x14ac:dyDescent="0.25">
      <c r="D802" s="143"/>
    </row>
    <row r="803" spans="4:4" x14ac:dyDescent="0.25">
      <c r="D803" s="143"/>
    </row>
    <row r="804" spans="4:4" x14ac:dyDescent="0.25">
      <c r="D804" s="143"/>
    </row>
    <row r="805" spans="4:4" x14ac:dyDescent="0.25">
      <c r="D805" s="143"/>
    </row>
    <row r="806" spans="4:4" x14ac:dyDescent="0.25">
      <c r="D806" s="143"/>
    </row>
    <row r="807" spans="4:4" x14ac:dyDescent="0.25">
      <c r="D807" s="143"/>
    </row>
    <row r="808" spans="4:4" x14ac:dyDescent="0.25">
      <c r="D808" s="143"/>
    </row>
    <row r="809" spans="4:4" x14ac:dyDescent="0.25">
      <c r="D809" s="143"/>
    </row>
    <row r="810" spans="4:4" x14ac:dyDescent="0.25">
      <c r="D810" s="143"/>
    </row>
    <row r="811" spans="4:4" x14ac:dyDescent="0.25">
      <c r="D811" s="143"/>
    </row>
    <row r="812" spans="4:4" x14ac:dyDescent="0.25">
      <c r="D812" s="143"/>
    </row>
    <row r="813" spans="4:4" x14ac:dyDescent="0.25">
      <c r="D813" s="143"/>
    </row>
    <row r="814" spans="4:4" x14ac:dyDescent="0.25">
      <c r="D814" s="143"/>
    </row>
    <row r="815" spans="4:4" x14ac:dyDescent="0.25">
      <c r="D815" s="143"/>
    </row>
    <row r="816" spans="4:4" x14ac:dyDescent="0.25">
      <c r="D816" s="143"/>
    </row>
    <row r="817" spans="4:4" x14ac:dyDescent="0.25">
      <c r="D817" s="143"/>
    </row>
    <row r="818" spans="4:4" x14ac:dyDescent="0.25">
      <c r="D818" s="143"/>
    </row>
    <row r="819" spans="4:4" x14ac:dyDescent="0.25">
      <c r="D819" s="143"/>
    </row>
    <row r="820" spans="4:4" x14ac:dyDescent="0.25">
      <c r="D820" s="143"/>
    </row>
    <row r="821" spans="4:4" x14ac:dyDescent="0.25">
      <c r="D821" s="143"/>
    </row>
    <row r="822" spans="4:4" x14ac:dyDescent="0.25">
      <c r="D822" s="143"/>
    </row>
    <row r="823" spans="4:4" x14ac:dyDescent="0.25">
      <c r="D823" s="143"/>
    </row>
    <row r="824" spans="4:4" x14ac:dyDescent="0.25">
      <c r="D824" s="143"/>
    </row>
    <row r="825" spans="4:4" x14ac:dyDescent="0.25">
      <c r="D825" s="143"/>
    </row>
    <row r="826" spans="4:4" x14ac:dyDescent="0.25">
      <c r="D826" s="143"/>
    </row>
    <row r="827" spans="4:4" x14ac:dyDescent="0.25">
      <c r="D827" s="143"/>
    </row>
    <row r="828" spans="4:4" x14ac:dyDescent="0.25">
      <c r="D828" s="143"/>
    </row>
    <row r="829" spans="4:4" x14ac:dyDescent="0.25">
      <c r="D829" s="143"/>
    </row>
    <row r="830" spans="4:4" x14ac:dyDescent="0.25">
      <c r="D830" s="143"/>
    </row>
    <row r="831" spans="4:4" x14ac:dyDescent="0.25">
      <c r="D831" s="143"/>
    </row>
    <row r="832" spans="4:4" x14ac:dyDescent="0.25">
      <c r="D832" s="143"/>
    </row>
    <row r="833" spans="4:4" x14ac:dyDescent="0.25">
      <c r="D833" s="143"/>
    </row>
    <row r="834" spans="4:4" x14ac:dyDescent="0.25">
      <c r="D834" s="143"/>
    </row>
    <row r="835" spans="4:4" x14ac:dyDescent="0.25">
      <c r="D835" s="143"/>
    </row>
    <row r="836" spans="4:4" x14ac:dyDescent="0.25">
      <c r="D836" s="143"/>
    </row>
    <row r="837" spans="4:4" x14ac:dyDescent="0.25">
      <c r="D837" s="143"/>
    </row>
    <row r="838" spans="4:4" x14ac:dyDescent="0.25">
      <c r="D838" s="143"/>
    </row>
    <row r="839" spans="4:4" x14ac:dyDescent="0.25">
      <c r="D839" s="143"/>
    </row>
    <row r="840" spans="4:4" x14ac:dyDescent="0.25">
      <c r="D840" s="143"/>
    </row>
    <row r="841" spans="4:4" x14ac:dyDescent="0.25">
      <c r="D841" s="143"/>
    </row>
    <row r="842" spans="4:4" x14ac:dyDescent="0.25">
      <c r="D842" s="143"/>
    </row>
    <row r="843" spans="4:4" x14ac:dyDescent="0.25">
      <c r="D843" s="143"/>
    </row>
    <row r="844" spans="4:4" x14ac:dyDescent="0.25">
      <c r="D844" s="143"/>
    </row>
    <row r="845" spans="4:4" x14ac:dyDescent="0.25">
      <c r="D845" s="143"/>
    </row>
    <row r="846" spans="4:4" x14ac:dyDescent="0.25">
      <c r="D846" s="143"/>
    </row>
    <row r="847" spans="4:4" x14ac:dyDescent="0.25">
      <c r="D847" s="143"/>
    </row>
    <row r="848" spans="4:4" x14ac:dyDescent="0.25">
      <c r="D848" s="143"/>
    </row>
    <row r="849" spans="4:4" x14ac:dyDescent="0.25">
      <c r="D849" s="143"/>
    </row>
    <row r="850" spans="4:4" x14ac:dyDescent="0.25">
      <c r="D850" s="143"/>
    </row>
    <row r="851" spans="4:4" x14ac:dyDescent="0.25">
      <c r="D851" s="143"/>
    </row>
    <row r="852" spans="4:4" x14ac:dyDescent="0.25">
      <c r="D852" s="143"/>
    </row>
    <row r="853" spans="4:4" x14ac:dyDescent="0.25">
      <c r="D853" s="143"/>
    </row>
    <row r="854" spans="4:4" x14ac:dyDescent="0.25">
      <c r="D854" s="143"/>
    </row>
    <row r="855" spans="4:4" x14ac:dyDescent="0.25">
      <c r="D855" s="143"/>
    </row>
    <row r="856" spans="4:4" x14ac:dyDescent="0.25">
      <c r="D856" s="143"/>
    </row>
    <row r="857" spans="4:4" x14ac:dyDescent="0.25">
      <c r="D857" s="143"/>
    </row>
    <row r="858" spans="4:4" x14ac:dyDescent="0.25">
      <c r="D858" s="143"/>
    </row>
    <row r="859" spans="4:4" x14ac:dyDescent="0.25">
      <c r="D859" s="143"/>
    </row>
    <row r="860" spans="4:4" x14ac:dyDescent="0.25">
      <c r="D860" s="143"/>
    </row>
    <row r="861" spans="4:4" x14ac:dyDescent="0.25">
      <c r="D861" s="143"/>
    </row>
    <row r="862" spans="4:4" x14ac:dyDescent="0.25">
      <c r="D862" s="143"/>
    </row>
    <row r="863" spans="4:4" x14ac:dyDescent="0.25">
      <c r="D863" s="143"/>
    </row>
    <row r="864" spans="4:4" x14ac:dyDescent="0.25">
      <c r="D864" s="143"/>
    </row>
    <row r="865" spans="4:4" x14ac:dyDescent="0.25">
      <c r="D865" s="143"/>
    </row>
    <row r="866" spans="4:4" x14ac:dyDescent="0.25">
      <c r="D866" s="143"/>
    </row>
    <row r="867" spans="4:4" x14ac:dyDescent="0.25">
      <c r="D867" s="143"/>
    </row>
    <row r="868" spans="4:4" x14ac:dyDescent="0.25">
      <c r="D868" s="143"/>
    </row>
    <row r="869" spans="4:4" x14ac:dyDescent="0.25">
      <c r="D869" s="143"/>
    </row>
    <row r="870" spans="4:4" x14ac:dyDescent="0.25">
      <c r="D870" s="143"/>
    </row>
    <row r="871" spans="4:4" x14ac:dyDescent="0.25">
      <c r="D871" s="143"/>
    </row>
    <row r="872" spans="4:4" x14ac:dyDescent="0.25">
      <c r="D872" s="143"/>
    </row>
    <row r="873" spans="4:4" x14ac:dyDescent="0.25">
      <c r="D873" s="143"/>
    </row>
    <row r="874" spans="4:4" x14ac:dyDescent="0.25">
      <c r="D874" s="143"/>
    </row>
    <row r="875" spans="4:4" x14ac:dyDescent="0.25">
      <c r="D875" s="143"/>
    </row>
    <row r="876" spans="4:4" x14ac:dyDescent="0.25">
      <c r="D876" s="143"/>
    </row>
    <row r="877" spans="4:4" x14ac:dyDescent="0.25">
      <c r="D877" s="143"/>
    </row>
    <row r="878" spans="4:4" x14ac:dyDescent="0.25">
      <c r="D878" s="143"/>
    </row>
    <row r="879" spans="4:4" x14ac:dyDescent="0.25">
      <c r="D879" s="143"/>
    </row>
    <row r="880" spans="4:4" x14ac:dyDescent="0.25">
      <c r="D880" s="143"/>
    </row>
    <row r="881" spans="4:4" x14ac:dyDescent="0.25">
      <c r="D881" s="143"/>
    </row>
    <row r="882" spans="4:4" x14ac:dyDescent="0.25">
      <c r="D882" s="143"/>
    </row>
    <row r="883" spans="4:4" x14ac:dyDescent="0.25">
      <c r="D883" s="143"/>
    </row>
    <row r="884" spans="4:4" x14ac:dyDescent="0.25">
      <c r="D884" s="143"/>
    </row>
    <row r="885" spans="4:4" x14ac:dyDescent="0.25">
      <c r="D885" s="143"/>
    </row>
    <row r="886" spans="4:4" x14ac:dyDescent="0.25">
      <c r="D886" s="143"/>
    </row>
    <row r="887" spans="4:4" x14ac:dyDescent="0.25">
      <c r="D887" s="143"/>
    </row>
    <row r="888" spans="4:4" x14ac:dyDescent="0.25">
      <c r="D888" s="143"/>
    </row>
    <row r="889" spans="4:4" x14ac:dyDescent="0.25">
      <c r="D889" s="143"/>
    </row>
    <row r="890" spans="4:4" x14ac:dyDescent="0.25">
      <c r="D890" s="143"/>
    </row>
    <row r="891" spans="4:4" x14ac:dyDescent="0.25">
      <c r="D891" s="143"/>
    </row>
    <row r="892" spans="4:4" x14ac:dyDescent="0.25">
      <c r="D892" s="143"/>
    </row>
    <row r="893" spans="4:4" x14ac:dyDescent="0.25">
      <c r="D893" s="143"/>
    </row>
    <row r="894" spans="4:4" x14ac:dyDescent="0.25">
      <c r="D894" s="143"/>
    </row>
    <row r="895" spans="4:4" x14ac:dyDescent="0.25">
      <c r="D895" s="143"/>
    </row>
    <row r="896" spans="4:4" x14ac:dyDescent="0.25">
      <c r="D896" s="143"/>
    </row>
    <row r="897" spans="4:4" x14ac:dyDescent="0.25">
      <c r="D897" s="143"/>
    </row>
    <row r="898" spans="4:4" x14ac:dyDescent="0.25">
      <c r="D898" s="143"/>
    </row>
    <row r="899" spans="4:4" x14ac:dyDescent="0.25">
      <c r="D899" s="143"/>
    </row>
    <row r="900" spans="4:4" x14ac:dyDescent="0.25">
      <c r="D900" s="143"/>
    </row>
    <row r="901" spans="4:4" x14ac:dyDescent="0.25">
      <c r="D901" s="143"/>
    </row>
    <row r="902" spans="4:4" x14ac:dyDescent="0.25">
      <c r="D902" s="143"/>
    </row>
    <row r="903" spans="4:4" x14ac:dyDescent="0.25">
      <c r="D903" s="143"/>
    </row>
    <row r="904" spans="4:4" x14ac:dyDescent="0.25">
      <c r="D904" s="143"/>
    </row>
    <row r="905" spans="4:4" x14ac:dyDescent="0.25">
      <c r="D905" s="143"/>
    </row>
    <row r="906" spans="4:4" x14ac:dyDescent="0.25">
      <c r="D906" s="143"/>
    </row>
    <row r="907" spans="4:4" x14ac:dyDescent="0.25">
      <c r="D907" s="143"/>
    </row>
    <row r="908" spans="4:4" x14ac:dyDescent="0.25">
      <c r="D908" s="143"/>
    </row>
    <row r="909" spans="4:4" x14ac:dyDescent="0.25">
      <c r="D909" s="143"/>
    </row>
    <row r="910" spans="4:4" x14ac:dyDescent="0.25">
      <c r="D910" s="143"/>
    </row>
    <row r="911" spans="4:4" x14ac:dyDescent="0.25">
      <c r="D911" s="143"/>
    </row>
    <row r="912" spans="4:4" x14ac:dyDescent="0.25">
      <c r="D912" s="143"/>
    </row>
    <row r="913" spans="4:4" x14ac:dyDescent="0.25">
      <c r="D913" s="143"/>
    </row>
    <row r="914" spans="4:4" x14ac:dyDescent="0.25">
      <c r="D914" s="143"/>
    </row>
    <row r="915" spans="4:4" x14ac:dyDescent="0.25">
      <c r="D915" s="143"/>
    </row>
    <row r="916" spans="4:4" x14ac:dyDescent="0.25">
      <c r="D916" s="143"/>
    </row>
    <row r="917" spans="4:4" x14ac:dyDescent="0.25">
      <c r="D917" s="143"/>
    </row>
    <row r="918" spans="4:4" x14ac:dyDescent="0.25">
      <c r="D918" s="143"/>
    </row>
    <row r="919" spans="4:4" x14ac:dyDescent="0.25">
      <c r="D919" s="143"/>
    </row>
    <row r="920" spans="4:4" x14ac:dyDescent="0.25">
      <c r="D920" s="143"/>
    </row>
    <row r="921" spans="4:4" x14ac:dyDescent="0.25">
      <c r="D921" s="143"/>
    </row>
    <row r="922" spans="4:4" x14ac:dyDescent="0.25">
      <c r="D922" s="143"/>
    </row>
    <row r="923" spans="4:4" x14ac:dyDescent="0.25">
      <c r="D923" s="143"/>
    </row>
    <row r="924" spans="4:4" x14ac:dyDescent="0.25">
      <c r="D924" s="143"/>
    </row>
    <row r="925" spans="4:4" x14ac:dyDescent="0.25">
      <c r="D925" s="143"/>
    </row>
    <row r="926" spans="4:4" x14ac:dyDescent="0.25">
      <c r="D926" s="143"/>
    </row>
    <row r="927" spans="4:4" x14ac:dyDescent="0.25">
      <c r="D927" s="143"/>
    </row>
    <row r="928" spans="4:4" x14ac:dyDescent="0.25">
      <c r="D928" s="143"/>
    </row>
    <row r="929" spans="4:4" x14ac:dyDescent="0.25">
      <c r="D929" s="143"/>
    </row>
    <row r="930" spans="4:4" x14ac:dyDescent="0.25">
      <c r="D930" s="143"/>
    </row>
    <row r="931" spans="4:4" x14ac:dyDescent="0.25">
      <c r="D931" s="143"/>
    </row>
    <row r="932" spans="4:4" x14ac:dyDescent="0.25">
      <c r="D932" s="143"/>
    </row>
    <row r="933" spans="4:4" x14ac:dyDescent="0.25">
      <c r="D933" s="143"/>
    </row>
    <row r="934" spans="4:4" x14ac:dyDescent="0.25">
      <c r="D934" s="143"/>
    </row>
    <row r="935" spans="4:4" x14ac:dyDescent="0.25">
      <c r="D935" s="143"/>
    </row>
    <row r="936" spans="4:4" x14ac:dyDescent="0.25">
      <c r="D936" s="143"/>
    </row>
    <row r="937" spans="4:4" x14ac:dyDescent="0.25">
      <c r="D937" s="143"/>
    </row>
    <row r="938" spans="4:4" x14ac:dyDescent="0.25">
      <c r="D938" s="143"/>
    </row>
    <row r="939" spans="4:4" x14ac:dyDescent="0.25">
      <c r="D939" s="143"/>
    </row>
    <row r="940" spans="4:4" x14ac:dyDescent="0.25">
      <c r="D940" s="143"/>
    </row>
    <row r="941" spans="4:4" x14ac:dyDescent="0.25">
      <c r="D941" s="143"/>
    </row>
    <row r="942" spans="4:4" x14ac:dyDescent="0.25">
      <c r="D942" s="143"/>
    </row>
    <row r="943" spans="4:4" x14ac:dyDescent="0.25">
      <c r="D943" s="143"/>
    </row>
    <row r="944" spans="4:4" x14ac:dyDescent="0.25">
      <c r="D944" s="143"/>
    </row>
    <row r="945" spans="4:4" x14ac:dyDescent="0.25">
      <c r="D945" s="143"/>
    </row>
    <row r="946" spans="4:4" x14ac:dyDescent="0.25">
      <c r="D946" s="143"/>
    </row>
    <row r="947" spans="4:4" x14ac:dyDescent="0.25">
      <c r="D947" s="143"/>
    </row>
    <row r="948" spans="4:4" x14ac:dyDescent="0.25">
      <c r="D948" s="143"/>
    </row>
    <row r="949" spans="4:4" x14ac:dyDescent="0.25">
      <c r="D949" s="143"/>
    </row>
    <row r="950" spans="4:4" x14ac:dyDescent="0.25">
      <c r="D950" s="143"/>
    </row>
    <row r="951" spans="4:4" x14ac:dyDescent="0.25">
      <c r="D951" s="143"/>
    </row>
    <row r="952" spans="4:4" x14ac:dyDescent="0.25">
      <c r="D952" s="143"/>
    </row>
    <row r="953" spans="4:4" x14ac:dyDescent="0.25">
      <c r="D953" s="143"/>
    </row>
    <row r="954" spans="4:4" x14ac:dyDescent="0.25">
      <c r="D954" s="143"/>
    </row>
    <row r="955" spans="4:4" x14ac:dyDescent="0.25">
      <c r="D955" s="143"/>
    </row>
    <row r="956" spans="4:4" x14ac:dyDescent="0.25">
      <c r="D956" s="143"/>
    </row>
    <row r="957" spans="4:4" x14ac:dyDescent="0.25">
      <c r="D957" s="143"/>
    </row>
    <row r="958" spans="4:4" x14ac:dyDescent="0.25">
      <c r="D958" s="143"/>
    </row>
    <row r="959" spans="4:4" x14ac:dyDescent="0.25">
      <c r="D959" s="143"/>
    </row>
    <row r="960" spans="4:4" x14ac:dyDescent="0.25">
      <c r="D960" s="143"/>
    </row>
    <row r="961" spans="4:4" x14ac:dyDescent="0.25">
      <c r="D961" s="143"/>
    </row>
    <row r="962" spans="4:4" x14ac:dyDescent="0.25">
      <c r="D962" s="143"/>
    </row>
    <row r="963" spans="4:4" x14ac:dyDescent="0.25">
      <c r="D963" s="143"/>
    </row>
    <row r="964" spans="4:4" x14ac:dyDescent="0.25">
      <c r="D964" s="143"/>
    </row>
    <row r="965" spans="4:4" x14ac:dyDescent="0.25">
      <c r="D965" s="143"/>
    </row>
    <row r="966" spans="4:4" x14ac:dyDescent="0.25">
      <c r="D966" s="143"/>
    </row>
    <row r="967" spans="4:4" x14ac:dyDescent="0.25">
      <c r="D967" s="143"/>
    </row>
    <row r="968" spans="4:4" x14ac:dyDescent="0.25">
      <c r="D968" s="143"/>
    </row>
    <row r="969" spans="4:4" x14ac:dyDescent="0.25">
      <c r="D969" s="143"/>
    </row>
    <row r="970" spans="4:4" x14ac:dyDescent="0.25">
      <c r="D970" s="143"/>
    </row>
    <row r="971" spans="4:4" x14ac:dyDescent="0.25">
      <c r="D971" s="143"/>
    </row>
    <row r="972" spans="4:4" x14ac:dyDescent="0.25">
      <c r="D972" s="143"/>
    </row>
    <row r="973" spans="4:4" x14ac:dyDescent="0.25">
      <c r="D973" s="143"/>
    </row>
    <row r="974" spans="4:4" x14ac:dyDescent="0.25">
      <c r="D974" s="143"/>
    </row>
    <row r="975" spans="4:4" x14ac:dyDescent="0.25">
      <c r="D975" s="143"/>
    </row>
    <row r="976" spans="4:4" x14ac:dyDescent="0.25">
      <c r="D976" s="143"/>
    </row>
    <row r="977" spans="4:4" x14ac:dyDescent="0.25">
      <c r="D977" s="143"/>
    </row>
    <row r="978" spans="4:4" x14ac:dyDescent="0.25">
      <c r="D978" s="143"/>
    </row>
    <row r="979" spans="4:4" x14ac:dyDescent="0.25">
      <c r="D979" s="143"/>
    </row>
    <row r="980" spans="4:4" x14ac:dyDescent="0.25">
      <c r="D980" s="143"/>
    </row>
    <row r="981" spans="4:4" x14ac:dyDescent="0.25">
      <c r="D981" s="143"/>
    </row>
    <row r="982" spans="4:4" x14ac:dyDescent="0.25">
      <c r="D982" s="143"/>
    </row>
    <row r="983" spans="4:4" x14ac:dyDescent="0.25">
      <c r="D983" s="143"/>
    </row>
    <row r="984" spans="4:4" x14ac:dyDescent="0.25">
      <c r="D984" s="143"/>
    </row>
    <row r="985" spans="4:4" x14ac:dyDescent="0.25">
      <c r="D985" s="143"/>
    </row>
    <row r="986" spans="4:4" x14ac:dyDescent="0.25">
      <c r="D986" s="143"/>
    </row>
    <row r="987" spans="4:4" x14ac:dyDescent="0.25">
      <c r="D987" s="143"/>
    </row>
    <row r="988" spans="4:4" x14ac:dyDescent="0.25">
      <c r="D988" s="143"/>
    </row>
    <row r="989" spans="4:4" x14ac:dyDescent="0.25">
      <c r="D989" s="143"/>
    </row>
    <row r="990" spans="4:4" x14ac:dyDescent="0.25">
      <c r="D990" s="143"/>
    </row>
    <row r="991" spans="4:4" x14ac:dyDescent="0.25">
      <c r="D991" s="143"/>
    </row>
    <row r="992" spans="4:4" x14ac:dyDescent="0.25">
      <c r="D992" s="143"/>
    </row>
    <row r="993" spans="4:4" x14ac:dyDescent="0.25">
      <c r="D993" s="143"/>
    </row>
    <row r="994" spans="4:4" x14ac:dyDescent="0.25">
      <c r="D994" s="143"/>
    </row>
    <row r="995" spans="4:4" x14ac:dyDescent="0.25">
      <c r="D995" s="143"/>
    </row>
    <row r="996" spans="4:4" x14ac:dyDescent="0.25">
      <c r="D996" s="143"/>
    </row>
    <row r="997" spans="4:4" x14ac:dyDescent="0.25">
      <c r="D997" s="143"/>
    </row>
    <row r="998" spans="4:4" x14ac:dyDescent="0.25">
      <c r="D998" s="143"/>
    </row>
    <row r="999" spans="4:4" x14ac:dyDescent="0.25">
      <c r="D999" s="143"/>
    </row>
    <row r="1000" spans="4:4" x14ac:dyDescent="0.25">
      <c r="D1000" s="143"/>
    </row>
    <row r="1001" spans="4:4" x14ac:dyDescent="0.25">
      <c r="D1001" s="143"/>
    </row>
    <row r="1002" spans="4:4" x14ac:dyDescent="0.25">
      <c r="D1002" s="143"/>
    </row>
    <row r="1003" spans="4:4" x14ac:dyDescent="0.25">
      <c r="D1003" s="143"/>
    </row>
    <row r="1004" spans="4:4" x14ac:dyDescent="0.25">
      <c r="D1004" s="143"/>
    </row>
    <row r="1005" spans="4:4" x14ac:dyDescent="0.25">
      <c r="D1005" s="143"/>
    </row>
    <row r="1006" spans="4:4" x14ac:dyDescent="0.25">
      <c r="D1006" s="143"/>
    </row>
    <row r="1007" spans="4:4" x14ac:dyDescent="0.25">
      <c r="D1007" s="143"/>
    </row>
    <row r="1008" spans="4:4" x14ac:dyDescent="0.25">
      <c r="D1008" s="143"/>
    </row>
    <row r="1009" spans="4:4" x14ac:dyDescent="0.25">
      <c r="D1009" s="143"/>
    </row>
    <row r="1010" spans="4:4" x14ac:dyDescent="0.25">
      <c r="D1010" s="143"/>
    </row>
    <row r="1011" spans="4:4" x14ac:dyDescent="0.25">
      <c r="D1011" s="143"/>
    </row>
    <row r="1012" spans="4:4" x14ac:dyDescent="0.25">
      <c r="D1012" s="143"/>
    </row>
    <row r="1013" spans="4:4" x14ac:dyDescent="0.25">
      <c r="D1013" s="143"/>
    </row>
    <row r="1014" spans="4:4" x14ac:dyDescent="0.25">
      <c r="D1014" s="143"/>
    </row>
    <row r="1015" spans="4:4" x14ac:dyDescent="0.25">
      <c r="D1015" s="143"/>
    </row>
    <row r="1016" spans="4:4" x14ac:dyDescent="0.25">
      <c r="D1016" s="143"/>
    </row>
    <row r="1017" spans="4:4" x14ac:dyDescent="0.25">
      <c r="D1017" s="143"/>
    </row>
    <row r="1018" spans="4:4" x14ac:dyDescent="0.25">
      <c r="D1018" s="143"/>
    </row>
    <row r="1019" spans="4:4" x14ac:dyDescent="0.25">
      <c r="D1019" s="143"/>
    </row>
    <row r="1020" spans="4:4" x14ac:dyDescent="0.25">
      <c r="D1020" s="143"/>
    </row>
    <row r="1021" spans="4:4" x14ac:dyDescent="0.25">
      <c r="D1021" s="143"/>
    </row>
    <row r="1022" spans="4:4" x14ac:dyDescent="0.25">
      <c r="D1022" s="143"/>
    </row>
    <row r="1023" spans="4:4" x14ac:dyDescent="0.25">
      <c r="D1023" s="143"/>
    </row>
    <row r="1024" spans="4:4" x14ac:dyDescent="0.25">
      <c r="D1024" s="143"/>
    </row>
    <row r="1025" spans="4:4" x14ac:dyDescent="0.25">
      <c r="D1025" s="143"/>
    </row>
    <row r="1026" spans="4:4" x14ac:dyDescent="0.25">
      <c r="D1026" s="143"/>
    </row>
    <row r="1027" spans="4:4" x14ac:dyDescent="0.25">
      <c r="D1027" s="143"/>
    </row>
    <row r="1028" spans="4:4" x14ac:dyDescent="0.25">
      <c r="D1028" s="143"/>
    </row>
    <row r="1029" spans="4:4" x14ac:dyDescent="0.25">
      <c r="D1029" s="143"/>
    </row>
    <row r="1030" spans="4:4" x14ac:dyDescent="0.25">
      <c r="D1030" s="143"/>
    </row>
    <row r="1031" spans="4:4" x14ac:dyDescent="0.25">
      <c r="D1031" s="143"/>
    </row>
    <row r="1032" spans="4:4" x14ac:dyDescent="0.25">
      <c r="D1032" s="143"/>
    </row>
    <row r="1033" spans="4:4" x14ac:dyDescent="0.25">
      <c r="D1033" s="143"/>
    </row>
    <row r="1034" spans="4:4" x14ac:dyDescent="0.25">
      <c r="D1034" s="143"/>
    </row>
    <row r="1035" spans="4:4" x14ac:dyDescent="0.25">
      <c r="D1035" s="143"/>
    </row>
    <row r="1036" spans="4:4" x14ac:dyDescent="0.25">
      <c r="D1036" s="143"/>
    </row>
    <row r="1037" spans="4:4" x14ac:dyDescent="0.25">
      <c r="D1037" s="143"/>
    </row>
    <row r="1038" spans="4:4" x14ac:dyDescent="0.25">
      <c r="D1038" s="143"/>
    </row>
    <row r="1039" spans="4:4" x14ac:dyDescent="0.25">
      <c r="D1039" s="143"/>
    </row>
    <row r="1040" spans="4:4" x14ac:dyDescent="0.25">
      <c r="D1040" s="143"/>
    </row>
    <row r="1041" spans="4:4" x14ac:dyDescent="0.25">
      <c r="D1041" s="143"/>
    </row>
    <row r="1042" spans="4:4" x14ac:dyDescent="0.25">
      <c r="D1042" s="143"/>
    </row>
    <row r="1043" spans="4:4" x14ac:dyDescent="0.25">
      <c r="D1043" s="143"/>
    </row>
    <row r="1044" spans="4:4" x14ac:dyDescent="0.25">
      <c r="D1044" s="143"/>
    </row>
    <row r="1045" spans="4:4" x14ac:dyDescent="0.25">
      <c r="D1045" s="143"/>
    </row>
    <row r="1046" spans="4:4" x14ac:dyDescent="0.25">
      <c r="D1046" s="143"/>
    </row>
    <row r="1047" spans="4:4" x14ac:dyDescent="0.25">
      <c r="D1047" s="143"/>
    </row>
    <row r="1048" spans="4:4" x14ac:dyDescent="0.25">
      <c r="D1048" s="143"/>
    </row>
    <row r="1049" spans="4:4" x14ac:dyDescent="0.25">
      <c r="D1049" s="143"/>
    </row>
    <row r="1050" spans="4:4" x14ac:dyDescent="0.25">
      <c r="D1050" s="143"/>
    </row>
    <row r="1051" spans="4:4" x14ac:dyDescent="0.25">
      <c r="D1051" s="143"/>
    </row>
    <row r="1052" spans="4:4" x14ac:dyDescent="0.25">
      <c r="D1052" s="143"/>
    </row>
    <row r="1053" spans="4:4" x14ac:dyDescent="0.25">
      <c r="D1053" s="143"/>
    </row>
    <row r="1054" spans="4:4" x14ac:dyDescent="0.25">
      <c r="D1054" s="143"/>
    </row>
    <row r="1055" spans="4:4" x14ac:dyDescent="0.25">
      <c r="D1055" s="143"/>
    </row>
    <row r="1056" spans="4:4" x14ac:dyDescent="0.25">
      <c r="D1056" s="143"/>
    </row>
    <row r="1057" spans="4:4" x14ac:dyDescent="0.25">
      <c r="D1057" s="143"/>
    </row>
    <row r="1058" spans="4:4" x14ac:dyDescent="0.25">
      <c r="D1058" s="143"/>
    </row>
    <row r="1059" spans="4:4" x14ac:dyDescent="0.25">
      <c r="D1059" s="143"/>
    </row>
    <row r="1060" spans="4:4" x14ac:dyDescent="0.25">
      <c r="D1060" s="143"/>
    </row>
    <row r="1061" spans="4:4" x14ac:dyDescent="0.25">
      <c r="D1061" s="143"/>
    </row>
    <row r="1062" spans="4:4" x14ac:dyDescent="0.25">
      <c r="D1062" s="143"/>
    </row>
    <row r="1063" spans="4:4" x14ac:dyDescent="0.25">
      <c r="D1063" s="143"/>
    </row>
    <row r="1064" spans="4:4" x14ac:dyDescent="0.25">
      <c r="D1064" s="143"/>
    </row>
    <row r="1065" spans="4:4" x14ac:dyDescent="0.25">
      <c r="D1065" s="143"/>
    </row>
    <row r="1066" spans="4:4" x14ac:dyDescent="0.25">
      <c r="D1066" s="143"/>
    </row>
    <row r="1067" spans="4:4" x14ac:dyDescent="0.25">
      <c r="D1067" s="143"/>
    </row>
    <row r="1068" spans="4:4" x14ac:dyDescent="0.25">
      <c r="D1068" s="143"/>
    </row>
    <row r="1069" spans="4:4" x14ac:dyDescent="0.25">
      <c r="D1069" s="143"/>
    </row>
    <row r="1070" spans="4:4" x14ac:dyDescent="0.25">
      <c r="D1070" s="143"/>
    </row>
    <row r="1071" spans="4:4" x14ac:dyDescent="0.25">
      <c r="D1071" s="143"/>
    </row>
    <row r="1072" spans="4:4" x14ac:dyDescent="0.25">
      <c r="D1072" s="143"/>
    </row>
    <row r="1073" spans="4:4" x14ac:dyDescent="0.25">
      <c r="D1073" s="143"/>
    </row>
    <row r="1074" spans="4:4" x14ac:dyDescent="0.25">
      <c r="D1074" s="143"/>
    </row>
    <row r="1075" spans="4:4" x14ac:dyDescent="0.25">
      <c r="D1075" s="143"/>
    </row>
    <row r="1076" spans="4:4" x14ac:dyDescent="0.25">
      <c r="D1076" s="143"/>
    </row>
    <row r="1077" spans="4:4" x14ac:dyDescent="0.25">
      <c r="D1077" s="143"/>
    </row>
    <row r="1078" spans="4:4" x14ac:dyDescent="0.25">
      <c r="D1078" s="143"/>
    </row>
    <row r="1079" spans="4:4" x14ac:dyDescent="0.25">
      <c r="D1079" s="143"/>
    </row>
    <row r="1080" spans="4:4" x14ac:dyDescent="0.25">
      <c r="D1080" s="143"/>
    </row>
    <row r="1081" spans="4:4" x14ac:dyDescent="0.25">
      <c r="D1081" s="143"/>
    </row>
    <row r="1082" spans="4:4" x14ac:dyDescent="0.25">
      <c r="D1082" s="143"/>
    </row>
    <row r="1083" spans="4:4" x14ac:dyDescent="0.25">
      <c r="D1083" s="143"/>
    </row>
    <row r="1084" spans="4:4" x14ac:dyDescent="0.25">
      <c r="D1084" s="143"/>
    </row>
    <row r="1085" spans="4:4" x14ac:dyDescent="0.25">
      <c r="D1085" s="143"/>
    </row>
    <row r="1086" spans="4:4" x14ac:dyDescent="0.25">
      <c r="D1086" s="143"/>
    </row>
    <row r="1087" spans="4:4" x14ac:dyDescent="0.25">
      <c r="D1087" s="143"/>
    </row>
    <row r="1088" spans="4:4" x14ac:dyDescent="0.25">
      <c r="D1088" s="143"/>
    </row>
    <row r="1089" spans="4:4" x14ac:dyDescent="0.25">
      <c r="D1089" s="143"/>
    </row>
    <row r="1090" spans="4:4" x14ac:dyDescent="0.25">
      <c r="D1090" s="143"/>
    </row>
    <row r="1091" spans="4:4" x14ac:dyDescent="0.25">
      <c r="D1091" s="143"/>
    </row>
    <row r="1092" spans="4:4" x14ac:dyDescent="0.25">
      <c r="D1092" s="143"/>
    </row>
    <row r="1093" spans="4:4" x14ac:dyDescent="0.25">
      <c r="D1093" s="143"/>
    </row>
    <row r="1094" spans="4:4" x14ac:dyDescent="0.25">
      <c r="D1094" s="143"/>
    </row>
    <row r="1095" spans="4:4" x14ac:dyDescent="0.25">
      <c r="D1095" s="143"/>
    </row>
    <row r="1096" spans="4:4" x14ac:dyDescent="0.25">
      <c r="D1096" s="143"/>
    </row>
    <row r="1097" spans="4:4" x14ac:dyDescent="0.25">
      <c r="D1097" s="143"/>
    </row>
    <row r="1098" spans="4:4" x14ac:dyDescent="0.25">
      <c r="D1098" s="143"/>
    </row>
    <row r="1099" spans="4:4" x14ac:dyDescent="0.25">
      <c r="D1099" s="143"/>
    </row>
    <row r="1100" spans="4:4" x14ac:dyDescent="0.25">
      <c r="D1100" s="143"/>
    </row>
    <row r="1101" spans="4:4" x14ac:dyDescent="0.25">
      <c r="D1101" s="143"/>
    </row>
    <row r="1102" spans="4:4" x14ac:dyDescent="0.25">
      <c r="D1102" s="143"/>
    </row>
    <row r="1103" spans="4:4" x14ac:dyDescent="0.25">
      <c r="D1103" s="143"/>
    </row>
    <row r="1104" spans="4:4" x14ac:dyDescent="0.25">
      <c r="D1104" s="143"/>
    </row>
    <row r="1105" spans="4:4" x14ac:dyDescent="0.25">
      <c r="D1105" s="143"/>
    </row>
    <row r="1106" spans="4:4" x14ac:dyDescent="0.25">
      <c r="D1106" s="143"/>
    </row>
    <row r="1107" spans="4:4" x14ac:dyDescent="0.25">
      <c r="D1107" s="143"/>
    </row>
    <row r="1108" spans="4:4" x14ac:dyDescent="0.25">
      <c r="D1108" s="143"/>
    </row>
    <row r="1109" spans="4:4" x14ac:dyDescent="0.25">
      <c r="D1109" s="143"/>
    </row>
    <row r="1110" spans="4:4" x14ac:dyDescent="0.25">
      <c r="D1110" s="143"/>
    </row>
    <row r="1111" spans="4:4" x14ac:dyDescent="0.25">
      <c r="D1111" s="143"/>
    </row>
    <row r="1112" spans="4:4" x14ac:dyDescent="0.25">
      <c r="D1112" s="143"/>
    </row>
    <row r="1113" spans="4:4" x14ac:dyDescent="0.25">
      <c r="D1113" s="143"/>
    </row>
    <row r="1114" spans="4:4" x14ac:dyDescent="0.25">
      <c r="D1114" s="143"/>
    </row>
    <row r="1115" spans="4:4" x14ac:dyDescent="0.25">
      <c r="D1115" s="143"/>
    </row>
    <row r="1116" spans="4:4" x14ac:dyDescent="0.25">
      <c r="D1116" s="143"/>
    </row>
    <row r="1117" spans="4:4" x14ac:dyDescent="0.25">
      <c r="D1117" s="143"/>
    </row>
    <row r="1118" spans="4:4" x14ac:dyDescent="0.25">
      <c r="D1118" s="143"/>
    </row>
    <row r="1119" spans="4:4" x14ac:dyDescent="0.25">
      <c r="D1119" s="143"/>
    </row>
    <row r="1120" spans="4:4" x14ac:dyDescent="0.25">
      <c r="D1120" s="143"/>
    </row>
    <row r="1121" spans="4:4" x14ac:dyDescent="0.25">
      <c r="D1121" s="143"/>
    </row>
    <row r="1122" spans="4:4" x14ac:dyDescent="0.25">
      <c r="D1122" s="143"/>
    </row>
    <row r="1123" spans="4:4" x14ac:dyDescent="0.25">
      <c r="D1123" s="143"/>
    </row>
    <row r="1124" spans="4:4" x14ac:dyDescent="0.25">
      <c r="D1124" s="143"/>
    </row>
    <row r="1125" spans="4:4" x14ac:dyDescent="0.25">
      <c r="D1125" s="143"/>
    </row>
    <row r="1126" spans="4:4" x14ac:dyDescent="0.25">
      <c r="D1126" s="143"/>
    </row>
    <row r="1127" spans="4:4" x14ac:dyDescent="0.25">
      <c r="D1127" s="143"/>
    </row>
    <row r="1128" spans="4:4" x14ac:dyDescent="0.25">
      <c r="D1128" s="143"/>
    </row>
    <row r="1129" spans="4:4" x14ac:dyDescent="0.25">
      <c r="D1129" s="143"/>
    </row>
    <row r="1130" spans="4:4" x14ac:dyDescent="0.25">
      <c r="D1130" s="143"/>
    </row>
    <row r="1131" spans="4:4" x14ac:dyDescent="0.25">
      <c r="D1131" s="143"/>
    </row>
    <row r="1132" spans="4:4" x14ac:dyDescent="0.25">
      <c r="D1132" s="143"/>
    </row>
    <row r="1133" spans="4:4" x14ac:dyDescent="0.25">
      <c r="D1133" s="143"/>
    </row>
    <row r="1134" spans="4:4" x14ac:dyDescent="0.25">
      <c r="D1134" s="143"/>
    </row>
    <row r="1135" spans="4:4" x14ac:dyDescent="0.25">
      <c r="D1135" s="143"/>
    </row>
    <row r="1136" spans="4:4" x14ac:dyDescent="0.25">
      <c r="D1136" s="143"/>
    </row>
    <row r="1137" spans="4:4" x14ac:dyDescent="0.25">
      <c r="D1137" s="143"/>
    </row>
    <row r="1138" spans="4:4" x14ac:dyDescent="0.25">
      <c r="D1138" s="143"/>
    </row>
    <row r="1139" spans="4:4" x14ac:dyDescent="0.25">
      <c r="D1139" s="143"/>
    </row>
    <row r="1140" spans="4:4" x14ac:dyDescent="0.25">
      <c r="D1140" s="143"/>
    </row>
    <row r="1141" spans="4:4" x14ac:dyDescent="0.25">
      <c r="D1141" s="143"/>
    </row>
    <row r="1142" spans="4:4" x14ac:dyDescent="0.25">
      <c r="D1142" s="143"/>
    </row>
    <row r="1143" spans="4:4" x14ac:dyDescent="0.25">
      <c r="D1143" s="143"/>
    </row>
    <row r="1144" spans="4:4" x14ac:dyDescent="0.25">
      <c r="D1144" s="143"/>
    </row>
    <row r="1145" spans="4:4" x14ac:dyDescent="0.25">
      <c r="D1145" s="143"/>
    </row>
    <row r="1146" spans="4:4" x14ac:dyDescent="0.25">
      <c r="D1146" s="143"/>
    </row>
    <row r="1147" spans="4:4" x14ac:dyDescent="0.25">
      <c r="D1147" s="143"/>
    </row>
    <row r="1148" spans="4:4" x14ac:dyDescent="0.25">
      <c r="D1148" s="143"/>
    </row>
    <row r="1149" spans="4:4" x14ac:dyDescent="0.25">
      <c r="D1149" s="143"/>
    </row>
    <row r="1150" spans="4:4" x14ac:dyDescent="0.25">
      <c r="D1150" s="143"/>
    </row>
    <row r="1151" spans="4:4" x14ac:dyDescent="0.25">
      <c r="D1151" s="143"/>
    </row>
    <row r="1152" spans="4:4" x14ac:dyDescent="0.25">
      <c r="D1152" s="143"/>
    </row>
    <row r="1153" spans="4:4" x14ac:dyDescent="0.25">
      <c r="D1153" s="143"/>
    </row>
    <row r="1154" spans="4:4" x14ac:dyDescent="0.25">
      <c r="D1154" s="143"/>
    </row>
    <row r="1155" spans="4:4" x14ac:dyDescent="0.25">
      <c r="D1155" s="143"/>
    </row>
    <row r="1156" spans="4:4" x14ac:dyDescent="0.25">
      <c r="D1156" s="143"/>
    </row>
    <row r="1157" spans="4:4" x14ac:dyDescent="0.25">
      <c r="D1157" s="143"/>
    </row>
    <row r="1158" spans="4:4" x14ac:dyDescent="0.25">
      <c r="D1158" s="143"/>
    </row>
    <row r="1159" spans="4:4" x14ac:dyDescent="0.25">
      <c r="D1159" s="143"/>
    </row>
    <row r="1160" spans="4:4" x14ac:dyDescent="0.25">
      <c r="D1160" s="143"/>
    </row>
    <row r="1161" spans="4:4" x14ac:dyDescent="0.25">
      <c r="D1161" s="143"/>
    </row>
    <row r="1162" spans="4:4" x14ac:dyDescent="0.25">
      <c r="D1162" s="143"/>
    </row>
    <row r="1163" spans="4:4" x14ac:dyDescent="0.25">
      <c r="D1163" s="143"/>
    </row>
    <row r="1164" spans="4:4" x14ac:dyDescent="0.25">
      <c r="D1164" s="143"/>
    </row>
    <row r="1165" spans="4:4" x14ac:dyDescent="0.25">
      <c r="D1165" s="143"/>
    </row>
    <row r="1166" spans="4:4" x14ac:dyDescent="0.25">
      <c r="D1166" s="143"/>
    </row>
    <row r="1167" spans="4:4" x14ac:dyDescent="0.25">
      <c r="D1167" s="143"/>
    </row>
    <row r="1168" spans="4:4" x14ac:dyDescent="0.25">
      <c r="D1168" s="143"/>
    </row>
    <row r="1169" spans="4:4" x14ac:dyDescent="0.25">
      <c r="D1169" s="143"/>
    </row>
    <row r="1170" spans="4:4" x14ac:dyDescent="0.25">
      <c r="D1170" s="143"/>
    </row>
    <row r="1171" spans="4:4" x14ac:dyDescent="0.25">
      <c r="D1171" s="143"/>
    </row>
    <row r="1172" spans="4:4" x14ac:dyDescent="0.25">
      <c r="D1172" s="143"/>
    </row>
    <row r="1173" spans="4:4" x14ac:dyDescent="0.25">
      <c r="D1173" s="143"/>
    </row>
    <row r="1174" spans="4:4" x14ac:dyDescent="0.25">
      <c r="D1174" s="143"/>
    </row>
    <row r="1175" spans="4:4" x14ac:dyDescent="0.25">
      <c r="D1175" s="143"/>
    </row>
    <row r="1176" spans="4:4" x14ac:dyDescent="0.25">
      <c r="D1176" s="143"/>
    </row>
    <row r="1177" spans="4:4" x14ac:dyDescent="0.25">
      <c r="D1177" s="143"/>
    </row>
    <row r="1178" spans="4:4" x14ac:dyDescent="0.25">
      <c r="D1178" s="143"/>
    </row>
    <row r="1179" spans="4:4" x14ac:dyDescent="0.25">
      <c r="D1179" s="143"/>
    </row>
    <row r="1180" spans="4:4" x14ac:dyDescent="0.25">
      <c r="D1180" s="143"/>
    </row>
    <row r="1181" spans="4:4" x14ac:dyDescent="0.25">
      <c r="D1181" s="143"/>
    </row>
    <row r="1182" spans="4:4" x14ac:dyDescent="0.25">
      <c r="D1182" s="143"/>
    </row>
    <row r="1183" spans="4:4" x14ac:dyDescent="0.25">
      <c r="D1183" s="143"/>
    </row>
    <row r="1184" spans="4:4" x14ac:dyDescent="0.25">
      <c r="D1184" s="143"/>
    </row>
    <row r="1185" spans="4:4" x14ac:dyDescent="0.25">
      <c r="D1185" s="143"/>
    </row>
    <row r="1186" spans="4:4" x14ac:dyDescent="0.25">
      <c r="D1186" s="143"/>
    </row>
    <row r="1187" spans="4:4" x14ac:dyDescent="0.25">
      <c r="D1187" s="143"/>
    </row>
    <row r="1188" spans="4:4" x14ac:dyDescent="0.25">
      <c r="D1188" s="143"/>
    </row>
    <row r="1189" spans="4:4" x14ac:dyDescent="0.25">
      <c r="D1189" s="143"/>
    </row>
    <row r="1190" spans="4:4" x14ac:dyDescent="0.25">
      <c r="D1190" s="143"/>
    </row>
    <row r="1191" spans="4:4" x14ac:dyDescent="0.25">
      <c r="D1191" s="143"/>
    </row>
    <row r="1192" spans="4:4" x14ac:dyDescent="0.25">
      <c r="D1192" s="143"/>
    </row>
    <row r="1193" spans="4:4" x14ac:dyDescent="0.25">
      <c r="D1193" s="143"/>
    </row>
    <row r="1194" spans="4:4" x14ac:dyDescent="0.25">
      <c r="D1194" s="143"/>
    </row>
    <row r="1195" spans="4:4" x14ac:dyDescent="0.25">
      <c r="D1195" s="143"/>
    </row>
    <row r="1196" spans="4:4" x14ac:dyDescent="0.25">
      <c r="D1196" s="143"/>
    </row>
    <row r="1197" spans="4:4" x14ac:dyDescent="0.25">
      <c r="D1197" s="143"/>
    </row>
    <row r="1198" spans="4:4" x14ac:dyDescent="0.25">
      <c r="D1198" s="143"/>
    </row>
    <row r="1199" spans="4:4" x14ac:dyDescent="0.25">
      <c r="D1199" s="143"/>
    </row>
    <row r="1200" spans="4:4" x14ac:dyDescent="0.25">
      <c r="D1200" s="143"/>
    </row>
    <row r="1201" spans="4:4" x14ac:dyDescent="0.25">
      <c r="D1201" s="143"/>
    </row>
    <row r="1202" spans="4:4" x14ac:dyDescent="0.25">
      <c r="D1202" s="143"/>
    </row>
    <row r="1203" spans="4:4" x14ac:dyDescent="0.25">
      <c r="D1203" s="143"/>
    </row>
    <row r="1204" spans="4:4" x14ac:dyDescent="0.25">
      <c r="D1204" s="143"/>
    </row>
    <row r="1205" spans="4:4" x14ac:dyDescent="0.25">
      <c r="D1205" s="143"/>
    </row>
    <row r="1206" spans="4:4" x14ac:dyDescent="0.25">
      <c r="D1206" s="143"/>
    </row>
    <row r="1207" spans="4:4" x14ac:dyDescent="0.25">
      <c r="D1207" s="143"/>
    </row>
    <row r="1208" spans="4:4" x14ac:dyDescent="0.25">
      <c r="D1208" s="143"/>
    </row>
    <row r="1209" spans="4:4" x14ac:dyDescent="0.25">
      <c r="D1209" s="143"/>
    </row>
    <row r="1210" spans="4:4" x14ac:dyDescent="0.25">
      <c r="D1210" s="143"/>
    </row>
    <row r="1211" spans="4:4" x14ac:dyDescent="0.25">
      <c r="D1211" s="143"/>
    </row>
    <row r="1212" spans="4:4" x14ac:dyDescent="0.25">
      <c r="D1212" s="143"/>
    </row>
    <row r="1213" spans="4:4" x14ac:dyDescent="0.25">
      <c r="D1213" s="143"/>
    </row>
    <row r="1214" spans="4:4" x14ac:dyDescent="0.25">
      <c r="D1214" s="143"/>
    </row>
    <row r="1215" spans="4:4" x14ac:dyDescent="0.25">
      <c r="D1215" s="143"/>
    </row>
    <row r="1216" spans="4:4" x14ac:dyDescent="0.25">
      <c r="D1216" s="143"/>
    </row>
    <row r="1217" spans="4:4" x14ac:dyDescent="0.25">
      <c r="D1217" s="143"/>
    </row>
    <row r="1218" spans="4:4" x14ac:dyDescent="0.25">
      <c r="D1218" s="143"/>
    </row>
    <row r="1219" spans="4:4" x14ac:dyDescent="0.25">
      <c r="D1219" s="143"/>
    </row>
    <row r="1220" spans="4:4" x14ac:dyDescent="0.25">
      <c r="D1220" s="143"/>
    </row>
    <row r="1221" spans="4:4" x14ac:dyDescent="0.25">
      <c r="D1221" s="143"/>
    </row>
    <row r="1222" spans="4:4" x14ac:dyDescent="0.25">
      <c r="D1222" s="143"/>
    </row>
    <row r="1223" spans="4:4" x14ac:dyDescent="0.25">
      <c r="D1223" s="143"/>
    </row>
    <row r="1224" spans="4:4" x14ac:dyDescent="0.25">
      <c r="D1224" s="143"/>
    </row>
    <row r="1225" spans="4:4" x14ac:dyDescent="0.25">
      <c r="D1225" s="143"/>
    </row>
    <row r="1226" spans="4:4" x14ac:dyDescent="0.25">
      <c r="D1226" s="143"/>
    </row>
    <row r="1227" spans="4:4" x14ac:dyDescent="0.25">
      <c r="D1227" s="143"/>
    </row>
    <row r="1228" spans="4:4" x14ac:dyDescent="0.25">
      <c r="D1228" s="143"/>
    </row>
    <row r="1229" spans="4:4" x14ac:dyDescent="0.25">
      <c r="D1229" s="143"/>
    </row>
    <row r="1230" spans="4:4" x14ac:dyDescent="0.25">
      <c r="D1230" s="143"/>
    </row>
    <row r="1231" spans="4:4" x14ac:dyDescent="0.25">
      <c r="D1231" s="143"/>
    </row>
    <row r="1232" spans="4:4" x14ac:dyDescent="0.25">
      <c r="D1232" s="143"/>
    </row>
    <row r="1233" spans="4:4" x14ac:dyDescent="0.25">
      <c r="D1233" s="143"/>
    </row>
    <row r="1234" spans="4:4" x14ac:dyDescent="0.25">
      <c r="D1234" s="143"/>
    </row>
    <row r="1235" spans="4:4" x14ac:dyDescent="0.25">
      <c r="D1235" s="143"/>
    </row>
    <row r="1236" spans="4:4" x14ac:dyDescent="0.25">
      <c r="D1236" s="143"/>
    </row>
    <row r="1237" spans="4:4" x14ac:dyDescent="0.25">
      <c r="D1237" s="143"/>
    </row>
    <row r="1238" spans="4:4" x14ac:dyDescent="0.25">
      <c r="D1238" s="143"/>
    </row>
    <row r="1239" spans="4:4" x14ac:dyDescent="0.25">
      <c r="D1239" s="143"/>
    </row>
    <row r="1240" spans="4:4" x14ac:dyDescent="0.25">
      <c r="D1240" s="143"/>
    </row>
    <row r="1241" spans="4:4" x14ac:dyDescent="0.25">
      <c r="D1241" s="143"/>
    </row>
    <row r="1242" spans="4:4" x14ac:dyDescent="0.25">
      <c r="D1242" s="143"/>
    </row>
    <row r="1243" spans="4:4" x14ac:dyDescent="0.25">
      <c r="D1243" s="143"/>
    </row>
    <row r="1244" spans="4:4" x14ac:dyDescent="0.25">
      <c r="D1244" s="143"/>
    </row>
    <row r="1245" spans="4:4" x14ac:dyDescent="0.25">
      <c r="D1245" s="143"/>
    </row>
    <row r="1246" spans="4:4" x14ac:dyDescent="0.25">
      <c r="D1246" s="143"/>
    </row>
    <row r="1247" spans="4:4" x14ac:dyDescent="0.25">
      <c r="D1247" s="143"/>
    </row>
    <row r="1248" spans="4:4" x14ac:dyDescent="0.25">
      <c r="D1248" s="143"/>
    </row>
    <row r="1249" spans="4:4" x14ac:dyDescent="0.25">
      <c r="D1249" s="143"/>
    </row>
    <row r="1250" spans="4:4" x14ac:dyDescent="0.25">
      <c r="D1250" s="143"/>
    </row>
    <row r="1251" spans="4:4" x14ac:dyDescent="0.25">
      <c r="D1251" s="143"/>
    </row>
    <row r="1252" spans="4:4" x14ac:dyDescent="0.25">
      <c r="D1252" s="143"/>
    </row>
    <row r="1253" spans="4:4" x14ac:dyDescent="0.25">
      <c r="D1253" s="143"/>
    </row>
    <row r="1254" spans="4:4" x14ac:dyDescent="0.25">
      <c r="D1254" s="143"/>
    </row>
    <row r="1255" spans="4:4" x14ac:dyDescent="0.25">
      <c r="D1255" s="143"/>
    </row>
    <row r="1256" spans="4:4" x14ac:dyDescent="0.25">
      <c r="D1256" s="143"/>
    </row>
    <row r="1257" spans="4:4" x14ac:dyDescent="0.25">
      <c r="D1257" s="143"/>
    </row>
    <row r="1258" spans="4:4" x14ac:dyDescent="0.25">
      <c r="D1258" s="143"/>
    </row>
    <row r="1259" spans="4:4" x14ac:dyDescent="0.25">
      <c r="D1259" s="143"/>
    </row>
    <row r="1260" spans="4:4" x14ac:dyDescent="0.25">
      <c r="D1260" s="143"/>
    </row>
    <row r="1261" spans="4:4" x14ac:dyDescent="0.25">
      <c r="D1261" s="143"/>
    </row>
    <row r="1262" spans="4:4" x14ac:dyDescent="0.25">
      <c r="D1262" s="143"/>
    </row>
    <row r="1263" spans="4:4" x14ac:dyDescent="0.25">
      <c r="D1263" s="143"/>
    </row>
    <row r="1264" spans="4:4" x14ac:dyDescent="0.25">
      <c r="D1264" s="143"/>
    </row>
    <row r="1265" spans="4:4" x14ac:dyDescent="0.25">
      <c r="D1265" s="143"/>
    </row>
    <row r="1266" spans="4:4" x14ac:dyDescent="0.25">
      <c r="D1266" s="143"/>
    </row>
    <row r="1267" spans="4:4" x14ac:dyDescent="0.25">
      <c r="D1267" s="143"/>
    </row>
    <row r="1268" spans="4:4" x14ac:dyDescent="0.25">
      <c r="D1268" s="143"/>
    </row>
    <row r="1269" spans="4:4" x14ac:dyDescent="0.25">
      <c r="D1269" s="143"/>
    </row>
    <row r="1270" spans="4:4" x14ac:dyDescent="0.25">
      <c r="D1270" s="143"/>
    </row>
    <row r="1271" spans="4:4" x14ac:dyDescent="0.25">
      <c r="D1271" s="143"/>
    </row>
    <row r="1272" spans="4:4" x14ac:dyDescent="0.25">
      <c r="D1272" s="143"/>
    </row>
    <row r="1273" spans="4:4" x14ac:dyDescent="0.25">
      <c r="D1273" s="143"/>
    </row>
    <row r="1274" spans="4:4" x14ac:dyDescent="0.25">
      <c r="D1274" s="143"/>
    </row>
    <row r="1275" spans="4:4" x14ac:dyDescent="0.25">
      <c r="D1275" s="143"/>
    </row>
    <row r="1276" spans="4:4" x14ac:dyDescent="0.25">
      <c r="D1276" s="143"/>
    </row>
    <row r="1277" spans="4:4" x14ac:dyDescent="0.25">
      <c r="D1277" s="143"/>
    </row>
    <row r="1278" spans="4:4" x14ac:dyDescent="0.25">
      <c r="D1278" s="143"/>
    </row>
    <row r="1279" spans="4:4" x14ac:dyDescent="0.25">
      <c r="D1279" s="143"/>
    </row>
    <row r="1280" spans="4:4" x14ac:dyDescent="0.25">
      <c r="D1280" s="143"/>
    </row>
    <row r="1281" spans="4:4" x14ac:dyDescent="0.25">
      <c r="D1281" s="143"/>
    </row>
    <row r="1282" spans="4:4" x14ac:dyDescent="0.25">
      <c r="D1282" s="143"/>
    </row>
    <row r="1283" spans="4:4" x14ac:dyDescent="0.25">
      <c r="D1283" s="143"/>
    </row>
    <row r="1284" spans="4:4" x14ac:dyDescent="0.25">
      <c r="D1284" s="143"/>
    </row>
    <row r="1285" spans="4:4" x14ac:dyDescent="0.25">
      <c r="D1285" s="143"/>
    </row>
    <row r="1286" spans="4:4" x14ac:dyDescent="0.25">
      <c r="D1286" s="143"/>
    </row>
    <row r="1287" spans="4:4" x14ac:dyDescent="0.25">
      <c r="D1287" s="143"/>
    </row>
    <row r="1288" spans="4:4" x14ac:dyDescent="0.25">
      <c r="D1288" s="143"/>
    </row>
    <row r="1289" spans="4:4" x14ac:dyDescent="0.25">
      <c r="D1289" s="143"/>
    </row>
    <row r="1290" spans="4:4" x14ac:dyDescent="0.25">
      <c r="D1290" s="143"/>
    </row>
    <row r="1291" spans="4:4" x14ac:dyDescent="0.25">
      <c r="D1291" s="143"/>
    </row>
    <row r="1292" spans="4:4" x14ac:dyDescent="0.25">
      <c r="D1292" s="143"/>
    </row>
    <row r="1293" spans="4:4" x14ac:dyDescent="0.25">
      <c r="D1293" s="143"/>
    </row>
    <row r="1294" spans="4:4" x14ac:dyDescent="0.25">
      <c r="D1294" s="143"/>
    </row>
    <row r="1295" spans="4:4" x14ac:dyDescent="0.25">
      <c r="D1295" s="143"/>
    </row>
    <row r="1296" spans="4:4" x14ac:dyDescent="0.25">
      <c r="D1296" s="143"/>
    </row>
    <row r="1297" spans="4:4" x14ac:dyDescent="0.25">
      <c r="D1297" s="143"/>
    </row>
    <row r="1298" spans="4:4" x14ac:dyDescent="0.25">
      <c r="D1298" s="143"/>
    </row>
    <row r="1299" spans="4:4" x14ac:dyDescent="0.25">
      <c r="D1299" s="143"/>
    </row>
    <row r="1300" spans="4:4" x14ac:dyDescent="0.25">
      <c r="D1300" s="143"/>
    </row>
    <row r="1301" spans="4:4" x14ac:dyDescent="0.25">
      <c r="D1301" s="143"/>
    </row>
    <row r="1302" spans="4:4" x14ac:dyDescent="0.25">
      <c r="D1302" s="143"/>
    </row>
    <row r="1303" spans="4:4" x14ac:dyDescent="0.25">
      <c r="D1303" s="143"/>
    </row>
    <row r="1304" spans="4:4" x14ac:dyDescent="0.25">
      <c r="D1304" s="143"/>
    </row>
    <row r="1305" spans="4:4" x14ac:dyDescent="0.25">
      <c r="D1305" s="143"/>
    </row>
    <row r="1306" spans="4:4" x14ac:dyDescent="0.25">
      <c r="D1306" s="143"/>
    </row>
    <row r="1307" spans="4:4" x14ac:dyDescent="0.25">
      <c r="D1307" s="143"/>
    </row>
    <row r="1308" spans="4:4" x14ac:dyDescent="0.25">
      <c r="D1308" s="143"/>
    </row>
    <row r="1309" spans="4:4" x14ac:dyDescent="0.25">
      <c r="D1309" s="143"/>
    </row>
    <row r="1310" spans="4:4" x14ac:dyDescent="0.25">
      <c r="D1310" s="143"/>
    </row>
    <row r="1311" spans="4:4" x14ac:dyDescent="0.25">
      <c r="D1311" s="143"/>
    </row>
    <row r="1312" spans="4:4" x14ac:dyDescent="0.25">
      <c r="D1312" s="143"/>
    </row>
    <row r="1313" spans="4:4" x14ac:dyDescent="0.25">
      <c r="D1313" s="143"/>
    </row>
    <row r="1314" spans="4:4" x14ac:dyDescent="0.25">
      <c r="D1314" s="143"/>
    </row>
    <row r="1315" spans="4:4" x14ac:dyDescent="0.25">
      <c r="D1315" s="143"/>
    </row>
    <row r="1316" spans="4:4" x14ac:dyDescent="0.25">
      <c r="D1316" s="143"/>
    </row>
    <row r="1317" spans="4:4" x14ac:dyDescent="0.25">
      <c r="D1317" s="143"/>
    </row>
    <row r="1318" spans="4:4" x14ac:dyDescent="0.25">
      <c r="D1318" s="143"/>
    </row>
    <row r="1319" spans="4:4" x14ac:dyDescent="0.25">
      <c r="D1319" s="143"/>
    </row>
    <row r="1320" spans="4:4" x14ac:dyDescent="0.25">
      <c r="D1320" s="143"/>
    </row>
    <row r="1321" spans="4:4" x14ac:dyDescent="0.25">
      <c r="D1321" s="143"/>
    </row>
    <row r="1322" spans="4:4" x14ac:dyDescent="0.25">
      <c r="D1322" s="143"/>
    </row>
    <row r="1323" spans="4:4" x14ac:dyDescent="0.25">
      <c r="D1323" s="143"/>
    </row>
    <row r="1324" spans="4:4" x14ac:dyDescent="0.25">
      <c r="D1324" s="143"/>
    </row>
    <row r="1325" spans="4:4" x14ac:dyDescent="0.25">
      <c r="D1325" s="143"/>
    </row>
    <row r="1326" spans="4:4" x14ac:dyDescent="0.25">
      <c r="D1326" s="143"/>
    </row>
    <row r="1327" spans="4:4" x14ac:dyDescent="0.25">
      <c r="D1327" s="143"/>
    </row>
    <row r="1328" spans="4:4" x14ac:dyDescent="0.25">
      <c r="D1328" s="143"/>
    </row>
    <row r="1329" spans="4:4" x14ac:dyDescent="0.25">
      <c r="D1329" s="143"/>
    </row>
    <row r="1330" spans="4:4" x14ac:dyDescent="0.25">
      <c r="D1330" s="143"/>
    </row>
    <row r="1331" spans="4:4" x14ac:dyDescent="0.25">
      <c r="D1331" s="143"/>
    </row>
    <row r="1332" spans="4:4" x14ac:dyDescent="0.25">
      <c r="D1332" s="143"/>
    </row>
    <row r="1333" spans="4:4" x14ac:dyDescent="0.25">
      <c r="D1333" s="143"/>
    </row>
    <row r="1334" spans="4:4" x14ac:dyDescent="0.25">
      <c r="D1334" s="143"/>
    </row>
    <row r="1335" spans="4:4" x14ac:dyDescent="0.25">
      <c r="D1335" s="143"/>
    </row>
    <row r="1336" spans="4:4" x14ac:dyDescent="0.25">
      <c r="D1336" s="143"/>
    </row>
    <row r="1337" spans="4:4" x14ac:dyDescent="0.25">
      <c r="D1337" s="143"/>
    </row>
    <row r="1338" spans="4:4" x14ac:dyDescent="0.25">
      <c r="D1338" s="143"/>
    </row>
    <row r="1339" spans="4:4" x14ac:dyDescent="0.25">
      <c r="D1339" s="143"/>
    </row>
    <row r="1340" spans="4:4" x14ac:dyDescent="0.25">
      <c r="D1340" s="143"/>
    </row>
    <row r="1341" spans="4:4" x14ac:dyDescent="0.25">
      <c r="D1341" s="143"/>
    </row>
    <row r="1342" spans="4:4" x14ac:dyDescent="0.25">
      <c r="D1342" s="143"/>
    </row>
    <row r="1343" spans="4:4" x14ac:dyDescent="0.25">
      <c r="D1343" s="143"/>
    </row>
    <row r="1344" spans="4:4" x14ac:dyDescent="0.25">
      <c r="D1344" s="143"/>
    </row>
    <row r="1345" spans="4:4" x14ac:dyDescent="0.25">
      <c r="D1345" s="143"/>
    </row>
    <row r="1346" spans="4:4" x14ac:dyDescent="0.25">
      <c r="D1346" s="143"/>
    </row>
    <row r="1347" spans="4:4" x14ac:dyDescent="0.25">
      <c r="D1347" s="143"/>
    </row>
    <row r="1348" spans="4:4" x14ac:dyDescent="0.25">
      <c r="D1348" s="143"/>
    </row>
    <row r="1349" spans="4:4" x14ac:dyDescent="0.25">
      <c r="D1349" s="143"/>
    </row>
    <row r="1350" spans="4:4" x14ac:dyDescent="0.25">
      <c r="D1350" s="143"/>
    </row>
    <row r="1351" spans="4:4" x14ac:dyDescent="0.25">
      <c r="D1351" s="143"/>
    </row>
    <row r="1352" spans="4:4" x14ac:dyDescent="0.25">
      <c r="D1352" s="143"/>
    </row>
    <row r="1353" spans="4:4" x14ac:dyDescent="0.25">
      <c r="D1353" s="143"/>
    </row>
    <row r="1354" spans="4:4" x14ac:dyDescent="0.25">
      <c r="D1354" s="143"/>
    </row>
    <row r="1355" spans="4:4" x14ac:dyDescent="0.25">
      <c r="D1355" s="143"/>
    </row>
    <row r="1356" spans="4:4" x14ac:dyDescent="0.25">
      <c r="D1356" s="143"/>
    </row>
    <row r="1357" spans="4:4" x14ac:dyDescent="0.25">
      <c r="D1357" s="143"/>
    </row>
    <row r="1358" spans="4:4" x14ac:dyDescent="0.25">
      <c r="D1358" s="143"/>
    </row>
    <row r="1359" spans="4:4" x14ac:dyDescent="0.25">
      <c r="D1359" s="143"/>
    </row>
    <row r="1360" spans="4:4" x14ac:dyDescent="0.25">
      <c r="D1360" s="143"/>
    </row>
    <row r="1361" spans="4:4" x14ac:dyDescent="0.25">
      <c r="D1361" s="143"/>
    </row>
    <row r="1362" spans="4:4" x14ac:dyDescent="0.25">
      <c r="D1362" s="143"/>
    </row>
    <row r="1363" spans="4:4" x14ac:dyDescent="0.25">
      <c r="D1363" s="143"/>
    </row>
    <row r="1364" spans="4:4" x14ac:dyDescent="0.25">
      <c r="D1364" s="143"/>
    </row>
    <row r="1365" spans="4:4" x14ac:dyDescent="0.25">
      <c r="D1365" s="143"/>
    </row>
    <row r="1366" spans="4:4" x14ac:dyDescent="0.25">
      <c r="D1366" s="143"/>
    </row>
    <row r="1367" spans="4:4" x14ac:dyDescent="0.25">
      <c r="D1367" s="143"/>
    </row>
    <row r="1368" spans="4:4" x14ac:dyDescent="0.25">
      <c r="D1368" s="143"/>
    </row>
    <row r="1369" spans="4:4" x14ac:dyDescent="0.25">
      <c r="D1369" s="143"/>
    </row>
    <row r="1370" spans="4:4" x14ac:dyDescent="0.25">
      <c r="D1370" s="143"/>
    </row>
    <row r="1371" spans="4:4" x14ac:dyDescent="0.25">
      <c r="D1371" s="143"/>
    </row>
    <row r="1372" spans="4:4" x14ac:dyDescent="0.25">
      <c r="D1372" s="143"/>
    </row>
    <row r="1373" spans="4:4" x14ac:dyDescent="0.25">
      <c r="D1373" s="143"/>
    </row>
    <row r="1374" spans="4:4" x14ac:dyDescent="0.25">
      <c r="D1374" s="143"/>
    </row>
    <row r="1375" spans="4:4" x14ac:dyDescent="0.25">
      <c r="D1375" s="143"/>
    </row>
    <row r="1376" spans="4:4" x14ac:dyDescent="0.25">
      <c r="D1376" s="143"/>
    </row>
    <row r="1377" spans="4:4" x14ac:dyDescent="0.25">
      <c r="D1377" s="143"/>
    </row>
    <row r="1378" spans="4:4" x14ac:dyDescent="0.25">
      <c r="D1378" s="143"/>
    </row>
    <row r="1379" spans="4:4" x14ac:dyDescent="0.25">
      <c r="D1379" s="143"/>
    </row>
    <row r="1380" spans="4:4" x14ac:dyDescent="0.25">
      <c r="D1380" s="143"/>
    </row>
    <row r="1381" spans="4:4" x14ac:dyDescent="0.25">
      <c r="D1381" s="143"/>
    </row>
    <row r="1382" spans="4:4" x14ac:dyDescent="0.25">
      <c r="D1382" s="143"/>
    </row>
    <row r="1383" spans="4:4" x14ac:dyDescent="0.25">
      <c r="D1383" s="143"/>
    </row>
    <row r="1384" spans="4:4" x14ac:dyDescent="0.25">
      <c r="D1384" s="143"/>
    </row>
    <row r="1385" spans="4:4" x14ac:dyDescent="0.25">
      <c r="D1385" s="143"/>
    </row>
    <row r="1386" spans="4:4" x14ac:dyDescent="0.25">
      <c r="D1386" s="143"/>
    </row>
    <row r="1387" spans="4:4" x14ac:dyDescent="0.25">
      <c r="D1387" s="143"/>
    </row>
    <row r="1388" spans="4:4" x14ac:dyDescent="0.25">
      <c r="D1388" s="143"/>
    </row>
    <row r="1389" spans="4:4" x14ac:dyDescent="0.25">
      <c r="D1389" s="143"/>
    </row>
    <row r="1390" spans="4:4" x14ac:dyDescent="0.25">
      <c r="D1390" s="143"/>
    </row>
    <row r="1391" spans="4:4" x14ac:dyDescent="0.25">
      <c r="D1391" s="143"/>
    </row>
    <row r="1392" spans="4:4" x14ac:dyDescent="0.25">
      <c r="D1392" s="143"/>
    </row>
    <row r="1393" spans="4:4" x14ac:dyDescent="0.25">
      <c r="D1393" s="143"/>
    </row>
    <row r="1394" spans="4:4" x14ac:dyDescent="0.25">
      <c r="D1394" s="143"/>
    </row>
    <row r="1395" spans="4:4" x14ac:dyDescent="0.25">
      <c r="D1395" s="143"/>
    </row>
    <row r="1396" spans="4:4" x14ac:dyDescent="0.25">
      <c r="D1396" s="143"/>
    </row>
    <row r="1397" spans="4:4" x14ac:dyDescent="0.25">
      <c r="D1397" s="143"/>
    </row>
    <row r="1398" spans="4:4" x14ac:dyDescent="0.25">
      <c r="D1398" s="143"/>
    </row>
    <row r="1399" spans="4:4" x14ac:dyDescent="0.25">
      <c r="D1399" s="143"/>
    </row>
    <row r="1400" spans="4:4" x14ac:dyDescent="0.25">
      <c r="D1400" s="143"/>
    </row>
    <row r="1401" spans="4:4" x14ac:dyDescent="0.25">
      <c r="D1401" s="143"/>
    </row>
    <row r="1402" spans="4:4" x14ac:dyDescent="0.25">
      <c r="D1402" s="143"/>
    </row>
    <row r="1403" spans="4:4" x14ac:dyDescent="0.25">
      <c r="D1403" s="143"/>
    </row>
    <row r="1404" spans="4:4" x14ac:dyDescent="0.25">
      <c r="D1404" s="143"/>
    </row>
    <row r="1405" spans="4:4" x14ac:dyDescent="0.25">
      <c r="D1405" s="143"/>
    </row>
    <row r="1406" spans="4:4" x14ac:dyDescent="0.25">
      <c r="D1406" s="143"/>
    </row>
    <row r="1407" spans="4:4" x14ac:dyDescent="0.25">
      <c r="D1407" s="143"/>
    </row>
    <row r="1408" spans="4:4" x14ac:dyDescent="0.25">
      <c r="D1408" s="143"/>
    </row>
    <row r="1409" spans="4:4" x14ac:dyDescent="0.25">
      <c r="D1409" s="143"/>
    </row>
    <row r="1410" spans="4:4" x14ac:dyDescent="0.25">
      <c r="D1410" s="143"/>
    </row>
    <row r="1411" spans="4:4" x14ac:dyDescent="0.25">
      <c r="D1411" s="143"/>
    </row>
    <row r="1412" spans="4:4" x14ac:dyDescent="0.25">
      <c r="D1412" s="143"/>
    </row>
    <row r="1413" spans="4:4" x14ac:dyDescent="0.25">
      <c r="D1413" s="143"/>
    </row>
    <row r="1414" spans="4:4" x14ac:dyDescent="0.25">
      <c r="D1414" s="143"/>
    </row>
    <row r="1415" spans="4:4" x14ac:dyDescent="0.25">
      <c r="D1415" s="143"/>
    </row>
    <row r="1416" spans="4:4" x14ac:dyDescent="0.25">
      <c r="D1416" s="143"/>
    </row>
    <row r="1417" spans="4:4" x14ac:dyDescent="0.25">
      <c r="D1417" s="143"/>
    </row>
    <row r="1418" spans="4:4" x14ac:dyDescent="0.25">
      <c r="D1418" s="143"/>
    </row>
    <row r="1419" spans="4:4" x14ac:dyDescent="0.25">
      <c r="D1419" s="143"/>
    </row>
    <row r="1420" spans="4:4" x14ac:dyDescent="0.25">
      <c r="D1420" s="143"/>
    </row>
    <row r="1421" spans="4:4" x14ac:dyDescent="0.25">
      <c r="D1421" s="143"/>
    </row>
    <row r="1422" spans="4:4" x14ac:dyDescent="0.25">
      <c r="D1422" s="143"/>
    </row>
    <row r="1423" spans="4:4" x14ac:dyDescent="0.25">
      <c r="D1423" s="143"/>
    </row>
    <row r="1424" spans="4:4" x14ac:dyDescent="0.25">
      <c r="D1424" s="143"/>
    </row>
    <row r="1425" spans="4:4" x14ac:dyDescent="0.25">
      <c r="D1425" s="143"/>
    </row>
    <row r="1426" spans="4:4" x14ac:dyDescent="0.25">
      <c r="D1426" s="143"/>
    </row>
    <row r="1427" spans="4:4" x14ac:dyDescent="0.25">
      <c r="D1427" s="143"/>
    </row>
    <row r="1428" spans="4:4" x14ac:dyDescent="0.25">
      <c r="D1428" s="143"/>
    </row>
    <row r="1429" spans="4:4" x14ac:dyDescent="0.25">
      <c r="D1429" s="143"/>
    </row>
    <row r="1430" spans="4:4" x14ac:dyDescent="0.25">
      <c r="D1430" s="143"/>
    </row>
    <row r="1431" spans="4:4" x14ac:dyDescent="0.25">
      <c r="D1431" s="143"/>
    </row>
    <row r="1432" spans="4:4" x14ac:dyDescent="0.25">
      <c r="D1432" s="143"/>
    </row>
    <row r="1433" spans="4:4" x14ac:dyDescent="0.25">
      <c r="D1433" s="143"/>
    </row>
    <row r="1434" spans="4:4" x14ac:dyDescent="0.25">
      <c r="D1434" s="143"/>
    </row>
    <row r="1435" spans="4:4" x14ac:dyDescent="0.25">
      <c r="D1435" s="143"/>
    </row>
    <row r="1436" spans="4:4" x14ac:dyDescent="0.25">
      <c r="D1436" s="143"/>
    </row>
    <row r="1437" spans="4:4" x14ac:dyDescent="0.25">
      <c r="D1437" s="143"/>
    </row>
    <row r="1438" spans="4:4" x14ac:dyDescent="0.25">
      <c r="D1438" s="143"/>
    </row>
    <row r="1439" spans="4:4" x14ac:dyDescent="0.25">
      <c r="D1439" s="143"/>
    </row>
    <row r="1440" spans="4:4" x14ac:dyDescent="0.25">
      <c r="D1440" s="143"/>
    </row>
    <row r="1441" spans="4:4" x14ac:dyDescent="0.25">
      <c r="D1441" s="143"/>
    </row>
    <row r="1442" spans="4:4" x14ac:dyDescent="0.25">
      <c r="D1442" s="143"/>
    </row>
    <row r="1443" spans="4:4" x14ac:dyDescent="0.25">
      <c r="D1443" s="143"/>
    </row>
    <row r="1444" spans="4:4" x14ac:dyDescent="0.25">
      <c r="D1444" s="143"/>
    </row>
    <row r="1445" spans="4:4" x14ac:dyDescent="0.25">
      <c r="D1445" s="143"/>
    </row>
    <row r="1446" spans="4:4" x14ac:dyDescent="0.25">
      <c r="D1446" s="143"/>
    </row>
    <row r="1447" spans="4:4" x14ac:dyDescent="0.25">
      <c r="D1447" s="143"/>
    </row>
    <row r="1448" spans="4:4" x14ac:dyDescent="0.25">
      <c r="D1448" s="143"/>
    </row>
    <row r="1449" spans="4:4" x14ac:dyDescent="0.25">
      <c r="D1449" s="143"/>
    </row>
    <row r="1450" spans="4:4" x14ac:dyDescent="0.25">
      <c r="D1450" s="143"/>
    </row>
    <row r="1451" spans="4:4" x14ac:dyDescent="0.25">
      <c r="D1451" s="143"/>
    </row>
    <row r="1452" spans="4:4" x14ac:dyDescent="0.25">
      <c r="D1452" s="143"/>
    </row>
    <row r="1453" spans="4:4" x14ac:dyDescent="0.25">
      <c r="D1453" s="143"/>
    </row>
    <row r="1454" spans="4:4" x14ac:dyDescent="0.25">
      <c r="D1454" s="143"/>
    </row>
    <row r="1455" spans="4:4" x14ac:dyDescent="0.25">
      <c r="D1455" s="143"/>
    </row>
    <row r="1456" spans="4:4" x14ac:dyDescent="0.25">
      <c r="D1456" s="143"/>
    </row>
    <row r="1457" spans="4:4" x14ac:dyDescent="0.25">
      <c r="D1457" s="143"/>
    </row>
    <row r="1458" spans="4:4" x14ac:dyDescent="0.25">
      <c r="D1458" s="143"/>
    </row>
    <row r="1459" spans="4:4" x14ac:dyDescent="0.25">
      <c r="D1459" s="143"/>
    </row>
    <row r="1460" spans="4:4" x14ac:dyDescent="0.25">
      <c r="D1460" s="143"/>
    </row>
    <row r="1461" spans="4:4" x14ac:dyDescent="0.25">
      <c r="D1461" s="143"/>
    </row>
    <row r="1462" spans="4:4" x14ac:dyDescent="0.25">
      <c r="D1462" s="143"/>
    </row>
    <row r="1463" spans="4:4" x14ac:dyDescent="0.25">
      <c r="D1463" s="143"/>
    </row>
    <row r="1464" spans="4:4" x14ac:dyDescent="0.25">
      <c r="D1464" s="143"/>
    </row>
    <row r="1465" spans="4:4" x14ac:dyDescent="0.25">
      <c r="D1465" s="143"/>
    </row>
    <row r="1466" spans="4:4" x14ac:dyDescent="0.25">
      <c r="D1466" s="143"/>
    </row>
    <row r="1467" spans="4:4" x14ac:dyDescent="0.25">
      <c r="D1467" s="143"/>
    </row>
    <row r="1468" spans="4:4" x14ac:dyDescent="0.25">
      <c r="D1468" s="143"/>
    </row>
    <row r="1469" spans="4:4" x14ac:dyDescent="0.25">
      <c r="D1469" s="143"/>
    </row>
    <row r="1470" spans="4:4" x14ac:dyDescent="0.25">
      <c r="D1470" s="143"/>
    </row>
    <row r="1471" spans="4:4" x14ac:dyDescent="0.25">
      <c r="D1471" s="143"/>
    </row>
    <row r="1472" spans="4:4" x14ac:dyDescent="0.25">
      <c r="D1472" s="143"/>
    </row>
    <row r="1473" spans="4:4" x14ac:dyDescent="0.25">
      <c r="D1473" s="143"/>
    </row>
    <row r="1474" spans="4:4" x14ac:dyDescent="0.25">
      <c r="D1474" s="143"/>
    </row>
    <row r="1475" spans="4:4" x14ac:dyDescent="0.25">
      <c r="D1475" s="143"/>
    </row>
    <row r="1476" spans="4:4" x14ac:dyDescent="0.25">
      <c r="D1476" s="143"/>
    </row>
    <row r="1477" spans="4:4" x14ac:dyDescent="0.25">
      <c r="D1477" s="143"/>
    </row>
    <row r="1478" spans="4:4" x14ac:dyDescent="0.25">
      <c r="D1478" s="143"/>
    </row>
    <row r="1479" spans="4:4" x14ac:dyDescent="0.25">
      <c r="D1479" s="143"/>
    </row>
    <row r="1480" spans="4:4" x14ac:dyDescent="0.25">
      <c r="D1480" s="143"/>
    </row>
    <row r="1481" spans="4:4" x14ac:dyDescent="0.25">
      <c r="D1481" s="143"/>
    </row>
    <row r="1482" spans="4:4" x14ac:dyDescent="0.25">
      <c r="D1482" s="143"/>
    </row>
    <row r="1483" spans="4:4" x14ac:dyDescent="0.25">
      <c r="D1483" s="143"/>
    </row>
    <row r="1484" spans="4:4" x14ac:dyDescent="0.25">
      <c r="D1484" s="143"/>
    </row>
    <row r="1485" spans="4:4" x14ac:dyDescent="0.25">
      <c r="D1485" s="143"/>
    </row>
    <row r="1486" spans="4:4" x14ac:dyDescent="0.25">
      <c r="D1486" s="143"/>
    </row>
    <row r="1487" spans="4:4" x14ac:dyDescent="0.25">
      <c r="D1487" s="143"/>
    </row>
    <row r="1488" spans="4:4" x14ac:dyDescent="0.25">
      <c r="D1488" s="143"/>
    </row>
    <row r="1489" spans="4:4" x14ac:dyDescent="0.25">
      <c r="D1489" s="143"/>
    </row>
    <row r="1490" spans="4:4" x14ac:dyDescent="0.25">
      <c r="D1490" s="143"/>
    </row>
    <row r="1491" spans="4:4" x14ac:dyDescent="0.25">
      <c r="D1491" s="143"/>
    </row>
    <row r="1492" spans="4:4" x14ac:dyDescent="0.25">
      <c r="D1492" s="143"/>
    </row>
    <row r="1493" spans="4:4" x14ac:dyDescent="0.25">
      <c r="D1493" s="143"/>
    </row>
    <row r="1494" spans="4:4" x14ac:dyDescent="0.25">
      <c r="D1494" s="143"/>
    </row>
    <row r="1495" spans="4:4" x14ac:dyDescent="0.25">
      <c r="D1495" s="143"/>
    </row>
    <row r="1496" spans="4:4" x14ac:dyDescent="0.25">
      <c r="D1496" s="143"/>
    </row>
    <row r="1497" spans="4:4" x14ac:dyDescent="0.25">
      <c r="D1497" s="143"/>
    </row>
    <row r="1498" spans="4:4" x14ac:dyDescent="0.25">
      <c r="D1498" s="143"/>
    </row>
    <row r="1499" spans="4:4" x14ac:dyDescent="0.25">
      <c r="D1499" s="143"/>
    </row>
    <row r="1500" spans="4:4" x14ac:dyDescent="0.25">
      <c r="D1500" s="143"/>
    </row>
    <row r="1501" spans="4:4" x14ac:dyDescent="0.25">
      <c r="D1501" s="143"/>
    </row>
    <row r="1502" spans="4:4" x14ac:dyDescent="0.25">
      <c r="D1502" s="143"/>
    </row>
    <row r="1503" spans="4:4" x14ac:dyDescent="0.25">
      <c r="D1503" s="143"/>
    </row>
    <row r="1504" spans="4:4" x14ac:dyDescent="0.25">
      <c r="D1504" s="143"/>
    </row>
    <row r="1505" spans="4:4" x14ac:dyDescent="0.25">
      <c r="D1505" s="143"/>
    </row>
    <row r="1506" spans="4:4" x14ac:dyDescent="0.25">
      <c r="D1506" s="143"/>
    </row>
    <row r="1507" spans="4:4" x14ac:dyDescent="0.25">
      <c r="D1507" s="143"/>
    </row>
    <row r="1508" spans="4:4" x14ac:dyDescent="0.25">
      <c r="D1508" s="143"/>
    </row>
    <row r="1509" spans="4:4" x14ac:dyDescent="0.25">
      <c r="D1509" s="143"/>
    </row>
    <row r="1510" spans="4:4" x14ac:dyDescent="0.25">
      <c r="D1510" s="143"/>
    </row>
    <row r="1511" spans="4:4" x14ac:dyDescent="0.25">
      <c r="D1511" s="143"/>
    </row>
    <row r="1512" spans="4:4" x14ac:dyDescent="0.25">
      <c r="D1512" s="143"/>
    </row>
    <row r="1513" spans="4:4" x14ac:dyDescent="0.25">
      <c r="D1513" s="143"/>
    </row>
    <row r="1514" spans="4:4" x14ac:dyDescent="0.25">
      <c r="D1514" s="143"/>
    </row>
    <row r="1515" spans="4:4" x14ac:dyDescent="0.25">
      <c r="D1515" s="143"/>
    </row>
    <row r="1516" spans="4:4" x14ac:dyDescent="0.25">
      <c r="D1516" s="143"/>
    </row>
    <row r="1517" spans="4:4" x14ac:dyDescent="0.25">
      <c r="D1517" s="143"/>
    </row>
    <row r="1518" spans="4:4" x14ac:dyDescent="0.25">
      <c r="D1518" s="143"/>
    </row>
    <row r="1519" spans="4:4" x14ac:dyDescent="0.25">
      <c r="D1519" s="143"/>
    </row>
    <row r="1520" spans="4:4" x14ac:dyDescent="0.25">
      <c r="D1520" s="143"/>
    </row>
    <row r="1521" spans="4:4" x14ac:dyDescent="0.25">
      <c r="D1521" s="143"/>
    </row>
    <row r="1522" spans="4:4" x14ac:dyDescent="0.25">
      <c r="D1522" s="143"/>
    </row>
    <row r="1523" spans="4:4" x14ac:dyDescent="0.25">
      <c r="D1523" s="143"/>
    </row>
    <row r="1524" spans="4:4" x14ac:dyDescent="0.25">
      <c r="D1524" s="143"/>
    </row>
    <row r="1525" spans="4:4" x14ac:dyDescent="0.25">
      <c r="D1525" s="143"/>
    </row>
    <row r="1526" spans="4:4" x14ac:dyDescent="0.25">
      <c r="D1526" s="143"/>
    </row>
    <row r="1527" spans="4:4" x14ac:dyDescent="0.25">
      <c r="D1527" s="143"/>
    </row>
    <row r="1528" spans="4:4" x14ac:dyDescent="0.25">
      <c r="D1528" s="143"/>
    </row>
    <row r="1529" spans="4:4" x14ac:dyDescent="0.25">
      <c r="D1529" s="143"/>
    </row>
    <row r="1530" spans="4:4" x14ac:dyDescent="0.25">
      <c r="D1530" s="143"/>
    </row>
    <row r="1531" spans="4:4" x14ac:dyDescent="0.25">
      <c r="D1531" s="143"/>
    </row>
    <row r="1532" spans="4:4" x14ac:dyDescent="0.25">
      <c r="D1532" s="143"/>
    </row>
    <row r="1533" spans="4:4" x14ac:dyDescent="0.25">
      <c r="D1533" s="143"/>
    </row>
    <row r="1534" spans="4:4" x14ac:dyDescent="0.25">
      <c r="D1534" s="143"/>
    </row>
    <row r="1535" spans="4:4" x14ac:dyDescent="0.25">
      <c r="D1535" s="143"/>
    </row>
    <row r="1536" spans="4:4" x14ac:dyDescent="0.25">
      <c r="D1536" s="143"/>
    </row>
    <row r="1537" spans="4:4" x14ac:dyDescent="0.25">
      <c r="D1537" s="143"/>
    </row>
    <row r="1538" spans="4:4" x14ac:dyDescent="0.25">
      <c r="D1538" s="143"/>
    </row>
    <row r="1539" spans="4:4" x14ac:dyDescent="0.25">
      <c r="D1539" s="143"/>
    </row>
    <row r="1540" spans="4:4" x14ac:dyDescent="0.25">
      <c r="D1540" s="143"/>
    </row>
    <row r="1541" spans="4:4" x14ac:dyDescent="0.25">
      <c r="D1541" s="143"/>
    </row>
    <row r="1542" spans="4:4" x14ac:dyDescent="0.25">
      <c r="D1542" s="143"/>
    </row>
    <row r="1543" spans="4:4" x14ac:dyDescent="0.25">
      <c r="D1543" s="143"/>
    </row>
    <row r="1544" spans="4:4" x14ac:dyDescent="0.25">
      <c r="D1544" s="143"/>
    </row>
    <row r="1545" spans="4:4" x14ac:dyDescent="0.25">
      <c r="D1545" s="143"/>
    </row>
    <row r="1546" spans="4:4" x14ac:dyDescent="0.25">
      <c r="D1546" s="143"/>
    </row>
    <row r="1547" spans="4:4" x14ac:dyDescent="0.25">
      <c r="D1547" s="143"/>
    </row>
    <row r="1548" spans="4:4" x14ac:dyDescent="0.25">
      <c r="D1548" s="143"/>
    </row>
    <row r="1549" spans="4:4" x14ac:dyDescent="0.25">
      <c r="D1549" s="143"/>
    </row>
    <row r="1550" spans="4:4" x14ac:dyDescent="0.25">
      <c r="D1550" s="143"/>
    </row>
    <row r="1551" spans="4:4" x14ac:dyDescent="0.25">
      <c r="D1551" s="143"/>
    </row>
    <row r="1552" spans="4:4" x14ac:dyDescent="0.25">
      <c r="D1552" s="143"/>
    </row>
    <row r="1553" spans="4:4" x14ac:dyDescent="0.25">
      <c r="D1553" s="143"/>
    </row>
    <row r="1554" spans="4:4" x14ac:dyDescent="0.25">
      <c r="D1554" s="143"/>
    </row>
    <row r="1555" spans="4:4" x14ac:dyDescent="0.25">
      <c r="D1555" s="143"/>
    </row>
    <row r="1556" spans="4:4" x14ac:dyDescent="0.25">
      <c r="D1556" s="143"/>
    </row>
    <row r="1557" spans="4:4" x14ac:dyDescent="0.25">
      <c r="D1557" s="143"/>
    </row>
    <row r="1558" spans="4:4" x14ac:dyDescent="0.25">
      <c r="D1558" s="143"/>
    </row>
    <row r="1559" spans="4:4" x14ac:dyDescent="0.25">
      <c r="D1559" s="143"/>
    </row>
    <row r="1560" spans="4:4" x14ac:dyDescent="0.25">
      <c r="D1560" s="143"/>
    </row>
    <row r="1561" spans="4:4" x14ac:dyDescent="0.25">
      <c r="D1561" s="143"/>
    </row>
    <row r="1562" spans="4:4" x14ac:dyDescent="0.25">
      <c r="D1562" s="143"/>
    </row>
    <row r="1563" spans="4:4" x14ac:dyDescent="0.25">
      <c r="D1563" s="143"/>
    </row>
    <row r="1564" spans="4:4" x14ac:dyDescent="0.25">
      <c r="D1564" s="143"/>
    </row>
    <row r="1565" spans="4:4" x14ac:dyDescent="0.25">
      <c r="D1565" s="143"/>
    </row>
    <row r="1566" spans="4:4" x14ac:dyDescent="0.25">
      <c r="D1566" s="143"/>
    </row>
    <row r="1567" spans="4:4" x14ac:dyDescent="0.25">
      <c r="D1567" s="143"/>
    </row>
    <row r="1568" spans="4:4" x14ac:dyDescent="0.25">
      <c r="D1568" s="143"/>
    </row>
    <row r="1569" spans="4:4" x14ac:dyDescent="0.25">
      <c r="D1569" s="143"/>
    </row>
    <row r="1570" spans="4:4" x14ac:dyDescent="0.25">
      <c r="D1570" s="143"/>
    </row>
    <row r="1571" spans="4:4" x14ac:dyDescent="0.25">
      <c r="D1571" s="143"/>
    </row>
    <row r="1572" spans="4:4" x14ac:dyDescent="0.25">
      <c r="D1572" s="143"/>
    </row>
    <row r="1573" spans="4:4" x14ac:dyDescent="0.25">
      <c r="D1573" s="143"/>
    </row>
    <row r="1574" spans="4:4" x14ac:dyDescent="0.25">
      <c r="D1574" s="143"/>
    </row>
    <row r="1575" spans="4:4" x14ac:dyDescent="0.25">
      <c r="D1575" s="143"/>
    </row>
    <row r="1576" spans="4:4" x14ac:dyDescent="0.25">
      <c r="D1576" s="143"/>
    </row>
    <row r="1577" spans="4:4" x14ac:dyDescent="0.25">
      <c r="D1577" s="143"/>
    </row>
    <row r="1578" spans="4:4" x14ac:dyDescent="0.25">
      <c r="D1578" s="143"/>
    </row>
    <row r="1579" spans="4:4" x14ac:dyDescent="0.25">
      <c r="D1579" s="143"/>
    </row>
    <row r="1580" spans="4:4" x14ac:dyDescent="0.25">
      <c r="D1580" s="143"/>
    </row>
    <row r="1581" spans="4:4" x14ac:dyDescent="0.25">
      <c r="D1581" s="143"/>
    </row>
    <row r="1582" spans="4:4" x14ac:dyDescent="0.25">
      <c r="D1582" s="143"/>
    </row>
    <row r="1583" spans="4:4" x14ac:dyDescent="0.25">
      <c r="D1583" s="143"/>
    </row>
    <row r="1584" spans="4:4" x14ac:dyDescent="0.25">
      <c r="D1584" s="143"/>
    </row>
    <row r="1585" spans="4:4" x14ac:dyDescent="0.25">
      <c r="D1585" s="143"/>
    </row>
    <row r="1586" spans="4:4" x14ac:dyDescent="0.25">
      <c r="D1586" s="143"/>
    </row>
    <row r="1587" spans="4:4" x14ac:dyDescent="0.25">
      <c r="D1587" s="143"/>
    </row>
    <row r="1588" spans="4:4" x14ac:dyDescent="0.25">
      <c r="D1588" s="143"/>
    </row>
    <row r="1589" spans="4:4" x14ac:dyDescent="0.25">
      <c r="D1589" s="143"/>
    </row>
    <row r="1590" spans="4:4" x14ac:dyDescent="0.25">
      <c r="D1590" s="143"/>
    </row>
    <row r="1591" spans="4:4" x14ac:dyDescent="0.25">
      <c r="D1591" s="143"/>
    </row>
    <row r="1592" spans="4:4" x14ac:dyDescent="0.25">
      <c r="D1592" s="143"/>
    </row>
    <row r="1593" spans="4:4" x14ac:dyDescent="0.25">
      <c r="D1593" s="143"/>
    </row>
    <row r="1594" spans="4:4" x14ac:dyDescent="0.25">
      <c r="D1594" s="143"/>
    </row>
    <row r="1595" spans="4:4" x14ac:dyDescent="0.25">
      <c r="D1595" s="143"/>
    </row>
    <row r="1596" spans="4:4" x14ac:dyDescent="0.25">
      <c r="D1596" s="143"/>
    </row>
    <row r="1597" spans="4:4" x14ac:dyDescent="0.25">
      <c r="D1597" s="143"/>
    </row>
    <row r="1598" spans="4:4" x14ac:dyDescent="0.25">
      <c r="D1598" s="143"/>
    </row>
    <row r="1599" spans="4:4" x14ac:dyDescent="0.25">
      <c r="D1599" s="143"/>
    </row>
    <row r="1600" spans="4:4" x14ac:dyDescent="0.25">
      <c r="D1600" s="143"/>
    </row>
    <row r="1601" spans="4:4" x14ac:dyDescent="0.25">
      <c r="D1601" s="143"/>
    </row>
    <row r="1602" spans="4:4" x14ac:dyDescent="0.25">
      <c r="D1602" s="143"/>
    </row>
    <row r="1603" spans="4:4" x14ac:dyDescent="0.25">
      <c r="D1603" s="143"/>
    </row>
    <row r="1604" spans="4:4" x14ac:dyDescent="0.25">
      <c r="D1604" s="143"/>
    </row>
    <row r="1605" spans="4:4" x14ac:dyDescent="0.25">
      <c r="D1605" s="143"/>
    </row>
    <row r="1606" spans="4:4" x14ac:dyDescent="0.25">
      <c r="D1606" s="143"/>
    </row>
    <row r="1607" spans="4:4" x14ac:dyDescent="0.25">
      <c r="D1607" s="143"/>
    </row>
    <row r="1608" spans="4:4" x14ac:dyDescent="0.25">
      <c r="D1608" s="143"/>
    </row>
    <row r="1609" spans="4:4" x14ac:dyDescent="0.25">
      <c r="D1609" s="143"/>
    </row>
    <row r="1610" spans="4:4" x14ac:dyDescent="0.25">
      <c r="D1610" s="143"/>
    </row>
    <row r="1611" spans="4:4" x14ac:dyDescent="0.25">
      <c r="D1611" s="143"/>
    </row>
    <row r="1612" spans="4:4" x14ac:dyDescent="0.25">
      <c r="D1612" s="143"/>
    </row>
    <row r="1613" spans="4:4" x14ac:dyDescent="0.25">
      <c r="D1613" s="143"/>
    </row>
    <row r="1614" spans="4:4" x14ac:dyDescent="0.25">
      <c r="D1614" s="143"/>
    </row>
    <row r="1615" spans="4:4" x14ac:dyDescent="0.25">
      <c r="D1615" s="143"/>
    </row>
    <row r="1616" spans="4:4" x14ac:dyDescent="0.25">
      <c r="D1616" s="143"/>
    </row>
    <row r="1617" spans="4:4" x14ac:dyDescent="0.25">
      <c r="D1617" s="143"/>
    </row>
    <row r="1618" spans="4:4" x14ac:dyDescent="0.25">
      <c r="D1618" s="143"/>
    </row>
    <row r="1619" spans="4:4" x14ac:dyDescent="0.25">
      <c r="D1619" s="143"/>
    </row>
    <row r="1620" spans="4:4" x14ac:dyDescent="0.25">
      <c r="D1620" s="143"/>
    </row>
    <row r="1621" spans="4:4" x14ac:dyDescent="0.25">
      <c r="D1621" s="143"/>
    </row>
    <row r="1622" spans="4:4" x14ac:dyDescent="0.25">
      <c r="D1622" s="143"/>
    </row>
    <row r="1623" spans="4:4" x14ac:dyDescent="0.25">
      <c r="D1623" s="143"/>
    </row>
    <row r="1624" spans="4:4" x14ac:dyDescent="0.25">
      <c r="D1624" s="143"/>
    </row>
    <row r="1625" spans="4:4" x14ac:dyDescent="0.25">
      <c r="D1625" s="143"/>
    </row>
    <row r="1626" spans="4:4" x14ac:dyDescent="0.25">
      <c r="D1626" s="143"/>
    </row>
    <row r="1627" spans="4:4" x14ac:dyDescent="0.25">
      <c r="D1627" s="143"/>
    </row>
    <row r="1628" spans="4:4" x14ac:dyDescent="0.25">
      <c r="D1628" s="143"/>
    </row>
    <row r="1629" spans="4:4" x14ac:dyDescent="0.25">
      <c r="D1629" s="143"/>
    </row>
    <row r="1630" spans="4:4" x14ac:dyDescent="0.25">
      <c r="D1630" s="143"/>
    </row>
    <row r="1631" spans="4:4" x14ac:dyDescent="0.25">
      <c r="D1631" s="143"/>
    </row>
    <row r="1632" spans="4:4" x14ac:dyDescent="0.25">
      <c r="D1632" s="143"/>
    </row>
    <row r="1633" spans="4:4" x14ac:dyDescent="0.25">
      <c r="D1633" s="143"/>
    </row>
    <row r="1634" spans="4:4" x14ac:dyDescent="0.25">
      <c r="D1634" s="143"/>
    </row>
    <row r="1635" spans="4:4" x14ac:dyDescent="0.25">
      <c r="D1635" s="143"/>
    </row>
    <row r="1636" spans="4:4" x14ac:dyDescent="0.25">
      <c r="D1636" s="143"/>
    </row>
    <row r="1637" spans="4:4" x14ac:dyDescent="0.25">
      <c r="D1637" s="143"/>
    </row>
    <row r="1638" spans="4:4" x14ac:dyDescent="0.25">
      <c r="D1638" s="143"/>
    </row>
    <row r="1639" spans="4:4" x14ac:dyDescent="0.25">
      <c r="D1639" s="143"/>
    </row>
    <row r="1640" spans="4:4" x14ac:dyDescent="0.25">
      <c r="D1640" s="143"/>
    </row>
    <row r="1641" spans="4:4" x14ac:dyDescent="0.25">
      <c r="D1641" s="143"/>
    </row>
    <row r="1642" spans="4:4" x14ac:dyDescent="0.25">
      <c r="D1642" s="143"/>
    </row>
    <row r="1643" spans="4:4" x14ac:dyDescent="0.25">
      <c r="D1643" s="143"/>
    </row>
    <row r="1644" spans="4:4" x14ac:dyDescent="0.25">
      <c r="D1644" s="143"/>
    </row>
    <row r="1645" spans="4:4" x14ac:dyDescent="0.25">
      <c r="D1645" s="143"/>
    </row>
    <row r="1646" spans="4:4" x14ac:dyDescent="0.25">
      <c r="D1646" s="143"/>
    </row>
    <row r="1647" spans="4:4" x14ac:dyDescent="0.25">
      <c r="D1647" s="143"/>
    </row>
    <row r="1648" spans="4:4" x14ac:dyDescent="0.25">
      <c r="D1648" s="143"/>
    </row>
    <row r="1649" spans="4:4" x14ac:dyDescent="0.25">
      <c r="D1649" s="143"/>
    </row>
    <row r="1650" spans="4:4" x14ac:dyDescent="0.25">
      <c r="D1650" s="143"/>
    </row>
    <row r="1651" spans="4:4" x14ac:dyDescent="0.25">
      <c r="D1651" s="143"/>
    </row>
    <row r="1652" spans="4:4" x14ac:dyDescent="0.25">
      <c r="D1652" s="143"/>
    </row>
    <row r="1653" spans="4:4" x14ac:dyDescent="0.25">
      <c r="D1653" s="143"/>
    </row>
    <row r="1654" spans="4:4" x14ac:dyDescent="0.25">
      <c r="D1654" s="143"/>
    </row>
    <row r="1655" spans="4:4" x14ac:dyDescent="0.25">
      <c r="D1655" s="143"/>
    </row>
    <row r="1656" spans="4:4" x14ac:dyDescent="0.25">
      <c r="D1656" s="143"/>
    </row>
    <row r="1657" spans="4:4" x14ac:dyDescent="0.25">
      <c r="D1657" s="143"/>
    </row>
    <row r="1658" spans="4:4" x14ac:dyDescent="0.25">
      <c r="D1658" s="143"/>
    </row>
    <row r="1659" spans="4:4" x14ac:dyDescent="0.25">
      <c r="D1659" s="143"/>
    </row>
    <row r="1660" spans="4:4" x14ac:dyDescent="0.25">
      <c r="D1660" s="143"/>
    </row>
    <row r="1661" spans="4:4" x14ac:dyDescent="0.25">
      <c r="D1661" s="143"/>
    </row>
    <row r="1662" spans="4:4" x14ac:dyDescent="0.25">
      <c r="D1662" s="143"/>
    </row>
    <row r="1663" spans="4:4" x14ac:dyDescent="0.25">
      <c r="D1663" s="143"/>
    </row>
    <row r="1664" spans="4:4" x14ac:dyDescent="0.25">
      <c r="D1664" s="143"/>
    </row>
    <row r="1665" spans="4:4" x14ac:dyDescent="0.25">
      <c r="D1665" s="143"/>
    </row>
    <row r="1666" spans="4:4" x14ac:dyDescent="0.25">
      <c r="D1666" s="143"/>
    </row>
    <row r="1667" spans="4:4" x14ac:dyDescent="0.25">
      <c r="D1667" s="143"/>
    </row>
    <row r="1668" spans="4:4" x14ac:dyDescent="0.25">
      <c r="D1668" s="143"/>
    </row>
    <row r="1669" spans="4:4" x14ac:dyDescent="0.25">
      <c r="D1669" s="143"/>
    </row>
    <row r="1670" spans="4:4" x14ac:dyDescent="0.25">
      <c r="D1670" s="143"/>
    </row>
    <row r="1671" spans="4:4" x14ac:dyDescent="0.25">
      <c r="D1671" s="143"/>
    </row>
    <row r="1672" spans="4:4" x14ac:dyDescent="0.25">
      <c r="D1672" s="143"/>
    </row>
    <row r="1673" spans="4:4" x14ac:dyDescent="0.25">
      <c r="D1673" s="143"/>
    </row>
    <row r="1674" spans="4:4" x14ac:dyDescent="0.25">
      <c r="D1674" s="143"/>
    </row>
    <row r="1675" spans="4:4" x14ac:dyDescent="0.25">
      <c r="D1675" s="143"/>
    </row>
    <row r="1676" spans="4:4" x14ac:dyDescent="0.25">
      <c r="D1676" s="143"/>
    </row>
    <row r="1677" spans="4:4" x14ac:dyDescent="0.25">
      <c r="D1677" s="143"/>
    </row>
    <row r="1678" spans="4:4" x14ac:dyDescent="0.25">
      <c r="D1678" s="143"/>
    </row>
    <row r="1679" spans="4:4" x14ac:dyDescent="0.25">
      <c r="D1679" s="143"/>
    </row>
    <row r="1680" spans="4:4" x14ac:dyDescent="0.25">
      <c r="D1680" s="143"/>
    </row>
    <row r="1681" spans="4:4" x14ac:dyDescent="0.25">
      <c r="D1681" s="143"/>
    </row>
    <row r="1682" spans="4:4" x14ac:dyDescent="0.25">
      <c r="D1682" s="143"/>
    </row>
    <row r="1683" spans="4:4" x14ac:dyDescent="0.25">
      <c r="D1683" s="143"/>
    </row>
    <row r="1684" spans="4:4" x14ac:dyDescent="0.25">
      <c r="D1684" s="143"/>
    </row>
    <row r="1685" spans="4:4" x14ac:dyDescent="0.25">
      <c r="D1685" s="143"/>
    </row>
    <row r="1686" spans="4:4" x14ac:dyDescent="0.25">
      <c r="D1686" s="143"/>
    </row>
    <row r="1687" spans="4:4" x14ac:dyDescent="0.25">
      <c r="D1687" s="143"/>
    </row>
    <row r="1688" spans="4:4" x14ac:dyDescent="0.25">
      <c r="D1688" s="143"/>
    </row>
    <row r="1689" spans="4:4" x14ac:dyDescent="0.25">
      <c r="D1689" s="143"/>
    </row>
    <row r="1690" spans="4:4" x14ac:dyDescent="0.25">
      <c r="D1690" s="143"/>
    </row>
    <row r="1691" spans="4:4" x14ac:dyDescent="0.25">
      <c r="D1691" s="143"/>
    </row>
    <row r="1692" spans="4:4" x14ac:dyDescent="0.25">
      <c r="D1692" s="143"/>
    </row>
    <row r="1693" spans="4:4" x14ac:dyDescent="0.25">
      <c r="D1693" s="143"/>
    </row>
    <row r="1694" spans="4:4" x14ac:dyDescent="0.25">
      <c r="D1694" s="143"/>
    </row>
    <row r="1695" spans="4:4" x14ac:dyDescent="0.25">
      <c r="D1695" s="143"/>
    </row>
    <row r="1696" spans="4:4" x14ac:dyDescent="0.25">
      <c r="D1696" s="143"/>
    </row>
    <row r="1697" spans="4:4" x14ac:dyDescent="0.25">
      <c r="D1697" s="143"/>
    </row>
    <row r="1698" spans="4:4" x14ac:dyDescent="0.25">
      <c r="D1698" s="143"/>
    </row>
    <row r="1699" spans="4:4" x14ac:dyDescent="0.25">
      <c r="D1699" s="143"/>
    </row>
    <row r="1700" spans="4:4" x14ac:dyDescent="0.25">
      <c r="D1700" s="143"/>
    </row>
    <row r="1701" spans="4:4" x14ac:dyDescent="0.25">
      <c r="D1701" s="143"/>
    </row>
    <row r="1702" spans="4:4" x14ac:dyDescent="0.25">
      <c r="D1702" s="143"/>
    </row>
    <row r="1703" spans="4:4" x14ac:dyDescent="0.25">
      <c r="D1703" s="143"/>
    </row>
    <row r="1704" spans="4:4" x14ac:dyDescent="0.25">
      <c r="D1704" s="143"/>
    </row>
    <row r="1705" spans="4:4" x14ac:dyDescent="0.25">
      <c r="D1705" s="143"/>
    </row>
    <row r="1706" spans="4:4" x14ac:dyDescent="0.25">
      <c r="D1706" s="143"/>
    </row>
    <row r="1707" spans="4:4" x14ac:dyDescent="0.25">
      <c r="D1707" s="143"/>
    </row>
    <row r="1708" spans="4:4" x14ac:dyDescent="0.25">
      <c r="D1708" s="143"/>
    </row>
    <row r="1709" spans="4:4" x14ac:dyDescent="0.25">
      <c r="D1709" s="143"/>
    </row>
    <row r="1710" spans="4:4" x14ac:dyDescent="0.25">
      <c r="D1710" s="143"/>
    </row>
    <row r="1711" spans="4:4" x14ac:dyDescent="0.25">
      <c r="D1711" s="143"/>
    </row>
    <row r="1712" spans="4:4" x14ac:dyDescent="0.25">
      <c r="D1712" s="143"/>
    </row>
    <row r="1713" spans="4:4" x14ac:dyDescent="0.25">
      <c r="D1713" s="143"/>
    </row>
    <row r="1714" spans="4:4" x14ac:dyDescent="0.25">
      <c r="D1714" s="143"/>
    </row>
    <row r="1715" spans="4:4" x14ac:dyDescent="0.25">
      <c r="D1715" s="143"/>
    </row>
    <row r="1716" spans="4:4" x14ac:dyDescent="0.25">
      <c r="D1716" s="143"/>
    </row>
    <row r="1717" spans="4:4" x14ac:dyDescent="0.25">
      <c r="D1717" s="143"/>
    </row>
    <row r="1718" spans="4:4" x14ac:dyDescent="0.25">
      <c r="D1718" s="143"/>
    </row>
    <row r="1719" spans="4:4" x14ac:dyDescent="0.25">
      <c r="D1719" s="143"/>
    </row>
    <row r="1720" spans="4:4" x14ac:dyDescent="0.25">
      <c r="D1720" s="143"/>
    </row>
    <row r="1721" spans="4:4" x14ac:dyDescent="0.25">
      <c r="D1721" s="143"/>
    </row>
    <row r="1722" spans="4:4" x14ac:dyDescent="0.25">
      <c r="D1722" s="143"/>
    </row>
    <row r="1723" spans="4:4" x14ac:dyDescent="0.25">
      <c r="D1723" s="143"/>
    </row>
    <row r="1724" spans="4:4" x14ac:dyDescent="0.25">
      <c r="D1724" s="143"/>
    </row>
    <row r="1725" spans="4:4" x14ac:dyDescent="0.25">
      <c r="D1725" s="143"/>
    </row>
    <row r="1726" spans="4:4" x14ac:dyDescent="0.25">
      <c r="D1726" s="143"/>
    </row>
    <row r="1727" spans="4:4" x14ac:dyDescent="0.25">
      <c r="D1727" s="143"/>
    </row>
    <row r="1728" spans="4:4" x14ac:dyDescent="0.25">
      <c r="D1728" s="143"/>
    </row>
    <row r="1729" spans="4:4" x14ac:dyDescent="0.25">
      <c r="D1729" s="143"/>
    </row>
    <row r="1730" spans="4:4" x14ac:dyDescent="0.25">
      <c r="D1730" s="143"/>
    </row>
    <row r="1731" spans="4:4" x14ac:dyDescent="0.25">
      <c r="D1731" s="143"/>
    </row>
    <row r="1732" spans="4:4" x14ac:dyDescent="0.25">
      <c r="D1732" s="143"/>
    </row>
    <row r="1733" spans="4:4" x14ac:dyDescent="0.25">
      <c r="D1733" s="143"/>
    </row>
    <row r="1734" spans="4:4" x14ac:dyDescent="0.25">
      <c r="D1734" s="143"/>
    </row>
    <row r="1735" spans="4:4" x14ac:dyDescent="0.25">
      <c r="D1735" s="143"/>
    </row>
    <row r="1736" spans="4:4" x14ac:dyDescent="0.25">
      <c r="D1736" s="143"/>
    </row>
    <row r="1737" spans="4:4" x14ac:dyDescent="0.25">
      <c r="D1737" s="143"/>
    </row>
    <row r="1738" spans="4:4" x14ac:dyDescent="0.25">
      <c r="D1738" s="143"/>
    </row>
    <row r="1739" spans="4:4" x14ac:dyDescent="0.25">
      <c r="D1739" s="143"/>
    </row>
    <row r="1740" spans="4:4" x14ac:dyDescent="0.25">
      <c r="D1740" s="143"/>
    </row>
    <row r="1741" spans="4:4" x14ac:dyDescent="0.25">
      <c r="D1741" s="143"/>
    </row>
    <row r="1742" spans="4:4" x14ac:dyDescent="0.25">
      <c r="D1742" s="143"/>
    </row>
    <row r="1743" spans="4:4" x14ac:dyDescent="0.25">
      <c r="D1743" s="143"/>
    </row>
    <row r="1744" spans="4:4" x14ac:dyDescent="0.25">
      <c r="D1744" s="143"/>
    </row>
    <row r="1745" spans="4:4" x14ac:dyDescent="0.25">
      <c r="D1745" s="143"/>
    </row>
    <row r="1746" spans="4:4" x14ac:dyDescent="0.25">
      <c r="D1746" s="143"/>
    </row>
    <row r="1747" spans="4:4" x14ac:dyDescent="0.25">
      <c r="D1747" s="143"/>
    </row>
    <row r="1748" spans="4:4" x14ac:dyDescent="0.25">
      <c r="D1748" s="143"/>
    </row>
    <row r="1749" spans="4:4" x14ac:dyDescent="0.25">
      <c r="D1749" s="143"/>
    </row>
    <row r="1750" spans="4:4" x14ac:dyDescent="0.25">
      <c r="D1750" s="143"/>
    </row>
    <row r="1751" spans="4:4" x14ac:dyDescent="0.25">
      <c r="D1751" s="143"/>
    </row>
    <row r="1752" spans="4:4" x14ac:dyDescent="0.25">
      <c r="D1752" s="143"/>
    </row>
    <row r="1753" spans="4:4" x14ac:dyDescent="0.25">
      <c r="D1753" s="143"/>
    </row>
    <row r="1754" spans="4:4" x14ac:dyDescent="0.25">
      <c r="D1754" s="143"/>
    </row>
    <row r="1755" spans="4:4" x14ac:dyDescent="0.25">
      <c r="D1755" s="143"/>
    </row>
    <row r="1756" spans="4:4" x14ac:dyDescent="0.25">
      <c r="D1756" s="143"/>
    </row>
    <row r="1757" spans="4:4" x14ac:dyDescent="0.25">
      <c r="D1757" s="143"/>
    </row>
    <row r="1758" spans="4:4" x14ac:dyDescent="0.25">
      <c r="D1758" s="143"/>
    </row>
    <row r="1759" spans="4:4" x14ac:dyDescent="0.25">
      <c r="D1759" s="143"/>
    </row>
    <row r="1760" spans="4:4" x14ac:dyDescent="0.25">
      <c r="D1760" s="143"/>
    </row>
    <row r="1761" spans="4:4" x14ac:dyDescent="0.25">
      <c r="D1761" s="143"/>
    </row>
    <row r="1762" spans="4:4" x14ac:dyDescent="0.25">
      <c r="D1762" s="143"/>
    </row>
    <row r="1763" spans="4:4" x14ac:dyDescent="0.25">
      <c r="D1763" s="143"/>
    </row>
    <row r="1764" spans="4:4" x14ac:dyDescent="0.25">
      <c r="D1764" s="143"/>
    </row>
    <row r="1765" spans="4:4" x14ac:dyDescent="0.25">
      <c r="D1765" s="143"/>
    </row>
    <row r="1766" spans="4:4" x14ac:dyDescent="0.25">
      <c r="D1766" s="143"/>
    </row>
    <row r="1767" spans="4:4" x14ac:dyDescent="0.25">
      <c r="D1767" s="143"/>
    </row>
    <row r="1768" spans="4:4" x14ac:dyDescent="0.25">
      <c r="D1768" s="143"/>
    </row>
    <row r="1769" spans="4:4" x14ac:dyDescent="0.25">
      <c r="D1769" s="143"/>
    </row>
    <row r="1770" spans="4:4" x14ac:dyDescent="0.25">
      <c r="D1770" s="143"/>
    </row>
    <row r="1771" spans="4:4" x14ac:dyDescent="0.25">
      <c r="D1771" s="143"/>
    </row>
    <row r="1772" spans="4:4" x14ac:dyDescent="0.25">
      <c r="D1772" s="143"/>
    </row>
    <row r="1773" spans="4:4" x14ac:dyDescent="0.25">
      <c r="D1773" s="143"/>
    </row>
    <row r="1774" spans="4:4" x14ac:dyDescent="0.25">
      <c r="D1774" s="143"/>
    </row>
    <row r="1775" spans="4:4" x14ac:dyDescent="0.25">
      <c r="D1775" s="143"/>
    </row>
    <row r="1776" spans="4:4" x14ac:dyDescent="0.25">
      <c r="D1776" s="143"/>
    </row>
    <row r="1777" spans="4:4" x14ac:dyDescent="0.25">
      <c r="D1777" s="143"/>
    </row>
    <row r="1778" spans="4:4" x14ac:dyDescent="0.25">
      <c r="D1778" s="143"/>
    </row>
    <row r="1779" spans="4:4" x14ac:dyDescent="0.25">
      <c r="D1779" s="143"/>
    </row>
    <row r="1780" spans="4:4" x14ac:dyDescent="0.25">
      <c r="D1780" s="143"/>
    </row>
    <row r="1781" spans="4:4" x14ac:dyDescent="0.25">
      <c r="D1781" s="143"/>
    </row>
    <row r="1782" spans="4:4" x14ac:dyDescent="0.25">
      <c r="D1782" s="143"/>
    </row>
    <row r="1783" spans="4:4" x14ac:dyDescent="0.25">
      <c r="D1783" s="143"/>
    </row>
    <row r="1784" spans="4:4" x14ac:dyDescent="0.25">
      <c r="D1784" s="143"/>
    </row>
    <row r="1785" spans="4:4" x14ac:dyDescent="0.25">
      <c r="D1785" s="143"/>
    </row>
    <row r="1786" spans="4:4" x14ac:dyDescent="0.25">
      <c r="D1786" s="143"/>
    </row>
    <row r="1787" spans="4:4" x14ac:dyDescent="0.25">
      <c r="D1787" s="143"/>
    </row>
    <row r="1788" spans="4:4" x14ac:dyDescent="0.25">
      <c r="D1788" s="143"/>
    </row>
    <row r="1789" spans="4:4" x14ac:dyDescent="0.25">
      <c r="D1789" s="143"/>
    </row>
    <row r="1790" spans="4:4" x14ac:dyDescent="0.25">
      <c r="D1790" s="143"/>
    </row>
    <row r="1791" spans="4:4" x14ac:dyDescent="0.25">
      <c r="D1791" s="143"/>
    </row>
    <row r="1792" spans="4:4" x14ac:dyDescent="0.25">
      <c r="D1792" s="143"/>
    </row>
    <row r="1793" spans="4:4" x14ac:dyDescent="0.25">
      <c r="D1793" s="143"/>
    </row>
    <row r="1794" spans="4:4" x14ac:dyDescent="0.25">
      <c r="D1794" s="143"/>
    </row>
    <row r="1795" spans="4:4" x14ac:dyDescent="0.25">
      <c r="D1795" s="143"/>
    </row>
    <row r="1796" spans="4:4" x14ac:dyDescent="0.25">
      <c r="D1796" s="143"/>
    </row>
    <row r="1797" spans="4:4" x14ac:dyDescent="0.25">
      <c r="D1797" s="143"/>
    </row>
    <row r="1798" spans="4:4" x14ac:dyDescent="0.25">
      <c r="D1798" s="143"/>
    </row>
    <row r="1799" spans="4:4" x14ac:dyDescent="0.25">
      <c r="D1799" s="143"/>
    </row>
    <row r="1800" spans="4:4" x14ac:dyDescent="0.25">
      <c r="D1800" s="143"/>
    </row>
    <row r="1801" spans="4:4" x14ac:dyDescent="0.25">
      <c r="D1801" s="143"/>
    </row>
    <row r="1802" spans="4:4" x14ac:dyDescent="0.25">
      <c r="D1802" s="143"/>
    </row>
    <row r="1803" spans="4:4" x14ac:dyDescent="0.25">
      <c r="D1803" s="143"/>
    </row>
    <row r="1804" spans="4:4" x14ac:dyDescent="0.25">
      <c r="D1804" s="143"/>
    </row>
    <row r="1805" spans="4:4" x14ac:dyDescent="0.25">
      <c r="D1805" s="143"/>
    </row>
    <row r="1806" spans="4:4" x14ac:dyDescent="0.25">
      <c r="D1806" s="143"/>
    </row>
    <row r="1807" spans="4:4" x14ac:dyDescent="0.25">
      <c r="D1807" s="143"/>
    </row>
    <row r="1808" spans="4:4" x14ac:dyDescent="0.25">
      <c r="D1808" s="143"/>
    </row>
    <row r="1809" spans="4:4" x14ac:dyDescent="0.25">
      <c r="D1809" s="143"/>
    </row>
    <row r="1810" spans="4:4" x14ac:dyDescent="0.25">
      <c r="D1810" s="143"/>
    </row>
    <row r="1811" spans="4:4" x14ac:dyDescent="0.25">
      <c r="D1811" s="143"/>
    </row>
    <row r="1812" spans="4:4" x14ac:dyDescent="0.25">
      <c r="D1812" s="143"/>
    </row>
    <row r="1813" spans="4:4" x14ac:dyDescent="0.25">
      <c r="D1813" s="143"/>
    </row>
    <row r="1814" spans="4:4" x14ac:dyDescent="0.25">
      <c r="D1814" s="143"/>
    </row>
    <row r="1815" spans="4:4" x14ac:dyDescent="0.25">
      <c r="D1815" s="143"/>
    </row>
    <row r="1816" spans="4:4" x14ac:dyDescent="0.25">
      <c r="D1816" s="143"/>
    </row>
    <row r="1817" spans="4:4" x14ac:dyDescent="0.25">
      <c r="D1817" s="143"/>
    </row>
    <row r="1818" spans="4:4" x14ac:dyDescent="0.25">
      <c r="D1818" s="143"/>
    </row>
    <row r="1819" spans="4:4" x14ac:dyDescent="0.25">
      <c r="D1819" s="143"/>
    </row>
    <row r="1820" spans="4:4" x14ac:dyDescent="0.25">
      <c r="D1820" s="143"/>
    </row>
    <row r="1821" spans="4:4" x14ac:dyDescent="0.25">
      <c r="D1821" s="143"/>
    </row>
    <row r="1822" spans="4:4" x14ac:dyDescent="0.25">
      <c r="D1822" s="143"/>
    </row>
    <row r="1823" spans="4:4" x14ac:dyDescent="0.25">
      <c r="D1823" s="143"/>
    </row>
    <row r="1824" spans="4:4" x14ac:dyDescent="0.25">
      <c r="D1824" s="143"/>
    </row>
    <row r="1825" spans="4:4" x14ac:dyDescent="0.25">
      <c r="D1825" s="143"/>
    </row>
    <row r="1826" spans="4:4" x14ac:dyDescent="0.25">
      <c r="D1826" s="143"/>
    </row>
    <row r="1827" spans="4:4" x14ac:dyDescent="0.25">
      <c r="D1827" s="143"/>
    </row>
    <row r="1828" spans="4:4" x14ac:dyDescent="0.25">
      <c r="D1828" s="143"/>
    </row>
    <row r="1829" spans="4:4" x14ac:dyDescent="0.25">
      <c r="D1829" s="143"/>
    </row>
    <row r="1830" spans="4:4" x14ac:dyDescent="0.25">
      <c r="D1830" s="143"/>
    </row>
    <row r="1831" spans="4:4" x14ac:dyDescent="0.25">
      <c r="D1831" s="143"/>
    </row>
    <row r="1832" spans="4:4" x14ac:dyDescent="0.25">
      <c r="D1832" s="143"/>
    </row>
    <row r="1833" spans="4:4" x14ac:dyDescent="0.25">
      <c r="D1833" s="143"/>
    </row>
    <row r="1834" spans="4:4" x14ac:dyDescent="0.25">
      <c r="D1834" s="143"/>
    </row>
    <row r="1835" spans="4:4" x14ac:dyDescent="0.25">
      <c r="D1835" s="143"/>
    </row>
    <row r="1836" spans="4:4" x14ac:dyDescent="0.25">
      <c r="D1836" s="143"/>
    </row>
    <row r="1837" spans="4:4" x14ac:dyDescent="0.25">
      <c r="D1837" s="143"/>
    </row>
    <row r="1838" spans="4:4" x14ac:dyDescent="0.25">
      <c r="D1838" s="143"/>
    </row>
    <row r="1839" spans="4:4" x14ac:dyDescent="0.25">
      <c r="D1839" s="143"/>
    </row>
    <row r="1840" spans="4:4" x14ac:dyDescent="0.25">
      <c r="D1840" s="143"/>
    </row>
    <row r="1841" spans="4:4" x14ac:dyDescent="0.25">
      <c r="D1841" s="143"/>
    </row>
    <row r="1842" spans="4:4" x14ac:dyDescent="0.25">
      <c r="D1842" s="143"/>
    </row>
    <row r="1843" spans="4:4" x14ac:dyDescent="0.25">
      <c r="D1843" s="143"/>
    </row>
    <row r="1844" spans="4:4" x14ac:dyDescent="0.25">
      <c r="D1844" s="143"/>
    </row>
    <row r="1845" spans="4:4" x14ac:dyDescent="0.25">
      <c r="D1845" s="143"/>
    </row>
    <row r="1846" spans="4:4" x14ac:dyDescent="0.25">
      <c r="D1846" s="143"/>
    </row>
    <row r="1847" spans="4:4" x14ac:dyDescent="0.25">
      <c r="D1847" s="143"/>
    </row>
    <row r="1848" spans="4:4" x14ac:dyDescent="0.25">
      <c r="D1848" s="143"/>
    </row>
    <row r="1849" spans="4:4" x14ac:dyDescent="0.25">
      <c r="D1849" s="143"/>
    </row>
    <row r="1850" spans="4:4" x14ac:dyDescent="0.25">
      <c r="D1850" s="143"/>
    </row>
    <row r="1851" spans="4:4" x14ac:dyDescent="0.25">
      <c r="D1851" s="143"/>
    </row>
    <row r="1852" spans="4:4" x14ac:dyDescent="0.25">
      <c r="D1852" s="143"/>
    </row>
    <row r="1853" spans="4:4" x14ac:dyDescent="0.25">
      <c r="D1853" s="143"/>
    </row>
    <row r="1854" spans="4:4" x14ac:dyDescent="0.25">
      <c r="D1854" s="143"/>
    </row>
    <row r="1855" spans="4:4" x14ac:dyDescent="0.25">
      <c r="D1855" s="143"/>
    </row>
    <row r="1856" spans="4:4" x14ac:dyDescent="0.25">
      <c r="D1856" s="143"/>
    </row>
    <row r="1857" spans="4:4" x14ac:dyDescent="0.25">
      <c r="D1857" s="143"/>
    </row>
    <row r="1858" spans="4:4" x14ac:dyDescent="0.25">
      <c r="D1858" s="143"/>
    </row>
    <row r="1859" spans="4:4" x14ac:dyDescent="0.25">
      <c r="D1859" s="143"/>
    </row>
    <row r="1860" spans="4:4" x14ac:dyDescent="0.25">
      <c r="D1860" s="143"/>
    </row>
    <row r="1861" spans="4:4" x14ac:dyDescent="0.25">
      <c r="D1861" s="143"/>
    </row>
    <row r="1862" spans="4:4" x14ac:dyDescent="0.25">
      <c r="D1862" s="143"/>
    </row>
    <row r="1863" spans="4:4" x14ac:dyDescent="0.25">
      <c r="D1863" s="143"/>
    </row>
    <row r="1864" spans="4:4" x14ac:dyDescent="0.25">
      <c r="D1864" s="143"/>
    </row>
    <row r="1865" spans="4:4" x14ac:dyDescent="0.25">
      <c r="D1865" s="143"/>
    </row>
    <row r="1866" spans="4:4" x14ac:dyDescent="0.25">
      <c r="D1866" s="143"/>
    </row>
    <row r="1867" spans="4:4" x14ac:dyDescent="0.25">
      <c r="D1867" s="143"/>
    </row>
    <row r="1868" spans="4:4" x14ac:dyDescent="0.25">
      <c r="D1868" s="143"/>
    </row>
    <row r="1869" spans="4:4" x14ac:dyDescent="0.25">
      <c r="D1869" s="143"/>
    </row>
    <row r="1870" spans="4:4" x14ac:dyDescent="0.25">
      <c r="D1870" s="143"/>
    </row>
    <row r="1871" spans="4:4" x14ac:dyDescent="0.25">
      <c r="D1871" s="143"/>
    </row>
    <row r="1872" spans="4:4" x14ac:dyDescent="0.25">
      <c r="D1872" s="143"/>
    </row>
    <row r="1873" spans="4:4" x14ac:dyDescent="0.25">
      <c r="D1873" s="143"/>
    </row>
    <row r="1874" spans="4:4" x14ac:dyDescent="0.25">
      <c r="D1874" s="143"/>
    </row>
    <row r="1875" spans="4:4" x14ac:dyDescent="0.25">
      <c r="D1875" s="143"/>
    </row>
    <row r="1876" spans="4:4" x14ac:dyDescent="0.25">
      <c r="D1876" s="143"/>
    </row>
    <row r="1877" spans="4:4" x14ac:dyDescent="0.25">
      <c r="D1877" s="143"/>
    </row>
    <row r="1878" spans="4:4" x14ac:dyDescent="0.25">
      <c r="D1878" s="143"/>
    </row>
    <row r="1879" spans="4:4" x14ac:dyDescent="0.25">
      <c r="D1879" s="143"/>
    </row>
    <row r="1880" spans="4:4" x14ac:dyDescent="0.25">
      <c r="D1880" s="143"/>
    </row>
    <row r="1881" spans="4:4" x14ac:dyDescent="0.25">
      <c r="D1881" s="143"/>
    </row>
    <row r="1882" spans="4:4" x14ac:dyDescent="0.25">
      <c r="D1882" s="143"/>
    </row>
    <row r="1883" spans="4:4" x14ac:dyDescent="0.25">
      <c r="D1883" s="143"/>
    </row>
    <row r="1884" spans="4:4" x14ac:dyDescent="0.25">
      <c r="D1884" s="143"/>
    </row>
    <row r="1885" spans="4:4" x14ac:dyDescent="0.25">
      <c r="D1885" s="143"/>
    </row>
    <row r="1886" spans="4:4" x14ac:dyDescent="0.25">
      <c r="D1886" s="143"/>
    </row>
    <row r="1887" spans="4:4" x14ac:dyDescent="0.25">
      <c r="D1887" s="143"/>
    </row>
    <row r="1888" spans="4:4" x14ac:dyDescent="0.25">
      <c r="D1888" s="143"/>
    </row>
    <row r="1889" spans="4:4" x14ac:dyDescent="0.25">
      <c r="D1889" s="143"/>
    </row>
    <row r="1890" spans="4:4" x14ac:dyDescent="0.25">
      <c r="D1890" s="143"/>
    </row>
    <row r="1891" spans="4:4" x14ac:dyDescent="0.25">
      <c r="D1891" s="143"/>
    </row>
    <row r="1892" spans="4:4" x14ac:dyDescent="0.25">
      <c r="D1892" s="143"/>
    </row>
    <row r="1893" spans="4:4" x14ac:dyDescent="0.25">
      <c r="D1893" s="143"/>
    </row>
    <row r="1894" spans="4:4" x14ac:dyDescent="0.25">
      <c r="D1894" s="143"/>
    </row>
    <row r="1895" spans="4:4" x14ac:dyDescent="0.25">
      <c r="D1895" s="143"/>
    </row>
    <row r="1896" spans="4:4" x14ac:dyDescent="0.25">
      <c r="D1896" s="143"/>
    </row>
    <row r="1897" spans="4:4" x14ac:dyDescent="0.25">
      <c r="D1897" s="143"/>
    </row>
    <row r="1898" spans="4:4" x14ac:dyDescent="0.25">
      <c r="D1898" s="143"/>
    </row>
    <row r="1899" spans="4:4" x14ac:dyDescent="0.25">
      <c r="D1899" s="143"/>
    </row>
    <row r="1900" spans="4:4" x14ac:dyDescent="0.25">
      <c r="D1900" s="143"/>
    </row>
    <row r="1901" spans="4:4" x14ac:dyDescent="0.25">
      <c r="D1901" s="143"/>
    </row>
    <row r="1902" spans="4:4" x14ac:dyDescent="0.25">
      <c r="D1902" s="143"/>
    </row>
    <row r="1903" spans="4:4" x14ac:dyDescent="0.25">
      <c r="D1903" s="143"/>
    </row>
    <row r="1904" spans="4:4" x14ac:dyDescent="0.25">
      <c r="D1904" s="143"/>
    </row>
    <row r="1905" spans="4:4" x14ac:dyDescent="0.25">
      <c r="D1905" s="143"/>
    </row>
    <row r="1906" spans="4:4" x14ac:dyDescent="0.25">
      <c r="D1906" s="143"/>
    </row>
    <row r="1907" spans="4:4" x14ac:dyDescent="0.25">
      <c r="D1907" s="143"/>
    </row>
    <row r="1908" spans="4:4" x14ac:dyDescent="0.25">
      <c r="D1908" s="143"/>
    </row>
    <row r="1909" spans="4:4" x14ac:dyDescent="0.25">
      <c r="D1909" s="143"/>
    </row>
    <row r="1910" spans="4:4" x14ac:dyDescent="0.25">
      <c r="D1910" s="143"/>
    </row>
    <row r="1911" spans="4:4" x14ac:dyDescent="0.25">
      <c r="D1911" s="143"/>
    </row>
    <row r="1912" spans="4:4" x14ac:dyDescent="0.25">
      <c r="D1912" s="143"/>
    </row>
    <row r="1913" spans="4:4" x14ac:dyDescent="0.25">
      <c r="D1913" s="143"/>
    </row>
    <row r="1914" spans="4:4" x14ac:dyDescent="0.25">
      <c r="D1914" s="143"/>
    </row>
    <row r="1915" spans="4:4" x14ac:dyDescent="0.25">
      <c r="D1915" s="143"/>
    </row>
    <row r="1916" spans="4:4" x14ac:dyDescent="0.25">
      <c r="D1916" s="143"/>
    </row>
    <row r="1917" spans="4:4" x14ac:dyDescent="0.25">
      <c r="D1917" s="143"/>
    </row>
    <row r="1918" spans="4:4" x14ac:dyDescent="0.25">
      <c r="D1918" s="143"/>
    </row>
    <row r="1919" spans="4:4" x14ac:dyDescent="0.25">
      <c r="D1919" s="143"/>
    </row>
    <row r="1920" spans="4:4" x14ac:dyDescent="0.25">
      <c r="D1920" s="143"/>
    </row>
    <row r="1921" spans="4:4" x14ac:dyDescent="0.25">
      <c r="D1921" s="143"/>
    </row>
    <row r="1922" spans="4:4" x14ac:dyDescent="0.25">
      <c r="D1922" s="143"/>
    </row>
    <row r="1923" spans="4:4" x14ac:dyDescent="0.25">
      <c r="D1923" s="143"/>
    </row>
    <row r="1924" spans="4:4" x14ac:dyDescent="0.25">
      <c r="D1924" s="143"/>
    </row>
    <row r="1925" spans="4:4" x14ac:dyDescent="0.25">
      <c r="D1925" s="143"/>
    </row>
    <row r="1926" spans="4:4" x14ac:dyDescent="0.25">
      <c r="D1926" s="143"/>
    </row>
    <row r="1927" spans="4:4" x14ac:dyDescent="0.25">
      <c r="D1927" s="143"/>
    </row>
    <row r="1928" spans="4:4" x14ac:dyDescent="0.25">
      <c r="D1928" s="143"/>
    </row>
    <row r="1929" spans="4:4" x14ac:dyDescent="0.25">
      <c r="D1929" s="143"/>
    </row>
    <row r="1930" spans="4:4" x14ac:dyDescent="0.25">
      <c r="D1930" s="143"/>
    </row>
    <row r="1931" spans="4:4" x14ac:dyDescent="0.25">
      <c r="D1931" s="143"/>
    </row>
    <row r="1932" spans="4:4" x14ac:dyDescent="0.25">
      <c r="D1932" s="143"/>
    </row>
    <row r="1933" spans="4:4" x14ac:dyDescent="0.25">
      <c r="D1933" s="143"/>
    </row>
    <row r="1934" spans="4:4" x14ac:dyDescent="0.25">
      <c r="D1934" s="143"/>
    </row>
    <row r="1935" spans="4:4" x14ac:dyDescent="0.25">
      <c r="D1935" s="143"/>
    </row>
    <row r="1936" spans="4:4" x14ac:dyDescent="0.25">
      <c r="D1936" s="143"/>
    </row>
    <row r="1937" spans="4:4" x14ac:dyDescent="0.25">
      <c r="D1937" s="143"/>
    </row>
    <row r="1938" spans="4:4" x14ac:dyDescent="0.25">
      <c r="D1938" s="143"/>
    </row>
    <row r="1939" spans="4:4" x14ac:dyDescent="0.25">
      <c r="D1939" s="143"/>
    </row>
    <row r="1940" spans="4:4" x14ac:dyDescent="0.25">
      <c r="D1940" s="143"/>
    </row>
    <row r="1941" spans="4:4" x14ac:dyDescent="0.25">
      <c r="D1941" s="143"/>
    </row>
    <row r="1942" spans="4:4" x14ac:dyDescent="0.25">
      <c r="D1942" s="143"/>
    </row>
    <row r="1943" spans="4:4" x14ac:dyDescent="0.25">
      <c r="D1943" s="143"/>
    </row>
    <row r="1944" spans="4:4" x14ac:dyDescent="0.25">
      <c r="D1944" s="143"/>
    </row>
    <row r="1945" spans="4:4" x14ac:dyDescent="0.25">
      <c r="D1945" s="143"/>
    </row>
    <row r="1946" spans="4:4" x14ac:dyDescent="0.25">
      <c r="D1946" s="143"/>
    </row>
    <row r="1947" spans="4:4" x14ac:dyDescent="0.25">
      <c r="D1947" s="143"/>
    </row>
    <row r="1948" spans="4:4" x14ac:dyDescent="0.25">
      <c r="D1948" s="143"/>
    </row>
    <row r="1949" spans="4:4" x14ac:dyDescent="0.25">
      <c r="D1949" s="143"/>
    </row>
    <row r="1950" spans="4:4" x14ac:dyDescent="0.25">
      <c r="D1950" s="143"/>
    </row>
    <row r="1951" spans="4:4" x14ac:dyDescent="0.25">
      <c r="D1951" s="143"/>
    </row>
    <row r="1952" spans="4:4" x14ac:dyDescent="0.25">
      <c r="D1952" s="143"/>
    </row>
    <row r="1953" spans="4:4" x14ac:dyDescent="0.25">
      <c r="D1953" s="143"/>
    </row>
    <row r="1954" spans="4:4" x14ac:dyDescent="0.25">
      <c r="D1954" s="143"/>
    </row>
    <row r="1955" spans="4:4" x14ac:dyDescent="0.25">
      <c r="D1955" s="143"/>
    </row>
    <row r="1956" spans="4:4" x14ac:dyDescent="0.25">
      <c r="D1956" s="143"/>
    </row>
    <row r="1957" spans="4:4" x14ac:dyDescent="0.25">
      <c r="D1957" s="143"/>
    </row>
    <row r="1958" spans="4:4" x14ac:dyDescent="0.25">
      <c r="D1958" s="143"/>
    </row>
    <row r="1959" spans="4:4" x14ac:dyDescent="0.25">
      <c r="D1959" s="143"/>
    </row>
    <row r="1960" spans="4:4" x14ac:dyDescent="0.25">
      <c r="D1960" s="143"/>
    </row>
    <row r="1961" spans="4:4" x14ac:dyDescent="0.25">
      <c r="D1961" s="143"/>
    </row>
    <row r="1962" spans="4:4" x14ac:dyDescent="0.25">
      <c r="D1962" s="143"/>
    </row>
    <row r="1963" spans="4:4" x14ac:dyDescent="0.25">
      <c r="D1963" s="143"/>
    </row>
    <row r="1964" spans="4:4" x14ac:dyDescent="0.25">
      <c r="D1964" s="143"/>
    </row>
    <row r="1965" spans="4:4" x14ac:dyDescent="0.25">
      <c r="D1965" s="143"/>
    </row>
    <row r="1966" spans="4:4" x14ac:dyDescent="0.25">
      <c r="D1966" s="143"/>
    </row>
    <row r="1967" spans="4:4" x14ac:dyDescent="0.25">
      <c r="D1967" s="143"/>
    </row>
    <row r="1968" spans="4:4" x14ac:dyDescent="0.25">
      <c r="D1968" s="143"/>
    </row>
    <row r="1969" spans="4:4" x14ac:dyDescent="0.25">
      <c r="D1969" s="143"/>
    </row>
    <row r="1970" spans="4:4" x14ac:dyDescent="0.25">
      <c r="D1970" s="143"/>
    </row>
    <row r="1971" spans="4:4" x14ac:dyDescent="0.25">
      <c r="D1971" s="143"/>
    </row>
    <row r="1972" spans="4:4" x14ac:dyDescent="0.25">
      <c r="D1972" s="143"/>
    </row>
    <row r="1973" spans="4:4" x14ac:dyDescent="0.25">
      <c r="D1973" s="143"/>
    </row>
    <row r="1974" spans="4:4" x14ac:dyDescent="0.25">
      <c r="D1974" s="143"/>
    </row>
    <row r="1975" spans="4:4" x14ac:dyDescent="0.25">
      <c r="D1975" s="143"/>
    </row>
    <row r="1976" spans="4:4" x14ac:dyDescent="0.25">
      <c r="D1976" s="143"/>
    </row>
    <row r="1977" spans="4:4" x14ac:dyDescent="0.25">
      <c r="D1977" s="143"/>
    </row>
    <row r="1978" spans="4:4" x14ac:dyDescent="0.25">
      <c r="D1978" s="143"/>
    </row>
    <row r="1979" spans="4:4" x14ac:dyDescent="0.25">
      <c r="D1979" s="143"/>
    </row>
    <row r="1980" spans="4:4" x14ac:dyDescent="0.25">
      <c r="D1980" s="143"/>
    </row>
    <row r="1981" spans="4:4" x14ac:dyDescent="0.25">
      <c r="D1981" s="143"/>
    </row>
    <row r="1982" spans="4:4" x14ac:dyDescent="0.25">
      <c r="D1982" s="143"/>
    </row>
    <row r="1983" spans="4:4" x14ac:dyDescent="0.25">
      <c r="D1983" s="143"/>
    </row>
    <row r="1984" spans="4:4" x14ac:dyDescent="0.25">
      <c r="D1984" s="143"/>
    </row>
    <row r="1985" spans="4:4" x14ac:dyDescent="0.25">
      <c r="D1985" s="143"/>
    </row>
    <row r="1986" spans="4:4" x14ac:dyDescent="0.25">
      <c r="D1986" s="143"/>
    </row>
    <row r="1987" spans="4:4" x14ac:dyDescent="0.25">
      <c r="D1987" s="143"/>
    </row>
    <row r="1988" spans="4:4" x14ac:dyDescent="0.25">
      <c r="D1988" s="143"/>
    </row>
    <row r="1989" spans="4:4" x14ac:dyDescent="0.25">
      <c r="D1989" s="143"/>
    </row>
    <row r="1990" spans="4:4" x14ac:dyDescent="0.25">
      <c r="D1990" s="143"/>
    </row>
    <row r="1991" spans="4:4" x14ac:dyDescent="0.25">
      <c r="D1991" s="143"/>
    </row>
    <row r="1992" spans="4:4" x14ac:dyDescent="0.25">
      <c r="D1992" s="143"/>
    </row>
    <row r="1993" spans="4:4" x14ac:dyDescent="0.25">
      <c r="D1993" s="143"/>
    </row>
    <row r="1994" spans="4:4" x14ac:dyDescent="0.25">
      <c r="D1994" s="143"/>
    </row>
    <row r="1995" spans="4:4" x14ac:dyDescent="0.25">
      <c r="D1995" s="143"/>
    </row>
    <row r="1996" spans="4:4" x14ac:dyDescent="0.25">
      <c r="D1996" s="143"/>
    </row>
    <row r="1997" spans="4:4" x14ac:dyDescent="0.25">
      <c r="D1997" s="143"/>
    </row>
    <row r="1998" spans="4:4" x14ac:dyDescent="0.25">
      <c r="D1998" s="143"/>
    </row>
    <row r="1999" spans="4:4" x14ac:dyDescent="0.25">
      <c r="D1999" s="143"/>
    </row>
    <row r="2000" spans="4:4" x14ac:dyDescent="0.25">
      <c r="D2000" s="143"/>
    </row>
    <row r="2001" spans="4:4" x14ac:dyDescent="0.25">
      <c r="D2001" s="143"/>
    </row>
    <row r="2002" spans="4:4" x14ac:dyDescent="0.25">
      <c r="D2002" s="143"/>
    </row>
    <row r="2003" spans="4:4" x14ac:dyDescent="0.25">
      <c r="D2003" s="143"/>
    </row>
    <row r="2004" spans="4:4" x14ac:dyDescent="0.25">
      <c r="D2004" s="143"/>
    </row>
    <row r="2005" spans="4:4" x14ac:dyDescent="0.25">
      <c r="D2005" s="143"/>
    </row>
    <row r="2006" spans="4:4" x14ac:dyDescent="0.25">
      <c r="D2006" s="143"/>
    </row>
    <row r="2007" spans="4:4" x14ac:dyDescent="0.25">
      <c r="D2007" s="143"/>
    </row>
    <row r="2008" spans="4:4" x14ac:dyDescent="0.25">
      <c r="D2008" s="143"/>
    </row>
    <row r="2009" spans="4:4" x14ac:dyDescent="0.25">
      <c r="D2009" s="143"/>
    </row>
    <row r="2010" spans="4:4" x14ac:dyDescent="0.25">
      <c r="D2010" s="143"/>
    </row>
    <row r="2011" spans="4:4" x14ac:dyDescent="0.25">
      <c r="D2011" s="143"/>
    </row>
    <row r="2012" spans="4:4" x14ac:dyDescent="0.25">
      <c r="D2012" s="143"/>
    </row>
    <row r="2013" spans="4:4" x14ac:dyDescent="0.25">
      <c r="D2013" s="143"/>
    </row>
    <row r="2014" spans="4:4" x14ac:dyDescent="0.25">
      <c r="D2014" s="143"/>
    </row>
    <row r="2015" spans="4:4" x14ac:dyDescent="0.25">
      <c r="D2015" s="143"/>
    </row>
    <row r="2016" spans="4:4" x14ac:dyDescent="0.25">
      <c r="D2016" s="143"/>
    </row>
    <row r="2017" spans="4:4" x14ac:dyDescent="0.25">
      <c r="D2017" s="143"/>
    </row>
    <row r="2018" spans="4:4" x14ac:dyDescent="0.25">
      <c r="D2018" s="143"/>
    </row>
    <row r="2019" spans="4:4" x14ac:dyDescent="0.25">
      <c r="D2019" s="143"/>
    </row>
    <row r="2020" spans="4:4" x14ac:dyDescent="0.25">
      <c r="D2020" s="143"/>
    </row>
    <row r="2021" spans="4:4" x14ac:dyDescent="0.25">
      <c r="D2021" s="143"/>
    </row>
    <row r="2022" spans="4:4" x14ac:dyDescent="0.25">
      <c r="D2022" s="143"/>
    </row>
    <row r="2023" spans="4:4" x14ac:dyDescent="0.25">
      <c r="D2023" s="143"/>
    </row>
    <row r="2024" spans="4:4" x14ac:dyDescent="0.25">
      <c r="D2024" s="143"/>
    </row>
    <row r="2025" spans="4:4" x14ac:dyDescent="0.25">
      <c r="D2025" s="143"/>
    </row>
    <row r="2026" spans="4:4" x14ac:dyDescent="0.25">
      <c r="D2026" s="143"/>
    </row>
    <row r="2027" spans="4:4" x14ac:dyDescent="0.25">
      <c r="D2027" s="143"/>
    </row>
    <row r="2028" spans="4:4" x14ac:dyDescent="0.25">
      <c r="D2028" s="143"/>
    </row>
    <row r="2029" spans="4:4" x14ac:dyDescent="0.25">
      <c r="D2029" s="143"/>
    </row>
    <row r="2030" spans="4:4" x14ac:dyDescent="0.25">
      <c r="D2030" s="143"/>
    </row>
    <row r="2031" spans="4:4" x14ac:dyDescent="0.25">
      <c r="D2031" s="143"/>
    </row>
    <row r="2032" spans="4:4" x14ac:dyDescent="0.25">
      <c r="D2032" s="143"/>
    </row>
    <row r="2033" spans="4:4" x14ac:dyDescent="0.25">
      <c r="D2033" s="143"/>
    </row>
    <row r="2034" spans="4:4" x14ac:dyDescent="0.25">
      <c r="D2034" s="143"/>
    </row>
    <row r="2035" spans="4:4" x14ac:dyDescent="0.25">
      <c r="D2035" s="143"/>
    </row>
    <row r="2036" spans="4:4" x14ac:dyDescent="0.25">
      <c r="D2036" s="143"/>
    </row>
    <row r="2037" spans="4:4" x14ac:dyDescent="0.25">
      <c r="D2037" s="143"/>
    </row>
    <row r="2038" spans="4:4" x14ac:dyDescent="0.25">
      <c r="D2038" s="143"/>
    </row>
    <row r="2039" spans="4:4" x14ac:dyDescent="0.25">
      <c r="D2039" s="143"/>
    </row>
    <row r="2040" spans="4:4" x14ac:dyDescent="0.25">
      <c r="D2040" s="143"/>
    </row>
    <row r="2041" spans="4:4" x14ac:dyDescent="0.25">
      <c r="D2041" s="143"/>
    </row>
    <row r="2042" spans="4:4" x14ac:dyDescent="0.25">
      <c r="D2042" s="143"/>
    </row>
    <row r="2043" spans="4:4" x14ac:dyDescent="0.25">
      <c r="D2043" s="143"/>
    </row>
    <row r="2044" spans="4:4" x14ac:dyDescent="0.25">
      <c r="D2044" s="143"/>
    </row>
    <row r="2045" spans="4:4" x14ac:dyDescent="0.25">
      <c r="D2045" s="143"/>
    </row>
    <row r="2046" spans="4:4" x14ac:dyDescent="0.25">
      <c r="D2046" s="143"/>
    </row>
    <row r="2047" spans="4:4" x14ac:dyDescent="0.25">
      <c r="D2047" s="143"/>
    </row>
    <row r="2048" spans="4:4" x14ac:dyDescent="0.25">
      <c r="D2048" s="143"/>
    </row>
    <row r="2049" spans="4:4" x14ac:dyDescent="0.25">
      <c r="D2049" s="143"/>
    </row>
    <row r="2050" spans="4:4" x14ac:dyDescent="0.25">
      <c r="D2050" s="143"/>
    </row>
    <row r="2051" spans="4:4" x14ac:dyDescent="0.25">
      <c r="D2051" s="143"/>
    </row>
    <row r="2052" spans="4:4" x14ac:dyDescent="0.25">
      <c r="D2052" s="143"/>
    </row>
    <row r="2053" spans="4:4" x14ac:dyDescent="0.25">
      <c r="D2053" s="143"/>
    </row>
    <row r="2054" spans="4:4" x14ac:dyDescent="0.25">
      <c r="D2054" s="143"/>
    </row>
    <row r="2055" spans="4:4" x14ac:dyDescent="0.25">
      <c r="D2055" s="143"/>
    </row>
    <row r="2056" spans="4:4" x14ac:dyDescent="0.25">
      <c r="D2056" s="143"/>
    </row>
    <row r="2057" spans="4:4" x14ac:dyDescent="0.25">
      <c r="D2057" s="143"/>
    </row>
    <row r="2058" spans="4:4" x14ac:dyDescent="0.25">
      <c r="D2058" s="143"/>
    </row>
    <row r="2059" spans="4:4" x14ac:dyDescent="0.25">
      <c r="D2059" s="143"/>
    </row>
    <row r="2060" spans="4:4" x14ac:dyDescent="0.25">
      <c r="D2060" s="143"/>
    </row>
    <row r="2061" spans="4:4" x14ac:dyDescent="0.25">
      <c r="D2061" s="143"/>
    </row>
    <row r="2062" spans="4:4" x14ac:dyDescent="0.25">
      <c r="D2062" s="143"/>
    </row>
    <row r="2063" spans="4:4" x14ac:dyDescent="0.25">
      <c r="D2063" s="143"/>
    </row>
    <row r="2064" spans="4:4" x14ac:dyDescent="0.25">
      <c r="D2064" s="143"/>
    </row>
    <row r="2065" spans="4:4" x14ac:dyDescent="0.25">
      <c r="D2065" s="143"/>
    </row>
    <row r="2066" spans="4:4" x14ac:dyDescent="0.25">
      <c r="D2066" s="143"/>
    </row>
    <row r="2067" spans="4:4" x14ac:dyDescent="0.25">
      <c r="D2067" s="143"/>
    </row>
    <row r="2068" spans="4:4" x14ac:dyDescent="0.25">
      <c r="D2068" s="143"/>
    </row>
    <row r="2069" spans="4:4" x14ac:dyDescent="0.25">
      <c r="D2069" s="143"/>
    </row>
    <row r="2070" spans="4:4" x14ac:dyDescent="0.25">
      <c r="D2070" s="143"/>
    </row>
    <row r="2071" spans="4:4" x14ac:dyDescent="0.25">
      <c r="D2071" s="143"/>
    </row>
    <row r="2072" spans="4:4" x14ac:dyDescent="0.25">
      <c r="D2072" s="143"/>
    </row>
    <row r="2073" spans="4:4" x14ac:dyDescent="0.25">
      <c r="D2073" s="143"/>
    </row>
    <row r="2074" spans="4:4" x14ac:dyDescent="0.25">
      <c r="D2074" s="143"/>
    </row>
    <row r="2075" spans="4:4" x14ac:dyDescent="0.25">
      <c r="D2075" s="143"/>
    </row>
    <row r="2076" spans="4:4" x14ac:dyDescent="0.25">
      <c r="D2076" s="143"/>
    </row>
    <row r="2077" spans="4:4" x14ac:dyDescent="0.25">
      <c r="D2077" s="143"/>
    </row>
    <row r="2078" spans="4:4" x14ac:dyDescent="0.25">
      <c r="D2078" s="143"/>
    </row>
    <row r="2079" spans="4:4" x14ac:dyDescent="0.25">
      <c r="D2079" s="143"/>
    </row>
    <row r="2080" spans="4:4" x14ac:dyDescent="0.25">
      <c r="D2080" s="143"/>
    </row>
    <row r="2081" spans="4:4" x14ac:dyDescent="0.25">
      <c r="D2081" s="143"/>
    </row>
    <row r="2082" spans="4:4" x14ac:dyDescent="0.25">
      <c r="D2082" s="143"/>
    </row>
    <row r="2083" spans="4:4" x14ac:dyDescent="0.25">
      <c r="D2083" s="143"/>
    </row>
    <row r="2084" spans="4:4" x14ac:dyDescent="0.25">
      <c r="D2084" s="143"/>
    </row>
    <row r="2085" spans="4:4" x14ac:dyDescent="0.25">
      <c r="D2085" s="143"/>
    </row>
    <row r="2086" spans="4:4" x14ac:dyDescent="0.25">
      <c r="D2086" s="143"/>
    </row>
    <row r="2087" spans="4:4" x14ac:dyDescent="0.25">
      <c r="D2087" s="143"/>
    </row>
    <row r="2088" spans="4:4" x14ac:dyDescent="0.25">
      <c r="D2088" s="143"/>
    </row>
    <row r="2089" spans="4:4" x14ac:dyDescent="0.25">
      <c r="D2089" s="143"/>
    </row>
    <row r="2090" spans="4:4" x14ac:dyDescent="0.25">
      <c r="D2090" s="143"/>
    </row>
    <row r="2091" spans="4:4" x14ac:dyDescent="0.25">
      <c r="D2091" s="143"/>
    </row>
    <row r="2092" spans="4:4" x14ac:dyDescent="0.25">
      <c r="D2092" s="143"/>
    </row>
    <row r="2093" spans="4:4" x14ac:dyDescent="0.25">
      <c r="D2093" s="143"/>
    </row>
    <row r="2094" spans="4:4" x14ac:dyDescent="0.25">
      <c r="D2094" s="143"/>
    </row>
    <row r="2095" spans="4:4" x14ac:dyDescent="0.25">
      <c r="D2095" s="143"/>
    </row>
    <row r="2096" spans="4:4" x14ac:dyDescent="0.25">
      <c r="D2096" s="143"/>
    </row>
    <row r="2097" spans="4:4" x14ac:dyDescent="0.25">
      <c r="D2097" s="143"/>
    </row>
    <row r="2098" spans="4:4" x14ac:dyDescent="0.25">
      <c r="D2098" s="143"/>
    </row>
    <row r="2099" spans="4:4" x14ac:dyDescent="0.25">
      <c r="D2099" s="143"/>
    </row>
    <row r="2100" spans="4:4" x14ac:dyDescent="0.25">
      <c r="D2100" s="143"/>
    </row>
    <row r="2101" spans="4:4" x14ac:dyDescent="0.25">
      <c r="D2101" s="143"/>
    </row>
    <row r="2102" spans="4:4" x14ac:dyDescent="0.25">
      <c r="D2102" s="143"/>
    </row>
    <row r="2103" spans="4:4" x14ac:dyDescent="0.25">
      <c r="D2103" s="143"/>
    </row>
    <row r="2104" spans="4:4" x14ac:dyDescent="0.25">
      <c r="D2104" s="143"/>
    </row>
    <row r="2105" spans="4:4" x14ac:dyDescent="0.25">
      <c r="D2105" s="143"/>
    </row>
    <row r="2106" spans="4:4" x14ac:dyDescent="0.25">
      <c r="D2106" s="143"/>
    </row>
    <row r="2107" spans="4:4" x14ac:dyDescent="0.25">
      <c r="D2107" s="143"/>
    </row>
    <row r="2108" spans="4:4" x14ac:dyDescent="0.25">
      <c r="D2108" s="143"/>
    </row>
    <row r="2109" spans="4:4" x14ac:dyDescent="0.25">
      <c r="D2109" s="143"/>
    </row>
    <row r="2110" spans="4:4" x14ac:dyDescent="0.25">
      <c r="D2110" s="143"/>
    </row>
    <row r="2111" spans="4:4" x14ac:dyDescent="0.25">
      <c r="D2111" s="143"/>
    </row>
    <row r="2112" spans="4:4" x14ac:dyDescent="0.25">
      <c r="D2112" s="143"/>
    </row>
    <row r="2113" spans="4:4" x14ac:dyDescent="0.25">
      <c r="D2113" s="143"/>
    </row>
    <row r="2114" spans="4:4" x14ac:dyDescent="0.25">
      <c r="D2114" s="143"/>
    </row>
    <row r="2115" spans="4:4" x14ac:dyDescent="0.25">
      <c r="D2115" s="143"/>
    </row>
    <row r="2116" spans="4:4" x14ac:dyDescent="0.25">
      <c r="D2116" s="143"/>
    </row>
    <row r="2117" spans="4:4" x14ac:dyDescent="0.25">
      <c r="D2117" s="143"/>
    </row>
    <row r="2118" spans="4:4" x14ac:dyDescent="0.25">
      <c r="D2118" s="143"/>
    </row>
    <row r="2119" spans="4:4" x14ac:dyDescent="0.25">
      <c r="D2119" s="143"/>
    </row>
    <row r="2120" spans="4:4" x14ac:dyDescent="0.25">
      <c r="D2120" s="143"/>
    </row>
    <row r="2121" spans="4:4" x14ac:dyDescent="0.25">
      <c r="D2121" s="143"/>
    </row>
    <row r="2122" spans="4:4" x14ac:dyDescent="0.25">
      <c r="D2122" s="143"/>
    </row>
    <row r="2123" spans="4:4" x14ac:dyDescent="0.25">
      <c r="D2123" s="143"/>
    </row>
    <row r="2124" spans="4:4" x14ac:dyDescent="0.25">
      <c r="D2124" s="143"/>
    </row>
    <row r="2125" spans="4:4" x14ac:dyDescent="0.25">
      <c r="D2125" s="143"/>
    </row>
    <row r="2126" spans="4:4" x14ac:dyDescent="0.25">
      <c r="D2126" s="143"/>
    </row>
    <row r="2127" spans="4:4" x14ac:dyDescent="0.25">
      <c r="D2127" s="143"/>
    </row>
    <row r="2128" spans="4:4" x14ac:dyDescent="0.25">
      <c r="D2128" s="143"/>
    </row>
    <row r="2129" spans="4:4" x14ac:dyDescent="0.25">
      <c r="D2129" s="143"/>
    </row>
    <row r="2130" spans="4:4" x14ac:dyDescent="0.25">
      <c r="D2130" s="143"/>
    </row>
    <row r="2131" spans="4:4" x14ac:dyDescent="0.25">
      <c r="D2131" s="143"/>
    </row>
    <row r="2132" spans="4:4" x14ac:dyDescent="0.25">
      <c r="D2132" s="143"/>
    </row>
    <row r="2133" spans="4:4" x14ac:dyDescent="0.25">
      <c r="D2133" s="143"/>
    </row>
    <row r="2134" spans="4:4" x14ac:dyDescent="0.25">
      <c r="D2134" s="143"/>
    </row>
    <row r="2135" spans="4:4" x14ac:dyDescent="0.25">
      <c r="D2135" s="143"/>
    </row>
    <row r="2136" spans="4:4" x14ac:dyDescent="0.25">
      <c r="D2136" s="143"/>
    </row>
    <row r="2137" spans="4:4" x14ac:dyDescent="0.25">
      <c r="D2137" s="143"/>
    </row>
    <row r="2138" spans="4:4" x14ac:dyDescent="0.25">
      <c r="D2138" s="143"/>
    </row>
    <row r="2139" spans="4:4" x14ac:dyDescent="0.25">
      <c r="D2139" s="143"/>
    </row>
    <row r="2140" spans="4:4" x14ac:dyDescent="0.25">
      <c r="D2140" s="143"/>
    </row>
    <row r="2141" spans="4:4" x14ac:dyDescent="0.25">
      <c r="D2141" s="143"/>
    </row>
    <row r="2142" spans="4:4" x14ac:dyDescent="0.25">
      <c r="D2142" s="143"/>
    </row>
    <row r="2143" spans="4:4" x14ac:dyDescent="0.25">
      <c r="D2143" s="143"/>
    </row>
    <row r="2144" spans="4:4" x14ac:dyDescent="0.25">
      <c r="D2144" s="143"/>
    </row>
    <row r="2145" spans="4:4" x14ac:dyDescent="0.25">
      <c r="D2145" s="143"/>
    </row>
    <row r="2146" spans="4:4" x14ac:dyDescent="0.25">
      <c r="D2146" s="143"/>
    </row>
    <row r="2147" spans="4:4" x14ac:dyDescent="0.25">
      <c r="D2147" s="143"/>
    </row>
    <row r="2148" spans="4:4" x14ac:dyDescent="0.25">
      <c r="D2148" s="143"/>
    </row>
    <row r="2149" spans="4:4" x14ac:dyDescent="0.25">
      <c r="D2149" s="143"/>
    </row>
    <row r="2150" spans="4:4" x14ac:dyDescent="0.25">
      <c r="D2150" s="143"/>
    </row>
    <row r="2151" spans="4:4" x14ac:dyDescent="0.25">
      <c r="D2151" s="143"/>
    </row>
    <row r="2152" spans="4:4" x14ac:dyDescent="0.25">
      <c r="D2152" s="143"/>
    </row>
    <row r="2153" spans="4:4" x14ac:dyDescent="0.25">
      <c r="D2153" s="143"/>
    </row>
    <row r="2154" spans="4:4" x14ac:dyDescent="0.25">
      <c r="D2154" s="143"/>
    </row>
    <row r="2155" spans="4:4" x14ac:dyDescent="0.25">
      <c r="D2155" s="143"/>
    </row>
    <row r="2156" spans="4:4" x14ac:dyDescent="0.25">
      <c r="D2156" s="143"/>
    </row>
    <row r="2157" spans="4:4" x14ac:dyDescent="0.25">
      <c r="D2157" s="143"/>
    </row>
    <row r="2158" spans="4:4" x14ac:dyDescent="0.25">
      <c r="D2158" s="143"/>
    </row>
    <row r="2159" spans="4:4" x14ac:dyDescent="0.25">
      <c r="D2159" s="143"/>
    </row>
    <row r="2160" spans="4:4" x14ac:dyDescent="0.25">
      <c r="D2160" s="143"/>
    </row>
    <row r="2161" spans="4:4" x14ac:dyDescent="0.25">
      <c r="D2161" s="143"/>
    </row>
    <row r="2162" spans="4:4" x14ac:dyDescent="0.25">
      <c r="D2162" s="143"/>
    </row>
    <row r="2163" spans="4:4" x14ac:dyDescent="0.25">
      <c r="D2163" s="143"/>
    </row>
    <row r="2164" spans="4:4" x14ac:dyDescent="0.25">
      <c r="D2164" s="143"/>
    </row>
    <row r="2165" spans="4:4" x14ac:dyDescent="0.25">
      <c r="D2165" s="143"/>
    </row>
    <row r="2166" spans="4:4" x14ac:dyDescent="0.25">
      <c r="D2166" s="143"/>
    </row>
    <row r="2167" spans="4:4" x14ac:dyDescent="0.25">
      <c r="D2167" s="143"/>
    </row>
    <row r="2168" spans="4:4" x14ac:dyDescent="0.25">
      <c r="D2168" s="143"/>
    </row>
    <row r="2169" spans="4:4" x14ac:dyDescent="0.25">
      <c r="D2169" s="143"/>
    </row>
    <row r="2170" spans="4:4" x14ac:dyDescent="0.25">
      <c r="D2170" s="143"/>
    </row>
    <row r="2171" spans="4:4" x14ac:dyDescent="0.25">
      <c r="D2171" s="143"/>
    </row>
    <row r="2172" spans="4:4" x14ac:dyDescent="0.25">
      <c r="D2172" s="143"/>
    </row>
    <row r="2173" spans="4:4" x14ac:dyDescent="0.25">
      <c r="D2173" s="143"/>
    </row>
    <row r="2174" spans="4:4" x14ac:dyDescent="0.25">
      <c r="D2174" s="143"/>
    </row>
    <row r="2175" spans="4:4" x14ac:dyDescent="0.25">
      <c r="D2175" s="143"/>
    </row>
    <row r="2176" spans="4:4" x14ac:dyDescent="0.25">
      <c r="D2176" s="143"/>
    </row>
    <row r="2177" spans="4:4" x14ac:dyDescent="0.25">
      <c r="D2177" s="143"/>
    </row>
    <row r="2178" spans="4:4" x14ac:dyDescent="0.25">
      <c r="D2178" s="143"/>
    </row>
    <row r="2179" spans="4:4" x14ac:dyDescent="0.25">
      <c r="D2179" s="143"/>
    </row>
    <row r="2180" spans="4:4" x14ac:dyDescent="0.25">
      <c r="D2180" s="143"/>
    </row>
    <row r="2181" spans="4:4" x14ac:dyDescent="0.25">
      <c r="D2181" s="143"/>
    </row>
    <row r="2182" spans="4:4" x14ac:dyDescent="0.25">
      <c r="D2182" s="143"/>
    </row>
    <row r="2183" spans="4:4" x14ac:dyDescent="0.25">
      <c r="D2183" s="143"/>
    </row>
    <row r="2184" spans="4:4" x14ac:dyDescent="0.25">
      <c r="D2184" s="143"/>
    </row>
    <row r="2185" spans="4:4" x14ac:dyDescent="0.25">
      <c r="D2185" s="143"/>
    </row>
    <row r="2186" spans="4:4" x14ac:dyDescent="0.25">
      <c r="D2186" s="143"/>
    </row>
    <row r="2187" spans="4:4" x14ac:dyDescent="0.25">
      <c r="D2187" s="143"/>
    </row>
    <row r="2188" spans="4:4" x14ac:dyDescent="0.25">
      <c r="D2188" s="143"/>
    </row>
    <row r="2189" spans="4:4" x14ac:dyDescent="0.25">
      <c r="D2189" s="143"/>
    </row>
    <row r="2190" spans="4:4" x14ac:dyDescent="0.25">
      <c r="D2190" s="143"/>
    </row>
    <row r="2191" spans="4:4" x14ac:dyDescent="0.25">
      <c r="D2191" s="143"/>
    </row>
    <row r="2192" spans="4:4" x14ac:dyDescent="0.25">
      <c r="D2192" s="143"/>
    </row>
    <row r="2193" spans="4:4" x14ac:dyDescent="0.25">
      <c r="D2193" s="143"/>
    </row>
    <row r="2194" spans="4:4" x14ac:dyDescent="0.25">
      <c r="D2194" s="143"/>
    </row>
    <row r="2195" spans="4:4" x14ac:dyDescent="0.25">
      <c r="D2195" s="143"/>
    </row>
    <row r="2196" spans="4:4" x14ac:dyDescent="0.25">
      <c r="D2196" s="143"/>
    </row>
    <row r="2197" spans="4:4" x14ac:dyDescent="0.25">
      <c r="D2197" s="143"/>
    </row>
    <row r="2198" spans="4:4" x14ac:dyDescent="0.25">
      <c r="D2198" s="143"/>
    </row>
    <row r="2199" spans="4:4" x14ac:dyDescent="0.25">
      <c r="D2199" s="143"/>
    </row>
    <row r="2200" spans="4:4" x14ac:dyDescent="0.25">
      <c r="D2200" s="143"/>
    </row>
    <row r="2201" spans="4:4" x14ac:dyDescent="0.25">
      <c r="D2201" s="143"/>
    </row>
    <row r="2202" spans="4:4" x14ac:dyDescent="0.25">
      <c r="D2202" s="143"/>
    </row>
    <row r="2203" spans="4:4" x14ac:dyDescent="0.25">
      <c r="D2203" s="143"/>
    </row>
    <row r="2204" spans="4:4" x14ac:dyDescent="0.25">
      <c r="D2204" s="143"/>
    </row>
    <row r="2205" spans="4:4" x14ac:dyDescent="0.25">
      <c r="D2205" s="143"/>
    </row>
    <row r="2206" spans="4:4" x14ac:dyDescent="0.25">
      <c r="D2206" s="143"/>
    </row>
    <row r="2207" spans="4:4" x14ac:dyDescent="0.25">
      <c r="D2207" s="143"/>
    </row>
    <row r="2208" spans="4:4" x14ac:dyDescent="0.25">
      <c r="D2208" s="143"/>
    </row>
    <row r="2209" spans="4:4" x14ac:dyDescent="0.25">
      <c r="D2209" s="143"/>
    </row>
    <row r="2210" spans="4:4" x14ac:dyDescent="0.25">
      <c r="D2210" s="143"/>
    </row>
    <row r="2211" spans="4:4" x14ac:dyDescent="0.25">
      <c r="D2211" s="143"/>
    </row>
    <row r="2212" spans="4:4" x14ac:dyDescent="0.25">
      <c r="D2212" s="143"/>
    </row>
    <row r="2213" spans="4:4" x14ac:dyDescent="0.25">
      <c r="D2213" s="143"/>
    </row>
    <row r="2214" spans="4:4" x14ac:dyDescent="0.25">
      <c r="D2214" s="143"/>
    </row>
    <row r="2215" spans="4:4" x14ac:dyDescent="0.25">
      <c r="D2215" s="143"/>
    </row>
    <row r="2216" spans="4:4" x14ac:dyDescent="0.25">
      <c r="D2216" s="143"/>
    </row>
    <row r="2217" spans="4:4" x14ac:dyDescent="0.25">
      <c r="D2217" s="143"/>
    </row>
    <row r="2218" spans="4:4" x14ac:dyDescent="0.25">
      <c r="D2218" s="143"/>
    </row>
    <row r="2219" spans="4:4" x14ac:dyDescent="0.25">
      <c r="D2219" s="143"/>
    </row>
    <row r="2220" spans="4:4" x14ac:dyDescent="0.25">
      <c r="D2220" s="143"/>
    </row>
    <row r="2221" spans="4:4" x14ac:dyDescent="0.25">
      <c r="D2221" s="143"/>
    </row>
    <row r="2222" spans="4:4" x14ac:dyDescent="0.25">
      <c r="D2222" s="143"/>
    </row>
    <row r="2223" spans="4:4" x14ac:dyDescent="0.25">
      <c r="D2223" s="143"/>
    </row>
    <row r="2224" spans="4:4" x14ac:dyDescent="0.25">
      <c r="D2224" s="143"/>
    </row>
    <row r="2225" spans="4:4" x14ac:dyDescent="0.25">
      <c r="D2225" s="143"/>
    </row>
    <row r="2226" spans="4:4" x14ac:dyDescent="0.25">
      <c r="D2226" s="143"/>
    </row>
    <row r="2227" spans="4:4" x14ac:dyDescent="0.25">
      <c r="D2227" s="143"/>
    </row>
    <row r="2228" spans="4:4" x14ac:dyDescent="0.25">
      <c r="D2228" s="143"/>
    </row>
    <row r="2229" spans="4:4" x14ac:dyDescent="0.25">
      <c r="D2229" s="143"/>
    </row>
    <row r="2230" spans="4:4" x14ac:dyDescent="0.25">
      <c r="D2230" s="143"/>
    </row>
    <row r="2231" spans="4:4" x14ac:dyDescent="0.25">
      <c r="D2231" s="143"/>
    </row>
    <row r="2232" spans="4:4" x14ac:dyDescent="0.25">
      <c r="D2232" s="143"/>
    </row>
    <row r="2233" spans="4:4" x14ac:dyDescent="0.25">
      <c r="D2233" s="143"/>
    </row>
    <row r="2234" spans="4:4" x14ac:dyDescent="0.25">
      <c r="D2234" s="143"/>
    </row>
    <row r="2235" spans="4:4" x14ac:dyDescent="0.25">
      <c r="D2235" s="143"/>
    </row>
    <row r="2236" spans="4:4" x14ac:dyDescent="0.25">
      <c r="D2236" s="143"/>
    </row>
    <row r="2237" spans="4:4" x14ac:dyDescent="0.25">
      <c r="D2237" s="143"/>
    </row>
    <row r="2238" spans="4:4" x14ac:dyDescent="0.25">
      <c r="D2238" s="143"/>
    </row>
    <row r="2239" spans="4:4" x14ac:dyDescent="0.25">
      <c r="D2239" s="143"/>
    </row>
    <row r="2240" spans="4:4" x14ac:dyDescent="0.25">
      <c r="D2240" s="143"/>
    </row>
    <row r="2241" spans="4:4" x14ac:dyDescent="0.25">
      <c r="D2241" s="143"/>
    </row>
    <row r="2242" spans="4:4" x14ac:dyDescent="0.25">
      <c r="D2242" s="143"/>
    </row>
    <row r="2243" spans="4:4" x14ac:dyDescent="0.25">
      <c r="D2243" s="143"/>
    </row>
    <row r="2244" spans="4:4" x14ac:dyDescent="0.25">
      <c r="D2244" s="143"/>
    </row>
    <row r="2245" spans="4:4" x14ac:dyDescent="0.25">
      <c r="D2245" s="143"/>
    </row>
    <row r="2246" spans="4:4" x14ac:dyDescent="0.25">
      <c r="D2246" s="143"/>
    </row>
    <row r="2247" spans="4:4" x14ac:dyDescent="0.25">
      <c r="D2247" s="143"/>
    </row>
    <row r="2248" spans="4:4" x14ac:dyDescent="0.25">
      <c r="D2248" s="143"/>
    </row>
    <row r="2249" spans="4:4" x14ac:dyDescent="0.25">
      <c r="D2249" s="143"/>
    </row>
    <row r="2250" spans="4:4" x14ac:dyDescent="0.25">
      <c r="D2250" s="143"/>
    </row>
    <row r="2251" spans="4:4" x14ac:dyDescent="0.25">
      <c r="D2251" s="143"/>
    </row>
    <row r="2252" spans="4:4" x14ac:dyDescent="0.25">
      <c r="D2252" s="143"/>
    </row>
    <row r="2253" spans="4:4" x14ac:dyDescent="0.25">
      <c r="D2253" s="143"/>
    </row>
    <row r="2254" spans="4:4" x14ac:dyDescent="0.25">
      <c r="D2254" s="143"/>
    </row>
    <row r="2255" spans="4:4" x14ac:dyDescent="0.25">
      <c r="D2255" s="143"/>
    </row>
    <row r="2256" spans="4:4" x14ac:dyDescent="0.25">
      <c r="D2256" s="143"/>
    </row>
    <row r="2257" spans="4:4" x14ac:dyDescent="0.25">
      <c r="D2257" s="143"/>
    </row>
    <row r="2258" spans="4:4" x14ac:dyDescent="0.25">
      <c r="D2258" s="143"/>
    </row>
    <row r="2259" spans="4:4" x14ac:dyDescent="0.25">
      <c r="D2259" s="143"/>
    </row>
    <row r="2260" spans="4:4" x14ac:dyDescent="0.25">
      <c r="D2260" s="143"/>
    </row>
    <row r="2261" spans="4:4" x14ac:dyDescent="0.25">
      <c r="D2261" s="143"/>
    </row>
    <row r="2262" spans="4:4" x14ac:dyDescent="0.25">
      <c r="D2262" s="143"/>
    </row>
    <row r="2263" spans="4:4" x14ac:dyDescent="0.25">
      <c r="D2263" s="143"/>
    </row>
    <row r="2264" spans="4:4" x14ac:dyDescent="0.25">
      <c r="D2264" s="143"/>
    </row>
    <row r="2265" spans="4:4" x14ac:dyDescent="0.25">
      <c r="D2265" s="143"/>
    </row>
    <row r="2266" spans="4:4" x14ac:dyDescent="0.25">
      <c r="D2266" s="143"/>
    </row>
    <row r="2267" spans="4:4" x14ac:dyDescent="0.25">
      <c r="D2267" s="143"/>
    </row>
    <row r="2268" spans="4:4" x14ac:dyDescent="0.25">
      <c r="D2268" s="143"/>
    </row>
    <row r="2269" spans="4:4" x14ac:dyDescent="0.25">
      <c r="D2269" s="143"/>
    </row>
    <row r="2270" spans="4:4" x14ac:dyDescent="0.25">
      <c r="D2270" s="143"/>
    </row>
    <row r="2271" spans="4:4" x14ac:dyDescent="0.25">
      <c r="D2271" s="143"/>
    </row>
    <row r="2272" spans="4:4" x14ac:dyDescent="0.25">
      <c r="D2272" s="143"/>
    </row>
    <row r="2273" spans="4:4" x14ac:dyDescent="0.25">
      <c r="D2273" s="143"/>
    </row>
    <row r="2274" spans="4:4" x14ac:dyDescent="0.25">
      <c r="D2274" s="143"/>
    </row>
    <row r="2275" spans="4:4" x14ac:dyDescent="0.25">
      <c r="D2275" s="143"/>
    </row>
    <row r="2276" spans="4:4" x14ac:dyDescent="0.25">
      <c r="D2276" s="143"/>
    </row>
    <row r="2277" spans="4:4" x14ac:dyDescent="0.25">
      <c r="D2277" s="143"/>
    </row>
    <row r="2278" spans="4:4" x14ac:dyDescent="0.25">
      <c r="D2278" s="143"/>
    </row>
    <row r="2279" spans="4:4" x14ac:dyDescent="0.25">
      <c r="D2279" s="143"/>
    </row>
    <row r="2280" spans="4:4" x14ac:dyDescent="0.25">
      <c r="D2280" s="143"/>
    </row>
    <row r="2281" spans="4:4" x14ac:dyDescent="0.25">
      <c r="D2281" s="143"/>
    </row>
    <row r="2282" spans="4:4" x14ac:dyDescent="0.25">
      <c r="D2282" s="143"/>
    </row>
    <row r="2283" spans="4:4" x14ac:dyDescent="0.25">
      <c r="D2283" s="143"/>
    </row>
    <row r="2284" spans="4:4" x14ac:dyDescent="0.25">
      <c r="D2284" s="143"/>
    </row>
    <row r="2285" spans="4:4" x14ac:dyDescent="0.25">
      <c r="D2285" s="143"/>
    </row>
    <row r="2286" spans="4:4" x14ac:dyDescent="0.25">
      <c r="D2286" s="143"/>
    </row>
    <row r="2287" spans="4:4" x14ac:dyDescent="0.25">
      <c r="D2287" s="143"/>
    </row>
    <row r="2288" spans="4:4" x14ac:dyDescent="0.25">
      <c r="D2288" s="143"/>
    </row>
    <row r="2289" spans="4:4" x14ac:dyDescent="0.25">
      <c r="D2289" s="143"/>
    </row>
    <row r="2290" spans="4:4" x14ac:dyDescent="0.25">
      <c r="D2290" s="143"/>
    </row>
    <row r="2291" spans="4:4" x14ac:dyDescent="0.25">
      <c r="D2291" s="143"/>
    </row>
    <row r="2292" spans="4:4" x14ac:dyDescent="0.25">
      <c r="D2292" s="143"/>
    </row>
    <row r="2293" spans="4:4" x14ac:dyDescent="0.25">
      <c r="D2293" s="143"/>
    </row>
    <row r="2294" spans="4:4" x14ac:dyDescent="0.25">
      <c r="D2294" s="143"/>
    </row>
    <row r="2295" spans="4:4" x14ac:dyDescent="0.25">
      <c r="D2295" s="143"/>
    </row>
    <row r="2296" spans="4:4" x14ac:dyDescent="0.25">
      <c r="D2296" s="143"/>
    </row>
    <row r="2297" spans="4:4" x14ac:dyDescent="0.25">
      <c r="D2297" s="143"/>
    </row>
    <row r="2298" spans="4:4" x14ac:dyDescent="0.25">
      <c r="D2298" s="143"/>
    </row>
    <row r="2299" spans="4:4" x14ac:dyDescent="0.25">
      <c r="D2299" s="143"/>
    </row>
    <row r="2300" spans="4:4" x14ac:dyDescent="0.25">
      <c r="D2300" s="143"/>
    </row>
    <row r="2301" spans="4:4" x14ac:dyDescent="0.25">
      <c r="D2301" s="143"/>
    </row>
    <row r="2302" spans="4:4" x14ac:dyDescent="0.25">
      <c r="D2302" s="143"/>
    </row>
    <row r="2303" spans="4:4" x14ac:dyDescent="0.25">
      <c r="D2303" s="143"/>
    </row>
    <row r="2304" spans="4:4" x14ac:dyDescent="0.25">
      <c r="D2304" s="143"/>
    </row>
    <row r="2305" spans="4:4" x14ac:dyDescent="0.25">
      <c r="D2305" s="143"/>
    </row>
    <row r="2306" spans="4:4" x14ac:dyDescent="0.25">
      <c r="D2306" s="143"/>
    </row>
    <row r="2307" spans="4:4" x14ac:dyDescent="0.25">
      <c r="D2307" s="143"/>
    </row>
    <row r="2308" spans="4:4" x14ac:dyDescent="0.25">
      <c r="D2308" s="143"/>
    </row>
    <row r="2309" spans="4:4" x14ac:dyDescent="0.25">
      <c r="D2309" s="143"/>
    </row>
    <row r="2310" spans="4:4" x14ac:dyDescent="0.25">
      <c r="D2310" s="143"/>
    </row>
    <row r="2311" spans="4:4" x14ac:dyDescent="0.25">
      <c r="D2311" s="143"/>
    </row>
    <row r="2312" spans="4:4" x14ac:dyDescent="0.25">
      <c r="D2312" s="143"/>
    </row>
    <row r="2313" spans="4:4" x14ac:dyDescent="0.25">
      <c r="D2313" s="143"/>
    </row>
    <row r="2314" spans="4:4" x14ac:dyDescent="0.25">
      <c r="D2314" s="143"/>
    </row>
    <row r="2315" spans="4:4" x14ac:dyDescent="0.25">
      <c r="D2315" s="143"/>
    </row>
    <row r="2316" spans="4:4" x14ac:dyDescent="0.25">
      <c r="D2316" s="143"/>
    </row>
    <row r="2317" spans="4:4" x14ac:dyDescent="0.25">
      <c r="D2317" s="143"/>
    </row>
    <row r="2318" spans="4:4" x14ac:dyDescent="0.25">
      <c r="D2318" s="143"/>
    </row>
    <row r="2319" spans="4:4" x14ac:dyDescent="0.25">
      <c r="D2319" s="143"/>
    </row>
    <row r="2320" spans="4:4" x14ac:dyDescent="0.25">
      <c r="D2320" s="143"/>
    </row>
    <row r="2321" spans="4:4" x14ac:dyDescent="0.25">
      <c r="D2321" s="143"/>
    </row>
    <row r="2322" spans="4:4" x14ac:dyDescent="0.25">
      <c r="D2322" s="143"/>
    </row>
    <row r="2323" spans="4:4" x14ac:dyDescent="0.25">
      <c r="D2323" s="143"/>
    </row>
    <row r="2324" spans="4:4" x14ac:dyDescent="0.25">
      <c r="D2324" s="143"/>
    </row>
    <row r="2325" spans="4:4" x14ac:dyDescent="0.25">
      <c r="D2325" s="143"/>
    </row>
    <row r="2326" spans="4:4" x14ac:dyDescent="0.25">
      <c r="D2326" s="143"/>
    </row>
    <row r="2327" spans="4:4" x14ac:dyDescent="0.25">
      <c r="D2327" s="143"/>
    </row>
    <row r="2328" spans="4:4" x14ac:dyDescent="0.25">
      <c r="D2328" s="143"/>
    </row>
    <row r="2329" spans="4:4" x14ac:dyDescent="0.25">
      <c r="D2329" s="143"/>
    </row>
    <row r="2330" spans="4:4" x14ac:dyDescent="0.25">
      <c r="D2330" s="143"/>
    </row>
    <row r="2331" spans="4:4" x14ac:dyDescent="0.25">
      <c r="D2331" s="143"/>
    </row>
    <row r="2332" spans="4:4" x14ac:dyDescent="0.25">
      <c r="D2332" s="143"/>
    </row>
    <row r="2333" spans="4:4" x14ac:dyDescent="0.25">
      <c r="D2333" s="143"/>
    </row>
    <row r="2334" spans="4:4" x14ac:dyDescent="0.25">
      <c r="D2334" s="143"/>
    </row>
    <row r="2335" spans="4:4" x14ac:dyDescent="0.25">
      <c r="D2335" s="143"/>
    </row>
    <row r="2336" spans="4:4" x14ac:dyDescent="0.25">
      <c r="D2336" s="143"/>
    </row>
    <row r="2337" spans="4:4" x14ac:dyDescent="0.25">
      <c r="D2337" s="143"/>
    </row>
    <row r="2338" spans="4:4" x14ac:dyDescent="0.25">
      <c r="D2338" s="143"/>
    </row>
    <row r="2339" spans="4:4" x14ac:dyDescent="0.25">
      <c r="D2339" s="143"/>
    </row>
    <row r="2340" spans="4:4" x14ac:dyDescent="0.25">
      <c r="D2340" s="143"/>
    </row>
    <row r="2341" spans="4:4" x14ac:dyDescent="0.25">
      <c r="D2341" s="143"/>
    </row>
    <row r="2342" spans="4:4" x14ac:dyDescent="0.25">
      <c r="D2342" s="143"/>
    </row>
    <row r="2343" spans="4:4" x14ac:dyDescent="0.25">
      <c r="D2343" s="143"/>
    </row>
    <row r="2344" spans="4:4" x14ac:dyDescent="0.25">
      <c r="D2344" s="143"/>
    </row>
    <row r="2345" spans="4:4" x14ac:dyDescent="0.25">
      <c r="D2345" s="143"/>
    </row>
    <row r="2346" spans="4:4" x14ac:dyDescent="0.25">
      <c r="D2346" s="143"/>
    </row>
    <row r="2347" spans="4:4" x14ac:dyDescent="0.25">
      <c r="D2347" s="143"/>
    </row>
    <row r="2348" spans="4:4" x14ac:dyDescent="0.25">
      <c r="D2348" s="143"/>
    </row>
    <row r="2349" spans="4:4" x14ac:dyDescent="0.25">
      <c r="D2349" s="143"/>
    </row>
    <row r="2350" spans="4:4" x14ac:dyDescent="0.25">
      <c r="D2350" s="143"/>
    </row>
    <row r="2351" spans="4:4" x14ac:dyDescent="0.25">
      <c r="D2351" s="143"/>
    </row>
    <row r="2352" spans="4:4" x14ac:dyDescent="0.25">
      <c r="D2352" s="143"/>
    </row>
    <row r="2353" spans="4:4" x14ac:dyDescent="0.25">
      <c r="D2353" s="143"/>
    </row>
    <row r="2354" spans="4:4" x14ac:dyDescent="0.25">
      <c r="D2354" s="143"/>
    </row>
    <row r="2355" spans="4:4" x14ac:dyDescent="0.25">
      <c r="D2355" s="143"/>
    </row>
    <row r="2356" spans="4:4" x14ac:dyDescent="0.25">
      <c r="D2356" s="143"/>
    </row>
    <row r="2357" spans="4:4" x14ac:dyDescent="0.25">
      <c r="D2357" s="143"/>
    </row>
    <row r="2358" spans="4:4" x14ac:dyDescent="0.25">
      <c r="D2358" s="143"/>
    </row>
    <row r="2359" spans="4:4" x14ac:dyDescent="0.25">
      <c r="D2359" s="143"/>
    </row>
    <row r="2360" spans="4:4" x14ac:dyDescent="0.25">
      <c r="D2360" s="143"/>
    </row>
    <row r="2361" spans="4:4" x14ac:dyDescent="0.25">
      <c r="D2361" s="143"/>
    </row>
    <row r="2362" spans="4:4" x14ac:dyDescent="0.25">
      <c r="D2362" s="143"/>
    </row>
    <row r="2363" spans="4:4" x14ac:dyDescent="0.25">
      <c r="D2363" s="143"/>
    </row>
    <row r="2364" spans="4:4" x14ac:dyDescent="0.25">
      <c r="D2364" s="143"/>
    </row>
    <row r="2365" spans="4:4" x14ac:dyDescent="0.25">
      <c r="D2365" s="143"/>
    </row>
    <row r="2366" spans="4:4" x14ac:dyDescent="0.25">
      <c r="D2366" s="143"/>
    </row>
    <row r="2367" spans="4:4" x14ac:dyDescent="0.25">
      <c r="D2367" s="143"/>
    </row>
    <row r="2368" spans="4:4" x14ac:dyDescent="0.25">
      <c r="D2368" s="143"/>
    </row>
    <row r="2369" spans="4:4" x14ac:dyDescent="0.25">
      <c r="D2369" s="143"/>
    </row>
    <row r="2370" spans="4:4" x14ac:dyDescent="0.25">
      <c r="D2370" s="143"/>
    </row>
    <row r="2371" spans="4:4" x14ac:dyDescent="0.25">
      <c r="D2371" s="143"/>
    </row>
    <row r="2372" spans="4:4" x14ac:dyDescent="0.25">
      <c r="D2372" s="143"/>
    </row>
    <row r="2373" spans="4:4" x14ac:dyDescent="0.25">
      <c r="D2373" s="143"/>
    </row>
    <row r="2374" spans="4:4" x14ac:dyDescent="0.25">
      <c r="D2374" s="143"/>
    </row>
    <row r="2375" spans="4:4" x14ac:dyDescent="0.25">
      <c r="D2375" s="143"/>
    </row>
    <row r="2376" spans="4:4" x14ac:dyDescent="0.25">
      <c r="D2376" s="143"/>
    </row>
    <row r="2377" spans="4:4" x14ac:dyDescent="0.25">
      <c r="D2377" s="143"/>
    </row>
    <row r="2378" spans="4:4" x14ac:dyDescent="0.25">
      <c r="D2378" s="143"/>
    </row>
    <row r="2379" spans="4:4" x14ac:dyDescent="0.25">
      <c r="D2379" s="143"/>
    </row>
    <row r="2380" spans="4:4" x14ac:dyDescent="0.25">
      <c r="D2380" s="143"/>
    </row>
    <row r="2381" spans="4:4" x14ac:dyDescent="0.25">
      <c r="D2381" s="143"/>
    </row>
    <row r="2382" spans="4:4" x14ac:dyDescent="0.25">
      <c r="D2382" s="143"/>
    </row>
    <row r="2383" spans="4:4" x14ac:dyDescent="0.25">
      <c r="D2383" s="143"/>
    </row>
    <row r="2384" spans="4:4" x14ac:dyDescent="0.25">
      <c r="D2384" s="143"/>
    </row>
    <row r="2385" spans="4:4" x14ac:dyDescent="0.25">
      <c r="D2385" s="143"/>
    </row>
    <row r="2386" spans="4:4" x14ac:dyDescent="0.25">
      <c r="D2386" s="143"/>
    </row>
    <row r="2387" spans="4:4" x14ac:dyDescent="0.25">
      <c r="D2387" s="143"/>
    </row>
    <row r="2388" spans="4:4" x14ac:dyDescent="0.25">
      <c r="D2388" s="143"/>
    </row>
    <row r="2389" spans="4:4" x14ac:dyDescent="0.25">
      <c r="D2389" s="143"/>
    </row>
    <row r="2390" spans="4:4" x14ac:dyDescent="0.25">
      <c r="D2390" s="143"/>
    </row>
    <row r="2391" spans="4:4" x14ac:dyDescent="0.25">
      <c r="D2391" s="143"/>
    </row>
    <row r="2392" spans="4:4" x14ac:dyDescent="0.25">
      <c r="D2392" s="143"/>
    </row>
    <row r="2393" spans="4:4" x14ac:dyDescent="0.25">
      <c r="D2393" s="143"/>
    </row>
    <row r="2394" spans="4:4" x14ac:dyDescent="0.25">
      <c r="D2394" s="143"/>
    </row>
    <row r="2395" spans="4:4" x14ac:dyDescent="0.25">
      <c r="D2395" s="143"/>
    </row>
    <row r="2396" spans="4:4" x14ac:dyDescent="0.25">
      <c r="D2396" s="143"/>
    </row>
    <row r="2397" spans="4:4" x14ac:dyDescent="0.25">
      <c r="D2397" s="143"/>
    </row>
    <row r="2398" spans="4:4" x14ac:dyDescent="0.25">
      <c r="D2398" s="143"/>
    </row>
    <row r="2399" spans="4:4" x14ac:dyDescent="0.25">
      <c r="D2399" s="143"/>
    </row>
    <row r="2400" spans="4:4" x14ac:dyDescent="0.25">
      <c r="D2400" s="143"/>
    </row>
    <row r="2401" spans="4:4" x14ac:dyDescent="0.25">
      <c r="D2401" s="143"/>
    </row>
    <row r="2402" spans="4:4" x14ac:dyDescent="0.25">
      <c r="D2402" s="143"/>
    </row>
    <row r="2403" spans="4:4" x14ac:dyDescent="0.25">
      <c r="D2403" s="143"/>
    </row>
    <row r="2404" spans="4:4" x14ac:dyDescent="0.25">
      <c r="D2404" s="143"/>
    </row>
    <row r="2405" spans="4:4" x14ac:dyDescent="0.25">
      <c r="D2405" s="143"/>
    </row>
    <row r="2406" spans="4:4" x14ac:dyDescent="0.25">
      <c r="D2406" s="143"/>
    </row>
    <row r="2407" spans="4:4" x14ac:dyDescent="0.25">
      <c r="D2407" s="143"/>
    </row>
    <row r="2408" spans="4:4" x14ac:dyDescent="0.25">
      <c r="D2408" s="143"/>
    </row>
    <row r="2409" spans="4:4" x14ac:dyDescent="0.25">
      <c r="D2409" s="143"/>
    </row>
    <row r="2410" spans="4:4" x14ac:dyDescent="0.25">
      <c r="D2410" s="143"/>
    </row>
    <row r="2411" spans="4:4" x14ac:dyDescent="0.25">
      <c r="D2411" s="143"/>
    </row>
    <row r="2412" spans="4:4" x14ac:dyDescent="0.25">
      <c r="D2412" s="143"/>
    </row>
    <row r="2413" spans="4:4" x14ac:dyDescent="0.25">
      <c r="D2413" s="143"/>
    </row>
    <row r="2414" spans="4:4" x14ac:dyDescent="0.25">
      <c r="D2414" s="143"/>
    </row>
    <row r="2415" spans="4:4" x14ac:dyDescent="0.25">
      <c r="D2415" s="143"/>
    </row>
    <row r="2416" spans="4:4" x14ac:dyDescent="0.25">
      <c r="D2416" s="143"/>
    </row>
    <row r="2417" spans="4:4" x14ac:dyDescent="0.25">
      <c r="D2417" s="143"/>
    </row>
    <row r="2418" spans="4:4" x14ac:dyDescent="0.25">
      <c r="D2418" s="143"/>
    </row>
    <row r="2419" spans="4:4" x14ac:dyDescent="0.25">
      <c r="D2419" s="143"/>
    </row>
    <row r="2420" spans="4:4" x14ac:dyDescent="0.25">
      <c r="D2420" s="143"/>
    </row>
    <row r="2421" spans="4:4" x14ac:dyDescent="0.25">
      <c r="D2421" s="143"/>
    </row>
    <row r="2422" spans="4:4" x14ac:dyDescent="0.25">
      <c r="D2422" s="143"/>
    </row>
    <row r="2423" spans="4:4" x14ac:dyDescent="0.25">
      <c r="D2423" s="143"/>
    </row>
    <row r="2424" spans="4:4" x14ac:dyDescent="0.25">
      <c r="D2424" s="143"/>
    </row>
    <row r="2425" spans="4:4" x14ac:dyDescent="0.25">
      <c r="D2425" s="143"/>
    </row>
    <row r="2426" spans="4:4" x14ac:dyDescent="0.25">
      <c r="D2426" s="143"/>
    </row>
    <row r="2427" spans="4:4" x14ac:dyDescent="0.25">
      <c r="D2427" s="143"/>
    </row>
    <row r="2428" spans="4:4" x14ac:dyDescent="0.25">
      <c r="D2428" s="143"/>
    </row>
    <row r="2429" spans="4:4" x14ac:dyDescent="0.25">
      <c r="D2429" s="143"/>
    </row>
    <row r="2430" spans="4:4" x14ac:dyDescent="0.25">
      <c r="D2430" s="143"/>
    </row>
    <row r="2431" spans="4:4" x14ac:dyDescent="0.25">
      <c r="D2431" s="143"/>
    </row>
    <row r="2432" spans="4:4" x14ac:dyDescent="0.25">
      <c r="D2432" s="143"/>
    </row>
    <row r="2433" spans="4:4" x14ac:dyDescent="0.25">
      <c r="D2433" s="143"/>
    </row>
    <row r="2434" spans="4:4" x14ac:dyDescent="0.25">
      <c r="D2434" s="143"/>
    </row>
    <row r="2435" spans="4:4" x14ac:dyDescent="0.25">
      <c r="D2435" s="143"/>
    </row>
    <row r="2436" spans="4:4" x14ac:dyDescent="0.25">
      <c r="D2436" s="143"/>
    </row>
    <row r="2437" spans="4:4" x14ac:dyDescent="0.25">
      <c r="D2437" s="143"/>
    </row>
    <row r="2438" spans="4:4" x14ac:dyDescent="0.25">
      <c r="D2438" s="143"/>
    </row>
    <row r="2439" spans="4:4" x14ac:dyDescent="0.25">
      <c r="D2439" s="143"/>
    </row>
    <row r="2440" spans="4:4" x14ac:dyDescent="0.25">
      <c r="D2440" s="143"/>
    </row>
    <row r="2441" spans="4:4" x14ac:dyDescent="0.25">
      <c r="D2441" s="143"/>
    </row>
    <row r="2442" spans="4:4" x14ac:dyDescent="0.25">
      <c r="D2442" s="143"/>
    </row>
    <row r="2443" spans="4:4" x14ac:dyDescent="0.25">
      <c r="D2443" s="143"/>
    </row>
    <row r="2444" spans="4:4" x14ac:dyDescent="0.25">
      <c r="D2444" s="143"/>
    </row>
    <row r="2445" spans="4:4" x14ac:dyDescent="0.25">
      <c r="D2445" s="143"/>
    </row>
    <row r="2446" spans="4:4" x14ac:dyDescent="0.25">
      <c r="D2446" s="143"/>
    </row>
    <row r="2447" spans="4:4" x14ac:dyDescent="0.25">
      <c r="D2447" s="143"/>
    </row>
    <row r="2448" spans="4:4" x14ac:dyDescent="0.25">
      <c r="D2448" s="143"/>
    </row>
    <row r="2449" spans="4:4" x14ac:dyDescent="0.25">
      <c r="D2449" s="143"/>
    </row>
    <row r="2450" spans="4:4" x14ac:dyDescent="0.25">
      <c r="D2450" s="143"/>
    </row>
    <row r="2451" spans="4:4" x14ac:dyDescent="0.25">
      <c r="D2451" s="143"/>
    </row>
    <row r="2452" spans="4:4" x14ac:dyDescent="0.25">
      <c r="D2452" s="143"/>
    </row>
    <row r="2453" spans="4:4" x14ac:dyDescent="0.25">
      <c r="D2453" s="143"/>
    </row>
    <row r="2454" spans="4:4" x14ac:dyDescent="0.25">
      <c r="D2454" s="143"/>
    </row>
    <row r="2455" spans="4:4" x14ac:dyDescent="0.25">
      <c r="D2455" s="143"/>
    </row>
    <row r="2456" spans="4:4" x14ac:dyDescent="0.25">
      <c r="D2456" s="143"/>
    </row>
    <row r="2457" spans="4:4" x14ac:dyDescent="0.25">
      <c r="D2457" s="143"/>
    </row>
    <row r="2458" spans="4:4" x14ac:dyDescent="0.25">
      <c r="D2458" s="143"/>
    </row>
    <row r="2459" spans="4:4" x14ac:dyDescent="0.25">
      <c r="D2459" s="143"/>
    </row>
    <row r="2460" spans="4:4" x14ac:dyDescent="0.25">
      <c r="D2460" s="143"/>
    </row>
    <row r="2461" spans="4:4" x14ac:dyDescent="0.25">
      <c r="D2461" s="143"/>
    </row>
    <row r="2462" spans="4:4" x14ac:dyDescent="0.25">
      <c r="D2462" s="143"/>
    </row>
    <row r="2463" spans="4:4" x14ac:dyDescent="0.25">
      <c r="D2463" s="143"/>
    </row>
    <row r="2464" spans="4:4" x14ac:dyDescent="0.25">
      <c r="D2464" s="143"/>
    </row>
    <row r="2465" spans="4:4" x14ac:dyDescent="0.25">
      <c r="D2465" s="143"/>
    </row>
    <row r="2466" spans="4:4" x14ac:dyDescent="0.25">
      <c r="D2466" s="143"/>
    </row>
    <row r="2467" spans="4:4" x14ac:dyDescent="0.25">
      <c r="D2467" s="143"/>
    </row>
    <row r="2468" spans="4:4" x14ac:dyDescent="0.25">
      <c r="D2468" s="143"/>
    </row>
    <row r="2469" spans="4:4" x14ac:dyDescent="0.25">
      <c r="D2469" s="143"/>
    </row>
    <row r="2470" spans="4:4" x14ac:dyDescent="0.25">
      <c r="D2470" s="143"/>
    </row>
    <row r="2471" spans="4:4" x14ac:dyDescent="0.25">
      <c r="D2471" s="143"/>
    </row>
    <row r="2472" spans="4:4" x14ac:dyDescent="0.25">
      <c r="D2472" s="143"/>
    </row>
    <row r="2473" spans="4:4" x14ac:dyDescent="0.25">
      <c r="D2473" s="143"/>
    </row>
    <row r="2474" spans="4:4" x14ac:dyDescent="0.25">
      <c r="D2474" s="143"/>
    </row>
    <row r="2475" spans="4:4" x14ac:dyDescent="0.25">
      <c r="D2475" s="143"/>
    </row>
    <row r="2476" spans="4:4" x14ac:dyDescent="0.25">
      <c r="D2476" s="143"/>
    </row>
    <row r="2477" spans="4:4" x14ac:dyDescent="0.25">
      <c r="D2477" s="143"/>
    </row>
    <row r="2478" spans="4:4" x14ac:dyDescent="0.25">
      <c r="D2478" s="143"/>
    </row>
    <row r="2479" spans="4:4" x14ac:dyDescent="0.25">
      <c r="D2479" s="143"/>
    </row>
    <row r="2480" spans="4:4" x14ac:dyDescent="0.25">
      <c r="D2480" s="143"/>
    </row>
    <row r="2481" spans="4:4" x14ac:dyDescent="0.25">
      <c r="D2481" s="143"/>
    </row>
    <row r="2482" spans="4:4" x14ac:dyDescent="0.25">
      <c r="D2482" s="143"/>
    </row>
    <row r="2483" spans="4:4" x14ac:dyDescent="0.25">
      <c r="D2483" s="143"/>
    </row>
    <row r="2484" spans="4:4" x14ac:dyDescent="0.25">
      <c r="D2484" s="143"/>
    </row>
    <row r="2485" spans="4:4" x14ac:dyDescent="0.25">
      <c r="D2485" s="143"/>
    </row>
    <row r="2486" spans="4:4" x14ac:dyDescent="0.25">
      <c r="D2486" s="143"/>
    </row>
    <row r="2487" spans="4:4" x14ac:dyDescent="0.25">
      <c r="D2487" s="143"/>
    </row>
    <row r="2488" spans="4:4" x14ac:dyDescent="0.25">
      <c r="D2488" s="143"/>
    </row>
    <row r="2489" spans="4:4" x14ac:dyDescent="0.25">
      <c r="D2489" s="143"/>
    </row>
    <row r="2490" spans="4:4" x14ac:dyDescent="0.25">
      <c r="D2490" s="143"/>
    </row>
    <row r="2491" spans="4:4" x14ac:dyDescent="0.25">
      <c r="D2491" s="143"/>
    </row>
    <row r="2492" spans="4:4" x14ac:dyDescent="0.25">
      <c r="D2492" s="143"/>
    </row>
    <row r="2493" spans="4:4" x14ac:dyDescent="0.25">
      <c r="D2493" s="143"/>
    </row>
    <row r="2494" spans="4:4" x14ac:dyDescent="0.25">
      <c r="D2494" s="143"/>
    </row>
    <row r="2495" spans="4:4" x14ac:dyDescent="0.25">
      <c r="D2495" s="143"/>
    </row>
    <row r="2496" spans="4:4" x14ac:dyDescent="0.25">
      <c r="D2496" s="143"/>
    </row>
    <row r="2497" spans="4:4" x14ac:dyDescent="0.25">
      <c r="D2497" s="143"/>
    </row>
    <row r="2498" spans="4:4" x14ac:dyDescent="0.25">
      <c r="D2498" s="143"/>
    </row>
    <row r="2499" spans="4:4" x14ac:dyDescent="0.25">
      <c r="D2499" s="143"/>
    </row>
    <row r="2500" spans="4:4" x14ac:dyDescent="0.25">
      <c r="D2500" s="143"/>
    </row>
    <row r="2501" spans="4:4" x14ac:dyDescent="0.25">
      <c r="D2501" s="143"/>
    </row>
    <row r="2502" spans="4:4" x14ac:dyDescent="0.25">
      <c r="D2502" s="143"/>
    </row>
    <row r="2503" spans="4:4" x14ac:dyDescent="0.25">
      <c r="D2503" s="143"/>
    </row>
    <row r="2504" spans="4:4" x14ac:dyDescent="0.25">
      <c r="D2504" s="143"/>
    </row>
    <row r="2505" spans="4:4" x14ac:dyDescent="0.25">
      <c r="D2505" s="143"/>
    </row>
    <row r="2506" spans="4:4" x14ac:dyDescent="0.25">
      <c r="D2506" s="143"/>
    </row>
    <row r="2507" spans="4:4" x14ac:dyDescent="0.25">
      <c r="D2507" s="143"/>
    </row>
    <row r="2508" spans="4:4" x14ac:dyDescent="0.25">
      <c r="D2508" s="143"/>
    </row>
    <row r="2509" spans="4:4" x14ac:dyDescent="0.25">
      <c r="D2509" s="143"/>
    </row>
    <row r="2510" spans="4:4" x14ac:dyDescent="0.25">
      <c r="D2510" s="143"/>
    </row>
    <row r="2511" spans="4:4" x14ac:dyDescent="0.25">
      <c r="D2511" s="143"/>
    </row>
    <row r="2512" spans="4:4" x14ac:dyDescent="0.25">
      <c r="D2512" s="143"/>
    </row>
    <row r="2513" spans="4:4" x14ac:dyDescent="0.25">
      <c r="D2513" s="143"/>
    </row>
    <row r="2514" spans="4:4" x14ac:dyDescent="0.25">
      <c r="D2514" s="143"/>
    </row>
    <row r="2515" spans="4:4" x14ac:dyDescent="0.25">
      <c r="D2515" s="143"/>
    </row>
    <row r="2516" spans="4:4" x14ac:dyDescent="0.25">
      <c r="D2516" s="143"/>
    </row>
    <row r="2517" spans="4:4" x14ac:dyDescent="0.25">
      <c r="D2517" s="143"/>
    </row>
    <row r="2518" spans="4:4" x14ac:dyDescent="0.25">
      <c r="D2518" s="143"/>
    </row>
    <row r="2519" spans="4:4" x14ac:dyDescent="0.25">
      <c r="D2519" s="143"/>
    </row>
    <row r="2520" spans="4:4" x14ac:dyDescent="0.25">
      <c r="D2520" s="143"/>
    </row>
    <row r="2521" spans="4:4" x14ac:dyDescent="0.25">
      <c r="D2521" s="143"/>
    </row>
    <row r="2522" spans="4:4" x14ac:dyDescent="0.25">
      <c r="D2522" s="143"/>
    </row>
    <row r="2523" spans="4:4" x14ac:dyDescent="0.25">
      <c r="D2523" s="143"/>
    </row>
    <row r="2524" spans="4:4" x14ac:dyDescent="0.25">
      <c r="D2524" s="143"/>
    </row>
    <row r="2525" spans="4:4" x14ac:dyDescent="0.25">
      <c r="D2525" s="143"/>
    </row>
    <row r="2526" spans="4:4" x14ac:dyDescent="0.25">
      <c r="D2526" s="143"/>
    </row>
    <row r="2527" spans="4:4" x14ac:dyDescent="0.25">
      <c r="D2527" s="143"/>
    </row>
    <row r="2528" spans="4:4" x14ac:dyDescent="0.25">
      <c r="D2528" s="143"/>
    </row>
    <row r="2529" spans="4:4" x14ac:dyDescent="0.25">
      <c r="D2529" s="143"/>
    </row>
    <row r="2530" spans="4:4" x14ac:dyDescent="0.25">
      <c r="D2530" s="143"/>
    </row>
    <row r="2531" spans="4:4" x14ac:dyDescent="0.25">
      <c r="D2531" s="143"/>
    </row>
    <row r="2532" spans="4:4" x14ac:dyDescent="0.25">
      <c r="D2532" s="143"/>
    </row>
    <row r="2533" spans="4:4" x14ac:dyDescent="0.25">
      <c r="D2533" s="143"/>
    </row>
    <row r="2534" spans="4:4" x14ac:dyDescent="0.25">
      <c r="D2534" s="143"/>
    </row>
    <row r="2535" spans="4:4" x14ac:dyDescent="0.25">
      <c r="D2535" s="143"/>
    </row>
    <row r="2536" spans="4:4" x14ac:dyDescent="0.25">
      <c r="D2536" s="143"/>
    </row>
    <row r="2537" spans="4:4" x14ac:dyDescent="0.25">
      <c r="D2537" s="143"/>
    </row>
    <row r="2538" spans="4:4" x14ac:dyDescent="0.25">
      <c r="D2538" s="143"/>
    </row>
    <row r="2539" spans="4:4" x14ac:dyDescent="0.25">
      <c r="D2539" s="143"/>
    </row>
    <row r="2540" spans="4:4" x14ac:dyDescent="0.25">
      <c r="D2540" s="143"/>
    </row>
    <row r="2541" spans="4:4" x14ac:dyDescent="0.25">
      <c r="D2541" s="143"/>
    </row>
    <row r="2542" spans="4:4" x14ac:dyDescent="0.25">
      <c r="D2542" s="143"/>
    </row>
    <row r="2543" spans="4:4" x14ac:dyDescent="0.25">
      <c r="D2543" s="143"/>
    </row>
    <row r="2544" spans="4:4" x14ac:dyDescent="0.25">
      <c r="D2544" s="143"/>
    </row>
    <row r="2545" spans="4:4" x14ac:dyDescent="0.25">
      <c r="D2545" s="143"/>
    </row>
    <row r="2546" spans="4:4" x14ac:dyDescent="0.25">
      <c r="D2546" s="143"/>
    </row>
    <row r="2547" spans="4:4" x14ac:dyDescent="0.25">
      <c r="D2547" s="143"/>
    </row>
    <row r="2548" spans="4:4" x14ac:dyDescent="0.25">
      <c r="D2548" s="143"/>
    </row>
    <row r="2549" spans="4:4" x14ac:dyDescent="0.25">
      <c r="D2549" s="143"/>
    </row>
    <row r="2550" spans="4:4" x14ac:dyDescent="0.25">
      <c r="D2550" s="143"/>
    </row>
    <row r="2551" spans="4:4" x14ac:dyDescent="0.25">
      <c r="D2551" s="143"/>
    </row>
    <row r="2552" spans="4:4" x14ac:dyDescent="0.25">
      <c r="D2552" s="143"/>
    </row>
    <row r="2553" spans="4:4" x14ac:dyDescent="0.25">
      <c r="D2553" s="143"/>
    </row>
    <row r="2554" spans="4:4" x14ac:dyDescent="0.25">
      <c r="D2554" s="143"/>
    </row>
    <row r="2555" spans="4:4" x14ac:dyDescent="0.25">
      <c r="D2555" s="143"/>
    </row>
    <row r="2556" spans="4:4" x14ac:dyDescent="0.25">
      <c r="D2556" s="143"/>
    </row>
    <row r="2557" spans="4:4" x14ac:dyDescent="0.25">
      <c r="D2557" s="143"/>
    </row>
    <row r="2558" spans="4:4" x14ac:dyDescent="0.25">
      <c r="D2558" s="143"/>
    </row>
    <row r="2559" spans="4:4" x14ac:dyDescent="0.25">
      <c r="D2559" s="143"/>
    </row>
    <row r="2560" spans="4:4" x14ac:dyDescent="0.25">
      <c r="D2560" s="143"/>
    </row>
    <row r="2561" spans="4:4" x14ac:dyDescent="0.25">
      <c r="D2561" s="143"/>
    </row>
    <row r="2562" spans="4:4" x14ac:dyDescent="0.25">
      <c r="D2562" s="143"/>
    </row>
    <row r="2563" spans="4:4" x14ac:dyDescent="0.25">
      <c r="D2563" s="143"/>
    </row>
    <row r="2564" spans="4:4" x14ac:dyDescent="0.25">
      <c r="D2564" s="143"/>
    </row>
    <row r="2565" spans="4:4" x14ac:dyDescent="0.25">
      <c r="D2565" s="143"/>
    </row>
    <row r="2566" spans="4:4" x14ac:dyDescent="0.25">
      <c r="D2566" s="143"/>
    </row>
    <row r="2567" spans="4:4" x14ac:dyDescent="0.25">
      <c r="D2567" s="143"/>
    </row>
    <row r="2568" spans="4:4" x14ac:dyDescent="0.25">
      <c r="D2568" s="143"/>
    </row>
    <row r="2569" spans="4:4" x14ac:dyDescent="0.25">
      <c r="D2569" s="143"/>
    </row>
    <row r="2570" spans="4:4" x14ac:dyDescent="0.25">
      <c r="D2570" s="143"/>
    </row>
    <row r="2571" spans="4:4" x14ac:dyDescent="0.25">
      <c r="D2571" s="143"/>
    </row>
    <row r="2572" spans="4:4" x14ac:dyDescent="0.25">
      <c r="D2572" s="143"/>
    </row>
    <row r="2573" spans="4:4" x14ac:dyDescent="0.25">
      <c r="D2573" s="143"/>
    </row>
    <row r="2574" spans="4:4" x14ac:dyDescent="0.25">
      <c r="D2574" s="143"/>
    </row>
    <row r="2575" spans="4:4" x14ac:dyDescent="0.25">
      <c r="D2575" s="143"/>
    </row>
    <row r="2576" spans="4:4" x14ac:dyDescent="0.25">
      <c r="D2576" s="143"/>
    </row>
    <row r="2577" spans="4:4" x14ac:dyDescent="0.25">
      <c r="D2577" s="143"/>
    </row>
    <row r="2578" spans="4:4" x14ac:dyDescent="0.25">
      <c r="D2578" s="143"/>
    </row>
    <row r="2579" spans="4:4" x14ac:dyDescent="0.25">
      <c r="D2579" s="143"/>
    </row>
    <row r="2580" spans="4:4" x14ac:dyDescent="0.25">
      <c r="D2580" s="143"/>
    </row>
    <row r="2581" spans="4:4" x14ac:dyDescent="0.25">
      <c r="D2581" s="143"/>
    </row>
    <row r="2582" spans="4:4" x14ac:dyDescent="0.25">
      <c r="D2582" s="143"/>
    </row>
    <row r="2583" spans="4:4" x14ac:dyDescent="0.25">
      <c r="D2583" s="143"/>
    </row>
    <row r="2584" spans="4:4" x14ac:dyDescent="0.25">
      <c r="D2584" s="143"/>
    </row>
    <row r="2585" spans="4:4" x14ac:dyDescent="0.25">
      <c r="D2585" s="143"/>
    </row>
    <row r="2586" spans="4:4" x14ac:dyDescent="0.25">
      <c r="D2586" s="143"/>
    </row>
    <row r="2587" spans="4:4" x14ac:dyDescent="0.25">
      <c r="D2587" s="143"/>
    </row>
    <row r="2588" spans="4:4" x14ac:dyDescent="0.25">
      <c r="D2588" s="143"/>
    </row>
    <row r="2589" spans="4:4" x14ac:dyDescent="0.25">
      <c r="D2589" s="143"/>
    </row>
    <row r="2590" spans="4:4" x14ac:dyDescent="0.25">
      <c r="D2590" s="143"/>
    </row>
    <row r="2591" spans="4:4" x14ac:dyDescent="0.25">
      <c r="D2591" s="143"/>
    </row>
    <row r="2592" spans="4:4" x14ac:dyDescent="0.25">
      <c r="D2592" s="143"/>
    </row>
    <row r="2593" spans="4:4" x14ac:dyDescent="0.25">
      <c r="D2593" s="143"/>
    </row>
    <row r="2594" spans="4:4" x14ac:dyDescent="0.25">
      <c r="D2594" s="143"/>
    </row>
    <row r="2595" spans="4:4" x14ac:dyDescent="0.25">
      <c r="D2595" s="143"/>
    </row>
    <row r="2596" spans="4:4" x14ac:dyDescent="0.25">
      <c r="D2596" s="143"/>
    </row>
    <row r="2597" spans="4:4" x14ac:dyDescent="0.25">
      <c r="D2597" s="143"/>
    </row>
    <row r="2598" spans="4:4" x14ac:dyDescent="0.25">
      <c r="D2598" s="143"/>
    </row>
    <row r="2599" spans="4:4" x14ac:dyDescent="0.25">
      <c r="D2599" s="143"/>
    </row>
    <row r="2600" spans="4:4" x14ac:dyDescent="0.25">
      <c r="D2600" s="143"/>
    </row>
    <row r="2601" spans="4:4" x14ac:dyDescent="0.25">
      <c r="D2601" s="143"/>
    </row>
    <row r="2602" spans="4:4" x14ac:dyDescent="0.25">
      <c r="D2602" s="143"/>
    </row>
    <row r="2603" spans="4:4" x14ac:dyDescent="0.25">
      <c r="D2603" s="143"/>
    </row>
    <row r="2604" spans="4:4" x14ac:dyDescent="0.25">
      <c r="D2604" s="143"/>
    </row>
    <row r="2605" spans="4:4" x14ac:dyDescent="0.25">
      <c r="D2605" s="143"/>
    </row>
    <row r="2606" spans="4:4" x14ac:dyDescent="0.25">
      <c r="D2606" s="143"/>
    </row>
    <row r="2607" spans="4:4" x14ac:dyDescent="0.25">
      <c r="D2607" s="143"/>
    </row>
    <row r="2608" spans="4:4" x14ac:dyDescent="0.25">
      <c r="D2608" s="143"/>
    </row>
    <row r="2609" spans="4:4" x14ac:dyDescent="0.25">
      <c r="D2609" s="143"/>
    </row>
    <row r="2610" spans="4:4" x14ac:dyDescent="0.25">
      <c r="D2610" s="143"/>
    </row>
    <row r="2611" spans="4:4" x14ac:dyDescent="0.25">
      <c r="D2611" s="143"/>
    </row>
    <row r="2612" spans="4:4" x14ac:dyDescent="0.25">
      <c r="D2612" s="143"/>
    </row>
    <row r="2613" spans="4:4" x14ac:dyDescent="0.25">
      <c r="D2613" s="143"/>
    </row>
    <row r="2614" spans="4:4" x14ac:dyDescent="0.25">
      <c r="D2614" s="143"/>
    </row>
    <row r="2615" spans="4:4" x14ac:dyDescent="0.25">
      <c r="D2615" s="143"/>
    </row>
    <row r="2616" spans="4:4" x14ac:dyDescent="0.25">
      <c r="D2616" s="143"/>
    </row>
    <row r="2617" spans="4:4" x14ac:dyDescent="0.25">
      <c r="D2617" s="143"/>
    </row>
    <row r="2618" spans="4:4" x14ac:dyDescent="0.25">
      <c r="D2618" s="143"/>
    </row>
    <row r="2619" spans="4:4" x14ac:dyDescent="0.25">
      <c r="D2619" s="143"/>
    </row>
    <row r="2620" spans="4:4" x14ac:dyDescent="0.25">
      <c r="D2620" s="143"/>
    </row>
    <row r="2621" spans="4:4" x14ac:dyDescent="0.25">
      <c r="D2621" s="143"/>
    </row>
    <row r="2622" spans="4:4" x14ac:dyDescent="0.25">
      <c r="D2622" s="143"/>
    </row>
    <row r="2623" spans="4:4" x14ac:dyDescent="0.25">
      <c r="D2623" s="143"/>
    </row>
    <row r="2624" spans="4:4" x14ac:dyDescent="0.25">
      <c r="D2624" s="143"/>
    </row>
    <row r="2625" spans="4:4" x14ac:dyDescent="0.25">
      <c r="D2625" s="143"/>
    </row>
    <row r="2626" spans="4:4" x14ac:dyDescent="0.25">
      <c r="D2626" s="143"/>
    </row>
    <row r="2627" spans="4:4" x14ac:dyDescent="0.25">
      <c r="D2627" s="143"/>
    </row>
    <row r="2628" spans="4:4" x14ac:dyDescent="0.25">
      <c r="D2628" s="143"/>
    </row>
    <row r="2629" spans="4:4" x14ac:dyDescent="0.25">
      <c r="D2629" s="143"/>
    </row>
    <row r="2630" spans="4:4" x14ac:dyDescent="0.25">
      <c r="D2630" s="143"/>
    </row>
    <row r="2631" spans="4:4" x14ac:dyDescent="0.25">
      <c r="D2631" s="143"/>
    </row>
    <row r="2632" spans="4:4" x14ac:dyDescent="0.25">
      <c r="D2632" s="143"/>
    </row>
    <row r="2633" spans="4:4" x14ac:dyDescent="0.25">
      <c r="D2633" s="143"/>
    </row>
    <row r="2634" spans="4:4" x14ac:dyDescent="0.25">
      <c r="D2634" s="143"/>
    </row>
    <row r="2635" spans="4:4" x14ac:dyDescent="0.25">
      <c r="D2635" s="143"/>
    </row>
    <row r="2636" spans="4:4" x14ac:dyDescent="0.25">
      <c r="D2636" s="143"/>
    </row>
    <row r="2637" spans="4:4" x14ac:dyDescent="0.25">
      <c r="D2637" s="143"/>
    </row>
    <row r="2638" spans="4:4" x14ac:dyDescent="0.25">
      <c r="D2638" s="143"/>
    </row>
    <row r="2639" spans="4:4" x14ac:dyDescent="0.25">
      <c r="D2639" s="143"/>
    </row>
    <row r="2640" spans="4:4" x14ac:dyDescent="0.25">
      <c r="D2640" s="143"/>
    </row>
    <row r="2641" spans="4:4" x14ac:dyDescent="0.25">
      <c r="D2641" s="143"/>
    </row>
    <row r="2642" spans="4:4" x14ac:dyDescent="0.25">
      <c r="D2642" s="143"/>
    </row>
    <row r="2643" spans="4:4" x14ac:dyDescent="0.25">
      <c r="D2643" s="143"/>
    </row>
    <row r="2644" spans="4:4" x14ac:dyDescent="0.25">
      <c r="D2644" s="143"/>
    </row>
    <row r="2645" spans="4:4" x14ac:dyDescent="0.25">
      <c r="D2645" s="143"/>
    </row>
    <row r="2646" spans="4:4" x14ac:dyDescent="0.25">
      <c r="D2646" s="143"/>
    </row>
    <row r="2647" spans="4:4" x14ac:dyDescent="0.25">
      <c r="D2647" s="143"/>
    </row>
    <row r="2648" spans="4:4" x14ac:dyDescent="0.25">
      <c r="D2648" s="143"/>
    </row>
    <row r="2649" spans="4:4" x14ac:dyDescent="0.25">
      <c r="D2649" s="143"/>
    </row>
    <row r="2650" spans="4:4" x14ac:dyDescent="0.25">
      <c r="D2650" s="143"/>
    </row>
    <row r="2651" spans="4:4" x14ac:dyDescent="0.25">
      <c r="D2651" s="143"/>
    </row>
    <row r="2652" spans="4:4" x14ac:dyDescent="0.25">
      <c r="D2652" s="143"/>
    </row>
    <row r="2653" spans="4:4" x14ac:dyDescent="0.25">
      <c r="D2653" s="143"/>
    </row>
    <row r="2654" spans="4:4" x14ac:dyDescent="0.25">
      <c r="D2654" s="143"/>
    </row>
    <row r="2655" spans="4:4" x14ac:dyDescent="0.25">
      <c r="D2655" s="143"/>
    </row>
    <row r="2656" spans="4:4" x14ac:dyDescent="0.25">
      <c r="D2656" s="143"/>
    </row>
    <row r="2657" spans="4:4" x14ac:dyDescent="0.25">
      <c r="D2657" s="143"/>
    </row>
    <row r="2658" spans="4:4" x14ac:dyDescent="0.25">
      <c r="D2658" s="143"/>
    </row>
    <row r="2659" spans="4:4" x14ac:dyDescent="0.25">
      <c r="D2659" s="143"/>
    </row>
    <row r="2660" spans="4:4" x14ac:dyDescent="0.25">
      <c r="D2660" s="143"/>
    </row>
    <row r="2661" spans="4:4" x14ac:dyDescent="0.25">
      <c r="D2661" s="143"/>
    </row>
    <row r="2662" spans="4:4" x14ac:dyDescent="0.25">
      <c r="D2662" s="143"/>
    </row>
    <row r="2663" spans="4:4" x14ac:dyDescent="0.25">
      <c r="D2663" s="143"/>
    </row>
    <row r="2664" spans="4:4" x14ac:dyDescent="0.25">
      <c r="D2664" s="143"/>
    </row>
    <row r="2665" spans="4:4" x14ac:dyDescent="0.25">
      <c r="D2665" s="143"/>
    </row>
    <row r="2666" spans="4:4" x14ac:dyDescent="0.25">
      <c r="D2666" s="143"/>
    </row>
    <row r="2667" spans="4:4" x14ac:dyDescent="0.25">
      <c r="D2667" s="143"/>
    </row>
    <row r="2668" spans="4:4" x14ac:dyDescent="0.25">
      <c r="D2668" s="143"/>
    </row>
    <row r="2669" spans="4:4" x14ac:dyDescent="0.25">
      <c r="D2669" s="143"/>
    </row>
    <row r="2670" spans="4:4" x14ac:dyDescent="0.25">
      <c r="D2670" s="143"/>
    </row>
    <row r="2671" spans="4:4" x14ac:dyDescent="0.25">
      <c r="D2671" s="143"/>
    </row>
    <row r="2672" spans="4:4" x14ac:dyDescent="0.25">
      <c r="D2672" s="143"/>
    </row>
    <row r="2673" spans="4:4" x14ac:dyDescent="0.25">
      <c r="D2673" s="143"/>
    </row>
    <row r="2674" spans="4:4" x14ac:dyDescent="0.25">
      <c r="D2674" s="143"/>
    </row>
    <row r="2675" spans="4:4" x14ac:dyDescent="0.25">
      <c r="D2675" s="143"/>
    </row>
    <row r="2676" spans="4:4" x14ac:dyDescent="0.25">
      <c r="D2676" s="143"/>
    </row>
    <row r="2677" spans="4:4" x14ac:dyDescent="0.25">
      <c r="D2677" s="143"/>
    </row>
    <row r="2678" spans="4:4" x14ac:dyDescent="0.25">
      <c r="D2678" s="143"/>
    </row>
    <row r="2679" spans="4:4" x14ac:dyDescent="0.25">
      <c r="D2679" s="143"/>
    </row>
    <row r="2680" spans="4:4" x14ac:dyDescent="0.25">
      <c r="D2680" s="143"/>
    </row>
    <row r="2681" spans="4:4" x14ac:dyDescent="0.25">
      <c r="D2681" s="143"/>
    </row>
    <row r="2682" spans="4:4" x14ac:dyDescent="0.25">
      <c r="D2682" s="143"/>
    </row>
    <row r="2683" spans="4:4" x14ac:dyDescent="0.25">
      <c r="D2683" s="143"/>
    </row>
    <row r="2684" spans="4:4" x14ac:dyDescent="0.25">
      <c r="D2684" s="143"/>
    </row>
    <row r="2685" spans="4:4" x14ac:dyDescent="0.25">
      <c r="D2685" s="143"/>
    </row>
    <row r="2686" spans="4:4" x14ac:dyDescent="0.25">
      <c r="D2686" s="143"/>
    </row>
    <row r="2687" spans="4:4" x14ac:dyDescent="0.25">
      <c r="D2687" s="143"/>
    </row>
    <row r="2688" spans="4:4" x14ac:dyDescent="0.25">
      <c r="D2688" s="143"/>
    </row>
    <row r="2689" spans="4:4" x14ac:dyDescent="0.25">
      <c r="D2689" s="143"/>
    </row>
    <row r="2690" spans="4:4" x14ac:dyDescent="0.25">
      <c r="D2690" s="143"/>
    </row>
    <row r="2691" spans="4:4" x14ac:dyDescent="0.25">
      <c r="D2691" s="143"/>
    </row>
    <row r="2692" spans="4:4" x14ac:dyDescent="0.25">
      <c r="D2692" s="143"/>
    </row>
    <row r="2693" spans="4:4" x14ac:dyDescent="0.25">
      <c r="D2693" s="143"/>
    </row>
    <row r="2694" spans="4:4" x14ac:dyDescent="0.25">
      <c r="D2694" s="143"/>
    </row>
    <row r="2695" spans="4:4" x14ac:dyDescent="0.25">
      <c r="D2695" s="143"/>
    </row>
    <row r="2696" spans="4:4" x14ac:dyDescent="0.25">
      <c r="D2696" s="143"/>
    </row>
    <row r="2697" spans="4:4" x14ac:dyDescent="0.25">
      <c r="D2697" s="143"/>
    </row>
    <row r="2698" spans="4:4" x14ac:dyDescent="0.25">
      <c r="D2698" s="143"/>
    </row>
    <row r="2699" spans="4:4" x14ac:dyDescent="0.25">
      <c r="D2699" s="143"/>
    </row>
    <row r="2700" spans="4:4" x14ac:dyDescent="0.25">
      <c r="D2700" s="143"/>
    </row>
    <row r="2701" spans="4:4" x14ac:dyDescent="0.25">
      <c r="D2701" s="143"/>
    </row>
    <row r="2702" spans="4:4" x14ac:dyDescent="0.25">
      <c r="D2702" s="143"/>
    </row>
    <row r="2703" spans="4:4" x14ac:dyDescent="0.25">
      <c r="D2703" s="143"/>
    </row>
    <row r="2704" spans="4:4" x14ac:dyDescent="0.25">
      <c r="D2704" s="143"/>
    </row>
    <row r="2705" spans="4:4" x14ac:dyDescent="0.25">
      <c r="D2705" s="143"/>
    </row>
    <row r="2706" spans="4:4" x14ac:dyDescent="0.25">
      <c r="D2706" s="143"/>
    </row>
    <row r="2707" spans="4:4" x14ac:dyDescent="0.25">
      <c r="D2707" s="143"/>
    </row>
    <row r="2708" spans="4:4" x14ac:dyDescent="0.25">
      <c r="D2708" s="143"/>
    </row>
    <row r="2709" spans="4:4" x14ac:dyDescent="0.25">
      <c r="D2709" s="143"/>
    </row>
    <row r="2710" spans="4:4" x14ac:dyDescent="0.25">
      <c r="D2710" s="143"/>
    </row>
    <row r="2711" spans="4:4" x14ac:dyDescent="0.25">
      <c r="D2711" s="143"/>
    </row>
    <row r="2712" spans="4:4" x14ac:dyDescent="0.25">
      <c r="D2712" s="143"/>
    </row>
    <row r="2713" spans="4:4" x14ac:dyDescent="0.25">
      <c r="D2713" s="143"/>
    </row>
    <row r="2714" spans="4:4" x14ac:dyDescent="0.25">
      <c r="D2714" s="143"/>
    </row>
    <row r="2715" spans="4:4" x14ac:dyDescent="0.25">
      <c r="D2715" s="143"/>
    </row>
    <row r="2716" spans="4:4" x14ac:dyDescent="0.25">
      <c r="D2716" s="143"/>
    </row>
    <row r="2717" spans="4:4" x14ac:dyDescent="0.25">
      <c r="D2717" s="143"/>
    </row>
    <row r="2718" spans="4:4" x14ac:dyDescent="0.25">
      <c r="D2718" s="143"/>
    </row>
    <row r="2719" spans="4:4" x14ac:dyDescent="0.25">
      <c r="D2719" s="143"/>
    </row>
    <row r="2720" spans="4:4" x14ac:dyDescent="0.25">
      <c r="D2720" s="143"/>
    </row>
    <row r="2721" spans="4:4" x14ac:dyDescent="0.25">
      <c r="D2721" s="143"/>
    </row>
    <row r="2722" spans="4:4" x14ac:dyDescent="0.25">
      <c r="D2722" s="143"/>
    </row>
    <row r="2723" spans="4:4" x14ac:dyDescent="0.25">
      <c r="D2723" s="143"/>
    </row>
    <row r="2724" spans="4:4" x14ac:dyDescent="0.25">
      <c r="D2724" s="143"/>
    </row>
    <row r="2725" spans="4:4" x14ac:dyDescent="0.25">
      <c r="D2725" s="143"/>
    </row>
    <row r="2726" spans="4:4" x14ac:dyDescent="0.25">
      <c r="D2726" s="143"/>
    </row>
    <row r="2727" spans="4:4" x14ac:dyDescent="0.25">
      <c r="D2727" s="143"/>
    </row>
    <row r="2728" spans="4:4" x14ac:dyDescent="0.25">
      <c r="D2728" s="143"/>
    </row>
    <row r="2729" spans="4:4" x14ac:dyDescent="0.25">
      <c r="D2729" s="143"/>
    </row>
    <row r="2730" spans="4:4" x14ac:dyDescent="0.25">
      <c r="D2730" s="143"/>
    </row>
    <row r="2731" spans="4:4" x14ac:dyDescent="0.25">
      <c r="D2731" s="143"/>
    </row>
    <row r="2732" spans="4:4" x14ac:dyDescent="0.25">
      <c r="D2732" s="143"/>
    </row>
    <row r="2733" spans="4:4" x14ac:dyDescent="0.25">
      <c r="D2733" s="143"/>
    </row>
    <row r="2734" spans="4:4" x14ac:dyDescent="0.25">
      <c r="D2734" s="143"/>
    </row>
    <row r="2735" spans="4:4" x14ac:dyDescent="0.25">
      <c r="D2735" s="143"/>
    </row>
    <row r="2736" spans="4:4" x14ac:dyDescent="0.25">
      <c r="D2736" s="143"/>
    </row>
    <row r="2737" spans="4:4" x14ac:dyDescent="0.25">
      <c r="D2737" s="143"/>
    </row>
    <row r="2738" spans="4:4" x14ac:dyDescent="0.25">
      <c r="D2738" s="143"/>
    </row>
    <row r="2739" spans="4:4" x14ac:dyDescent="0.25">
      <c r="D2739" s="143"/>
    </row>
    <row r="2740" spans="4:4" x14ac:dyDescent="0.25">
      <c r="D2740" s="143"/>
    </row>
    <row r="2741" spans="4:4" x14ac:dyDescent="0.25">
      <c r="D2741" s="143"/>
    </row>
    <row r="2742" spans="4:4" x14ac:dyDescent="0.25">
      <c r="D2742" s="143"/>
    </row>
    <row r="2743" spans="4:4" x14ac:dyDescent="0.25">
      <c r="D2743" s="143"/>
    </row>
    <row r="2744" spans="4:4" x14ac:dyDescent="0.25">
      <c r="D2744" s="143"/>
    </row>
    <row r="2745" spans="4:4" x14ac:dyDescent="0.25">
      <c r="D2745" s="143"/>
    </row>
    <row r="2746" spans="4:4" x14ac:dyDescent="0.25">
      <c r="D2746" s="143"/>
    </row>
    <row r="2747" spans="4:4" x14ac:dyDescent="0.25">
      <c r="D2747" s="143"/>
    </row>
    <row r="2748" spans="4:4" x14ac:dyDescent="0.25">
      <c r="D2748" s="143"/>
    </row>
    <row r="2749" spans="4:4" x14ac:dyDescent="0.25">
      <c r="D2749" s="143"/>
    </row>
    <row r="2750" spans="4:4" x14ac:dyDescent="0.25">
      <c r="D2750" s="143"/>
    </row>
    <row r="2751" spans="4:4" x14ac:dyDescent="0.25">
      <c r="D2751" s="143"/>
    </row>
    <row r="2752" spans="4:4" x14ac:dyDescent="0.25">
      <c r="D2752" s="143"/>
    </row>
    <row r="2753" spans="4:4" x14ac:dyDescent="0.25">
      <c r="D2753" s="143"/>
    </row>
    <row r="2754" spans="4:4" x14ac:dyDescent="0.25">
      <c r="D2754" s="143"/>
    </row>
    <row r="2755" spans="4:4" x14ac:dyDescent="0.25">
      <c r="D2755" s="143"/>
    </row>
    <row r="2756" spans="4:4" x14ac:dyDescent="0.25">
      <c r="D2756" s="143"/>
    </row>
    <row r="2757" spans="4:4" x14ac:dyDescent="0.25">
      <c r="D2757" s="143"/>
    </row>
    <row r="2758" spans="4:4" x14ac:dyDescent="0.25">
      <c r="D2758" s="143"/>
    </row>
    <row r="2759" spans="4:4" x14ac:dyDescent="0.25">
      <c r="D2759" s="143"/>
    </row>
    <row r="2760" spans="4:4" x14ac:dyDescent="0.25">
      <c r="D2760" s="143"/>
    </row>
    <row r="2761" spans="4:4" x14ac:dyDescent="0.25">
      <c r="D2761" s="143"/>
    </row>
    <row r="2762" spans="4:4" x14ac:dyDescent="0.25">
      <c r="D2762" s="143"/>
    </row>
    <row r="2763" spans="4:4" x14ac:dyDescent="0.25">
      <c r="D2763" s="143"/>
    </row>
    <row r="2764" spans="4:4" x14ac:dyDescent="0.25">
      <c r="D2764" s="143"/>
    </row>
    <row r="2765" spans="4:4" x14ac:dyDescent="0.25">
      <c r="D2765" s="143"/>
    </row>
    <row r="2766" spans="4:4" x14ac:dyDescent="0.25">
      <c r="D2766" s="143"/>
    </row>
    <row r="2767" spans="4:4" x14ac:dyDescent="0.25">
      <c r="D2767" s="143"/>
    </row>
    <row r="2768" spans="4:4" x14ac:dyDescent="0.25">
      <c r="D2768" s="143"/>
    </row>
    <row r="2769" spans="4:4" x14ac:dyDescent="0.25">
      <c r="D2769" s="143"/>
    </row>
    <row r="2770" spans="4:4" x14ac:dyDescent="0.25">
      <c r="D2770" s="143"/>
    </row>
    <row r="2771" spans="4:4" x14ac:dyDescent="0.25">
      <c r="D2771" s="143"/>
    </row>
    <row r="2772" spans="4:4" x14ac:dyDescent="0.25">
      <c r="D2772" s="143"/>
    </row>
    <row r="2773" spans="4:4" x14ac:dyDescent="0.25">
      <c r="D2773" s="143"/>
    </row>
    <row r="2774" spans="4:4" x14ac:dyDescent="0.25">
      <c r="D2774" s="143"/>
    </row>
    <row r="2775" spans="4:4" x14ac:dyDescent="0.25">
      <c r="D2775" s="143"/>
    </row>
    <row r="2776" spans="4:4" x14ac:dyDescent="0.25">
      <c r="D2776" s="143"/>
    </row>
    <row r="2777" spans="4:4" x14ac:dyDescent="0.25">
      <c r="D2777" s="143"/>
    </row>
    <row r="2778" spans="4:4" x14ac:dyDescent="0.25">
      <c r="D2778" s="143"/>
    </row>
    <row r="2779" spans="4:4" x14ac:dyDescent="0.25">
      <c r="D2779" s="143"/>
    </row>
    <row r="2780" spans="4:4" x14ac:dyDescent="0.25">
      <c r="D2780" s="143"/>
    </row>
    <row r="2781" spans="4:4" x14ac:dyDescent="0.25">
      <c r="D2781" s="143"/>
    </row>
    <row r="2782" spans="4:4" x14ac:dyDescent="0.25">
      <c r="D2782" s="143"/>
    </row>
    <row r="2783" spans="4:4" x14ac:dyDescent="0.25">
      <c r="D2783" s="143"/>
    </row>
    <row r="2784" spans="4:4" x14ac:dyDescent="0.25">
      <c r="D2784" s="143"/>
    </row>
    <row r="2785" spans="4:4" x14ac:dyDescent="0.25">
      <c r="D2785" s="143"/>
    </row>
    <row r="2786" spans="4:4" x14ac:dyDescent="0.25">
      <c r="D2786" s="143"/>
    </row>
    <row r="2787" spans="4:4" x14ac:dyDescent="0.25">
      <c r="D2787" s="143"/>
    </row>
    <row r="2788" spans="4:4" x14ac:dyDescent="0.25">
      <c r="D2788" s="143"/>
    </row>
    <row r="2789" spans="4:4" x14ac:dyDescent="0.25">
      <c r="D2789" s="143"/>
    </row>
    <row r="2790" spans="4:4" x14ac:dyDescent="0.25">
      <c r="D2790" s="143"/>
    </row>
    <row r="2791" spans="4:4" x14ac:dyDescent="0.25">
      <c r="D2791" s="143"/>
    </row>
    <row r="2792" spans="4:4" x14ac:dyDescent="0.25">
      <c r="D2792" s="143"/>
    </row>
    <row r="2793" spans="4:4" x14ac:dyDescent="0.25">
      <c r="D2793" s="143"/>
    </row>
    <row r="2794" spans="4:4" x14ac:dyDescent="0.25">
      <c r="D2794" s="143"/>
    </row>
    <row r="2795" spans="4:4" x14ac:dyDescent="0.25">
      <c r="D2795" s="143"/>
    </row>
    <row r="2796" spans="4:4" x14ac:dyDescent="0.25">
      <c r="D2796" s="143"/>
    </row>
    <row r="2797" spans="4:4" x14ac:dyDescent="0.25">
      <c r="D2797" s="143"/>
    </row>
    <row r="2798" spans="4:4" x14ac:dyDescent="0.25">
      <c r="D2798" s="143"/>
    </row>
    <row r="2799" spans="4:4" x14ac:dyDescent="0.25">
      <c r="D2799" s="143"/>
    </row>
    <row r="2800" spans="4:4" x14ac:dyDescent="0.25">
      <c r="D2800" s="143"/>
    </row>
    <row r="2801" spans="4:4" x14ac:dyDescent="0.25">
      <c r="D2801" s="143"/>
    </row>
    <row r="2802" spans="4:4" x14ac:dyDescent="0.25">
      <c r="D2802" s="143"/>
    </row>
    <row r="2803" spans="4:4" x14ac:dyDescent="0.25">
      <c r="D2803" s="143"/>
    </row>
    <row r="2804" spans="4:4" x14ac:dyDescent="0.25">
      <c r="D2804" s="143"/>
    </row>
    <row r="2805" spans="4:4" x14ac:dyDescent="0.25">
      <c r="D2805" s="143"/>
    </row>
    <row r="2806" spans="4:4" x14ac:dyDescent="0.25">
      <c r="D2806" s="143"/>
    </row>
    <row r="2807" spans="4:4" x14ac:dyDescent="0.25">
      <c r="D2807" s="143"/>
    </row>
    <row r="2808" spans="4:4" x14ac:dyDescent="0.25">
      <c r="D2808" s="143"/>
    </row>
    <row r="2809" spans="4:4" x14ac:dyDescent="0.25">
      <c r="D2809" s="143"/>
    </row>
    <row r="2810" spans="4:4" x14ac:dyDescent="0.25">
      <c r="D2810" s="143"/>
    </row>
    <row r="2811" spans="4:4" x14ac:dyDescent="0.25">
      <c r="D2811" s="143"/>
    </row>
    <row r="2812" spans="4:4" x14ac:dyDescent="0.25">
      <c r="D2812" s="143"/>
    </row>
    <row r="2813" spans="4:4" x14ac:dyDescent="0.25">
      <c r="D2813" s="143"/>
    </row>
    <row r="2814" spans="4:4" x14ac:dyDescent="0.25">
      <c r="D2814" s="143"/>
    </row>
    <row r="2815" spans="4:4" x14ac:dyDescent="0.25">
      <c r="D2815" s="143"/>
    </row>
    <row r="2816" spans="4:4" x14ac:dyDescent="0.25">
      <c r="D2816" s="143"/>
    </row>
    <row r="2817" spans="4:4" x14ac:dyDescent="0.25">
      <c r="D2817" s="143"/>
    </row>
    <row r="2818" spans="4:4" x14ac:dyDescent="0.25">
      <c r="D2818" s="143"/>
    </row>
    <row r="2819" spans="4:4" x14ac:dyDescent="0.25">
      <c r="D2819" s="143"/>
    </row>
    <row r="2820" spans="4:4" x14ac:dyDescent="0.25">
      <c r="D2820" s="143"/>
    </row>
    <row r="2821" spans="4:4" x14ac:dyDescent="0.25">
      <c r="D2821" s="143"/>
    </row>
    <row r="2822" spans="4:4" x14ac:dyDescent="0.25">
      <c r="D2822" s="143"/>
    </row>
    <row r="2823" spans="4:4" x14ac:dyDescent="0.25">
      <c r="D2823" s="143"/>
    </row>
    <row r="2824" spans="4:4" x14ac:dyDescent="0.25">
      <c r="D2824" s="143"/>
    </row>
    <row r="2825" spans="4:4" x14ac:dyDescent="0.25">
      <c r="D2825" s="143"/>
    </row>
    <row r="2826" spans="4:4" x14ac:dyDescent="0.25">
      <c r="D2826" s="143"/>
    </row>
    <row r="2827" spans="4:4" x14ac:dyDescent="0.25">
      <c r="D2827" s="143"/>
    </row>
    <row r="2828" spans="4:4" x14ac:dyDescent="0.25">
      <c r="D2828" s="143"/>
    </row>
    <row r="2829" spans="4:4" x14ac:dyDescent="0.25">
      <c r="D2829" s="143"/>
    </row>
    <row r="2830" spans="4:4" x14ac:dyDescent="0.25">
      <c r="D2830" s="143"/>
    </row>
    <row r="2831" spans="4:4" x14ac:dyDescent="0.25">
      <c r="D2831" s="143"/>
    </row>
    <row r="2832" spans="4:4" x14ac:dyDescent="0.25">
      <c r="D2832" s="143"/>
    </row>
    <row r="2833" spans="4:4" x14ac:dyDescent="0.25">
      <c r="D2833" s="143"/>
    </row>
    <row r="2834" spans="4:4" x14ac:dyDescent="0.25">
      <c r="D2834" s="143"/>
    </row>
    <row r="2835" spans="4:4" x14ac:dyDescent="0.25">
      <c r="D2835" s="143"/>
    </row>
    <row r="2836" spans="4:4" x14ac:dyDescent="0.25">
      <c r="D2836" s="143"/>
    </row>
    <row r="2837" spans="4:4" x14ac:dyDescent="0.25">
      <c r="D2837" s="143"/>
    </row>
    <row r="2838" spans="4:4" x14ac:dyDescent="0.25">
      <c r="D2838" s="143"/>
    </row>
    <row r="2839" spans="4:4" x14ac:dyDescent="0.25">
      <c r="D2839" s="143"/>
    </row>
    <row r="2840" spans="4:4" x14ac:dyDescent="0.25">
      <c r="D2840" s="143"/>
    </row>
    <row r="2841" spans="4:4" x14ac:dyDescent="0.25">
      <c r="D2841" s="143"/>
    </row>
    <row r="2842" spans="4:4" x14ac:dyDescent="0.25">
      <c r="D2842" s="143"/>
    </row>
    <row r="2843" spans="4:4" x14ac:dyDescent="0.25">
      <c r="D2843" s="143"/>
    </row>
    <row r="2844" spans="4:4" x14ac:dyDescent="0.25">
      <c r="D2844" s="143"/>
    </row>
    <row r="2845" spans="4:4" x14ac:dyDescent="0.25">
      <c r="D2845" s="143"/>
    </row>
    <row r="2846" spans="4:4" x14ac:dyDescent="0.25">
      <c r="D2846" s="143"/>
    </row>
    <row r="2847" spans="4:4" x14ac:dyDescent="0.25">
      <c r="D2847" s="143"/>
    </row>
    <row r="2848" spans="4:4" x14ac:dyDescent="0.25">
      <c r="D2848" s="143"/>
    </row>
    <row r="2849" spans="4:4" x14ac:dyDescent="0.25">
      <c r="D2849" s="143"/>
    </row>
    <row r="2850" spans="4:4" x14ac:dyDescent="0.25">
      <c r="D2850" s="143"/>
    </row>
    <row r="2851" spans="4:4" x14ac:dyDescent="0.25">
      <c r="D2851" s="143"/>
    </row>
    <row r="2852" spans="4:4" x14ac:dyDescent="0.25">
      <c r="D2852" s="143"/>
    </row>
    <row r="2853" spans="4:4" x14ac:dyDescent="0.25">
      <c r="D2853" s="143"/>
    </row>
    <row r="2854" spans="4:4" x14ac:dyDescent="0.25">
      <c r="D2854" s="143"/>
    </row>
    <row r="2855" spans="4:4" x14ac:dyDescent="0.25">
      <c r="D2855" s="143"/>
    </row>
    <row r="2856" spans="4:4" x14ac:dyDescent="0.25">
      <c r="D2856" s="143"/>
    </row>
    <row r="2857" spans="4:4" x14ac:dyDescent="0.25">
      <c r="D2857" s="143"/>
    </row>
    <row r="2858" spans="4:4" x14ac:dyDescent="0.25">
      <c r="D2858" s="143"/>
    </row>
    <row r="2859" spans="4:4" x14ac:dyDescent="0.25">
      <c r="D2859" s="143"/>
    </row>
    <row r="2860" spans="4:4" x14ac:dyDescent="0.25">
      <c r="D2860" s="143"/>
    </row>
    <row r="2861" spans="4:4" x14ac:dyDescent="0.25">
      <c r="D2861" s="143"/>
    </row>
    <row r="2862" spans="4:4" x14ac:dyDescent="0.25">
      <c r="D2862" s="143"/>
    </row>
    <row r="2863" spans="4:4" x14ac:dyDescent="0.25">
      <c r="D2863" s="143"/>
    </row>
    <row r="2864" spans="4:4" x14ac:dyDescent="0.25">
      <c r="D2864" s="143"/>
    </row>
    <row r="2865" spans="4:4" x14ac:dyDescent="0.25">
      <c r="D2865" s="143"/>
    </row>
    <row r="2866" spans="4:4" x14ac:dyDescent="0.25">
      <c r="D2866" s="143"/>
    </row>
    <row r="2867" spans="4:4" x14ac:dyDescent="0.25">
      <c r="D2867" s="143"/>
    </row>
    <row r="2868" spans="4:4" x14ac:dyDescent="0.25">
      <c r="D2868" s="143"/>
    </row>
    <row r="2869" spans="4:4" x14ac:dyDescent="0.25">
      <c r="D2869" s="143"/>
    </row>
    <row r="2870" spans="4:4" x14ac:dyDescent="0.25">
      <c r="D2870" s="143"/>
    </row>
    <row r="2871" spans="4:4" x14ac:dyDescent="0.25">
      <c r="D2871" s="143"/>
    </row>
    <row r="2872" spans="4:4" x14ac:dyDescent="0.25">
      <c r="D2872" s="143"/>
    </row>
    <row r="2873" spans="4:4" x14ac:dyDescent="0.25">
      <c r="D2873" s="143"/>
    </row>
    <row r="2874" spans="4:4" x14ac:dyDescent="0.25">
      <c r="D2874" s="143"/>
    </row>
    <row r="2875" spans="4:4" x14ac:dyDescent="0.25">
      <c r="D2875" s="143"/>
    </row>
    <row r="2876" spans="4:4" x14ac:dyDescent="0.25">
      <c r="D2876" s="143"/>
    </row>
    <row r="2877" spans="4:4" x14ac:dyDescent="0.25">
      <c r="D2877" s="143"/>
    </row>
    <row r="2878" spans="4:4" x14ac:dyDescent="0.25">
      <c r="D2878" s="143"/>
    </row>
    <row r="2879" spans="4:4" x14ac:dyDescent="0.25">
      <c r="D2879" s="143"/>
    </row>
    <row r="2880" spans="4:4" x14ac:dyDescent="0.25">
      <c r="D2880" s="143"/>
    </row>
    <row r="2881" spans="4:4" x14ac:dyDescent="0.25">
      <c r="D2881" s="143"/>
    </row>
    <row r="2882" spans="4:4" x14ac:dyDescent="0.25">
      <c r="D2882" s="143"/>
    </row>
    <row r="2883" spans="4:4" x14ac:dyDescent="0.25">
      <c r="D2883" s="143"/>
    </row>
    <row r="2884" spans="4:4" x14ac:dyDescent="0.25">
      <c r="D2884" s="143"/>
    </row>
    <row r="2885" spans="4:4" x14ac:dyDescent="0.25">
      <c r="D2885" s="143"/>
    </row>
    <row r="2886" spans="4:4" x14ac:dyDescent="0.25">
      <c r="D2886" s="143"/>
    </row>
    <row r="2887" spans="4:4" x14ac:dyDescent="0.25">
      <c r="D2887" s="143"/>
    </row>
    <row r="2888" spans="4:4" x14ac:dyDescent="0.25">
      <c r="D2888" s="143"/>
    </row>
    <row r="2889" spans="4:4" x14ac:dyDescent="0.25">
      <c r="D2889" s="143"/>
    </row>
    <row r="2890" spans="4:4" x14ac:dyDescent="0.25">
      <c r="D2890" s="143"/>
    </row>
    <row r="2891" spans="4:4" x14ac:dyDescent="0.25">
      <c r="D2891" s="143"/>
    </row>
    <row r="2892" spans="4:4" x14ac:dyDescent="0.25">
      <c r="D2892" s="143"/>
    </row>
    <row r="2893" spans="4:4" x14ac:dyDescent="0.25">
      <c r="D2893" s="143"/>
    </row>
    <row r="2894" spans="4:4" x14ac:dyDescent="0.25">
      <c r="D2894" s="143"/>
    </row>
    <row r="2895" spans="4:4" x14ac:dyDescent="0.25">
      <c r="D2895" s="143"/>
    </row>
    <row r="2896" spans="4:4" x14ac:dyDescent="0.25">
      <c r="D2896" s="143"/>
    </row>
    <row r="2897" spans="4:4" x14ac:dyDescent="0.25">
      <c r="D2897" s="143"/>
    </row>
    <row r="2898" spans="4:4" x14ac:dyDescent="0.25">
      <c r="D2898" s="143"/>
    </row>
    <row r="2899" spans="4:4" x14ac:dyDescent="0.25">
      <c r="D2899" s="143"/>
    </row>
    <row r="2900" spans="4:4" x14ac:dyDescent="0.25">
      <c r="D2900" s="143"/>
    </row>
    <row r="2901" spans="4:4" x14ac:dyDescent="0.25">
      <c r="D2901" s="143"/>
    </row>
    <row r="2902" spans="4:4" x14ac:dyDescent="0.25">
      <c r="D2902" s="143"/>
    </row>
    <row r="2903" spans="4:4" x14ac:dyDescent="0.25">
      <c r="D2903" s="143"/>
    </row>
    <row r="2904" spans="4:4" x14ac:dyDescent="0.25">
      <c r="D2904" s="143"/>
    </row>
    <row r="2905" spans="4:4" x14ac:dyDescent="0.25">
      <c r="D2905" s="143"/>
    </row>
    <row r="2906" spans="4:4" x14ac:dyDescent="0.25">
      <c r="D2906" s="143"/>
    </row>
    <row r="2907" spans="4:4" x14ac:dyDescent="0.25">
      <c r="D2907" s="143"/>
    </row>
    <row r="2908" spans="4:4" x14ac:dyDescent="0.25">
      <c r="D2908" s="143"/>
    </row>
    <row r="2909" spans="4:4" x14ac:dyDescent="0.25">
      <c r="D2909" s="143"/>
    </row>
    <row r="2910" spans="4:4" x14ac:dyDescent="0.25">
      <c r="D2910" s="143"/>
    </row>
    <row r="2911" spans="4:4" x14ac:dyDescent="0.25">
      <c r="D2911" s="143"/>
    </row>
    <row r="2912" spans="4:4" x14ac:dyDescent="0.25">
      <c r="D2912" s="143"/>
    </row>
    <row r="2913" spans="4:4" x14ac:dyDescent="0.25">
      <c r="D2913" s="143"/>
    </row>
    <row r="2914" spans="4:4" x14ac:dyDescent="0.25">
      <c r="D2914" s="143"/>
    </row>
    <row r="2915" spans="4:4" x14ac:dyDescent="0.25">
      <c r="D2915" s="143"/>
    </row>
    <row r="2916" spans="4:4" x14ac:dyDescent="0.25">
      <c r="D2916" s="143"/>
    </row>
    <row r="2917" spans="4:4" x14ac:dyDescent="0.25">
      <c r="D2917" s="143"/>
    </row>
    <row r="2918" spans="4:4" x14ac:dyDescent="0.25">
      <c r="D2918" s="143"/>
    </row>
    <row r="2919" spans="4:4" x14ac:dyDescent="0.25">
      <c r="D2919" s="143"/>
    </row>
    <row r="2920" spans="4:4" x14ac:dyDescent="0.25">
      <c r="D2920" s="143"/>
    </row>
    <row r="2921" spans="4:4" x14ac:dyDescent="0.25">
      <c r="D2921" s="143"/>
    </row>
    <row r="2922" spans="4:4" x14ac:dyDescent="0.25">
      <c r="D2922" s="143"/>
    </row>
    <row r="2923" spans="4:4" x14ac:dyDescent="0.25">
      <c r="D2923" s="143"/>
    </row>
    <row r="2924" spans="4:4" x14ac:dyDescent="0.25">
      <c r="D2924" s="143"/>
    </row>
    <row r="2925" spans="4:4" x14ac:dyDescent="0.25">
      <c r="D2925" s="143"/>
    </row>
    <row r="2926" spans="4:4" x14ac:dyDescent="0.25">
      <c r="D2926" s="143"/>
    </row>
    <row r="2927" spans="4:4" x14ac:dyDescent="0.25">
      <c r="D2927" s="143"/>
    </row>
    <row r="2928" spans="4:4" x14ac:dyDescent="0.25">
      <c r="D2928" s="143"/>
    </row>
    <row r="2929" spans="4:4" x14ac:dyDescent="0.25">
      <c r="D2929" s="143"/>
    </row>
    <row r="2930" spans="4:4" x14ac:dyDescent="0.25">
      <c r="D2930" s="143"/>
    </row>
    <row r="2931" spans="4:4" x14ac:dyDescent="0.25">
      <c r="D2931" s="143"/>
    </row>
    <row r="2932" spans="4:4" x14ac:dyDescent="0.25">
      <c r="D2932" s="143"/>
    </row>
    <row r="2933" spans="4:4" x14ac:dyDescent="0.25">
      <c r="D2933" s="143"/>
    </row>
    <row r="2934" spans="4:4" x14ac:dyDescent="0.25">
      <c r="D2934" s="143"/>
    </row>
    <row r="2935" spans="4:4" x14ac:dyDescent="0.25">
      <c r="D2935" s="143"/>
    </row>
    <row r="2936" spans="4:4" x14ac:dyDescent="0.25">
      <c r="D2936" s="143"/>
    </row>
    <row r="2937" spans="4:4" x14ac:dyDescent="0.25">
      <c r="D2937" s="143"/>
    </row>
    <row r="2938" spans="4:4" x14ac:dyDescent="0.25">
      <c r="D2938" s="143"/>
    </row>
    <row r="2939" spans="4:4" x14ac:dyDescent="0.25">
      <c r="D2939" s="143"/>
    </row>
    <row r="2940" spans="4:4" x14ac:dyDescent="0.25">
      <c r="D2940" s="143"/>
    </row>
    <row r="2941" spans="4:4" x14ac:dyDescent="0.25">
      <c r="D2941" s="143"/>
    </row>
    <row r="2942" spans="4:4" x14ac:dyDescent="0.25">
      <c r="D2942" s="143"/>
    </row>
    <row r="2943" spans="4:4" x14ac:dyDescent="0.25">
      <c r="D2943" s="143"/>
    </row>
    <row r="2944" spans="4:4" x14ac:dyDescent="0.25">
      <c r="D2944" s="143"/>
    </row>
    <row r="2945" spans="4:4" x14ac:dyDescent="0.25">
      <c r="D2945" s="143"/>
    </row>
    <row r="2946" spans="4:4" x14ac:dyDescent="0.25">
      <c r="D2946" s="143"/>
    </row>
    <row r="2947" spans="4:4" x14ac:dyDescent="0.25">
      <c r="D2947" s="143"/>
    </row>
    <row r="2948" spans="4:4" x14ac:dyDescent="0.25">
      <c r="D2948" s="143"/>
    </row>
    <row r="2949" spans="4:4" x14ac:dyDescent="0.25">
      <c r="D2949" s="143"/>
    </row>
    <row r="2950" spans="4:4" x14ac:dyDescent="0.25">
      <c r="D2950" s="143"/>
    </row>
    <row r="2951" spans="4:4" x14ac:dyDescent="0.25">
      <c r="D2951" s="143"/>
    </row>
    <row r="2952" spans="4:4" x14ac:dyDescent="0.25">
      <c r="D2952" s="143"/>
    </row>
    <row r="2953" spans="4:4" x14ac:dyDescent="0.25">
      <c r="D2953" s="143"/>
    </row>
    <row r="2954" spans="4:4" x14ac:dyDescent="0.25">
      <c r="D2954" s="143"/>
    </row>
    <row r="2955" spans="4:4" x14ac:dyDescent="0.25">
      <c r="D2955" s="143"/>
    </row>
    <row r="2956" spans="4:4" x14ac:dyDescent="0.25">
      <c r="D2956" s="143"/>
    </row>
    <row r="2957" spans="4:4" x14ac:dyDescent="0.25">
      <c r="D2957" s="143"/>
    </row>
    <row r="2958" spans="4:4" x14ac:dyDescent="0.25">
      <c r="D2958" s="143"/>
    </row>
    <row r="2959" spans="4:4" x14ac:dyDescent="0.25">
      <c r="D2959" s="143"/>
    </row>
    <row r="2960" spans="4:4" x14ac:dyDescent="0.25">
      <c r="D2960" s="143"/>
    </row>
    <row r="2961" spans="4:4" x14ac:dyDescent="0.25">
      <c r="D2961" s="143"/>
    </row>
    <row r="2962" spans="4:4" x14ac:dyDescent="0.25">
      <c r="D2962" s="143"/>
    </row>
    <row r="2963" spans="4:4" x14ac:dyDescent="0.25">
      <c r="D2963" s="143"/>
    </row>
    <row r="2964" spans="4:4" x14ac:dyDescent="0.25">
      <c r="D2964" s="143"/>
    </row>
    <row r="2965" spans="4:4" x14ac:dyDescent="0.25">
      <c r="D2965" s="143"/>
    </row>
    <row r="2966" spans="4:4" x14ac:dyDescent="0.25">
      <c r="D2966" s="143"/>
    </row>
    <row r="2967" spans="4:4" x14ac:dyDescent="0.25">
      <c r="D2967" s="143"/>
    </row>
    <row r="2968" spans="4:4" x14ac:dyDescent="0.25">
      <c r="D2968" s="143"/>
    </row>
    <row r="2969" spans="4:4" x14ac:dyDescent="0.25">
      <c r="D2969" s="143"/>
    </row>
    <row r="2970" spans="4:4" x14ac:dyDescent="0.25">
      <c r="D2970" s="143"/>
    </row>
    <row r="2971" spans="4:4" x14ac:dyDescent="0.25">
      <c r="D2971" s="143"/>
    </row>
    <row r="2972" spans="4:4" x14ac:dyDescent="0.25">
      <c r="D2972" s="143"/>
    </row>
    <row r="2973" spans="4:4" x14ac:dyDescent="0.25">
      <c r="D2973" s="143"/>
    </row>
    <row r="2974" spans="4:4" x14ac:dyDescent="0.25">
      <c r="D2974" s="143"/>
    </row>
    <row r="2975" spans="4:4" x14ac:dyDescent="0.25">
      <c r="D2975" s="143"/>
    </row>
    <row r="2976" spans="4:4" x14ac:dyDescent="0.25">
      <c r="D2976" s="143"/>
    </row>
    <row r="2977" spans="4:4" x14ac:dyDescent="0.25">
      <c r="D2977" s="143"/>
    </row>
    <row r="2978" spans="4:4" x14ac:dyDescent="0.25">
      <c r="D2978" s="143"/>
    </row>
    <row r="2979" spans="4:4" x14ac:dyDescent="0.25">
      <c r="D2979" s="143"/>
    </row>
    <row r="2980" spans="4:4" x14ac:dyDescent="0.25">
      <c r="D2980" s="143"/>
    </row>
    <row r="2981" spans="4:4" x14ac:dyDescent="0.25">
      <c r="D2981" s="143"/>
    </row>
    <row r="2982" spans="4:4" x14ac:dyDescent="0.25">
      <c r="D2982" s="143"/>
    </row>
    <row r="2983" spans="4:4" x14ac:dyDescent="0.25">
      <c r="D2983" s="143"/>
    </row>
    <row r="2984" spans="4:4" x14ac:dyDescent="0.25">
      <c r="D2984" s="143"/>
    </row>
    <row r="2985" spans="4:4" x14ac:dyDescent="0.25">
      <c r="D2985" s="143"/>
    </row>
    <row r="2986" spans="4:4" x14ac:dyDescent="0.25">
      <c r="D2986" s="143"/>
    </row>
    <row r="2987" spans="4:4" x14ac:dyDescent="0.25">
      <c r="D2987" s="143"/>
    </row>
    <row r="2988" spans="4:4" x14ac:dyDescent="0.25">
      <c r="D2988" s="143"/>
    </row>
    <row r="2989" spans="4:4" x14ac:dyDescent="0.25">
      <c r="D2989" s="143"/>
    </row>
    <row r="2990" spans="4:4" x14ac:dyDescent="0.25">
      <c r="D2990" s="143"/>
    </row>
    <row r="2991" spans="4:4" x14ac:dyDescent="0.25">
      <c r="D2991" s="143"/>
    </row>
    <row r="2992" spans="4:4" x14ac:dyDescent="0.25">
      <c r="D2992" s="143"/>
    </row>
    <row r="2993" spans="4:4" x14ac:dyDescent="0.25">
      <c r="D2993" s="143"/>
    </row>
    <row r="2994" spans="4:4" x14ac:dyDescent="0.25">
      <c r="D2994" s="143"/>
    </row>
    <row r="2995" spans="4:4" x14ac:dyDescent="0.25">
      <c r="D2995" s="143"/>
    </row>
    <row r="2996" spans="4:4" x14ac:dyDescent="0.25">
      <c r="D2996" s="143"/>
    </row>
    <row r="2997" spans="4:4" x14ac:dyDescent="0.25">
      <c r="D2997" s="143"/>
    </row>
    <row r="2998" spans="4:4" x14ac:dyDescent="0.25">
      <c r="D2998" s="143"/>
    </row>
    <row r="2999" spans="4:4" x14ac:dyDescent="0.25">
      <c r="D2999" s="143"/>
    </row>
    <row r="3000" spans="4:4" x14ac:dyDescent="0.25">
      <c r="D3000" s="143"/>
    </row>
    <row r="3001" spans="4:4" x14ac:dyDescent="0.25">
      <c r="D3001" s="143"/>
    </row>
    <row r="3002" spans="4:4" x14ac:dyDescent="0.25">
      <c r="D3002" s="143"/>
    </row>
    <row r="3003" spans="4:4" x14ac:dyDescent="0.25">
      <c r="D3003" s="143"/>
    </row>
    <row r="3004" spans="4:4" x14ac:dyDescent="0.25">
      <c r="D3004" s="143"/>
    </row>
    <row r="3005" spans="4:4" x14ac:dyDescent="0.25">
      <c r="D3005" s="143"/>
    </row>
    <row r="3006" spans="4:4" x14ac:dyDescent="0.25">
      <c r="D3006" s="143"/>
    </row>
    <row r="3007" spans="4:4" x14ac:dyDescent="0.25">
      <c r="D3007" s="143"/>
    </row>
    <row r="3008" spans="4:4" x14ac:dyDescent="0.25">
      <c r="D3008" s="143"/>
    </row>
    <row r="3009" spans="4:4" x14ac:dyDescent="0.25">
      <c r="D3009" s="143"/>
    </row>
    <row r="3010" spans="4:4" x14ac:dyDescent="0.25">
      <c r="D3010" s="143"/>
    </row>
    <row r="3011" spans="4:4" x14ac:dyDescent="0.25">
      <c r="D3011" s="143"/>
    </row>
    <row r="3012" spans="4:4" x14ac:dyDescent="0.25">
      <c r="D3012" s="143"/>
    </row>
    <row r="3013" spans="4:4" x14ac:dyDescent="0.25">
      <c r="D3013" s="143"/>
    </row>
    <row r="3014" spans="4:4" x14ac:dyDescent="0.25">
      <c r="D3014" s="143"/>
    </row>
    <row r="3015" spans="4:4" x14ac:dyDescent="0.25">
      <c r="D3015" s="143"/>
    </row>
    <row r="3016" spans="4:4" x14ac:dyDescent="0.25">
      <c r="D3016" s="143"/>
    </row>
    <row r="3017" spans="4:4" x14ac:dyDescent="0.25">
      <c r="D3017" s="143"/>
    </row>
    <row r="3018" spans="4:4" x14ac:dyDescent="0.25">
      <c r="D3018" s="143"/>
    </row>
    <row r="3019" spans="4:4" x14ac:dyDescent="0.25">
      <c r="D3019" s="143"/>
    </row>
    <row r="3020" spans="4:4" x14ac:dyDescent="0.25">
      <c r="D3020" s="143"/>
    </row>
    <row r="3021" spans="4:4" x14ac:dyDescent="0.25">
      <c r="D3021" s="143"/>
    </row>
    <row r="3022" spans="4:4" x14ac:dyDescent="0.25">
      <c r="D3022" s="143"/>
    </row>
    <row r="3023" spans="4:4" x14ac:dyDescent="0.25">
      <c r="D3023" s="143"/>
    </row>
    <row r="3024" spans="4:4" x14ac:dyDescent="0.25">
      <c r="D3024" s="143"/>
    </row>
    <row r="3025" spans="4:4" x14ac:dyDescent="0.25">
      <c r="D3025" s="143"/>
    </row>
    <row r="3026" spans="4:4" x14ac:dyDescent="0.25">
      <c r="D3026" s="143"/>
    </row>
    <row r="3027" spans="4:4" x14ac:dyDescent="0.25">
      <c r="D3027" s="143"/>
    </row>
    <row r="3028" spans="4:4" x14ac:dyDescent="0.25">
      <c r="D3028" s="143"/>
    </row>
    <row r="3029" spans="4:4" x14ac:dyDescent="0.25">
      <c r="D3029" s="143"/>
    </row>
    <row r="3030" spans="4:4" x14ac:dyDescent="0.25">
      <c r="D3030" s="143"/>
    </row>
    <row r="3031" spans="4:4" x14ac:dyDescent="0.25">
      <c r="D3031" s="143"/>
    </row>
    <row r="3032" spans="4:4" x14ac:dyDescent="0.25">
      <c r="D3032" s="143"/>
    </row>
    <row r="3033" spans="4:4" x14ac:dyDescent="0.25">
      <c r="D3033" s="143"/>
    </row>
    <row r="3034" spans="4:4" x14ac:dyDescent="0.25">
      <c r="D3034" s="143"/>
    </row>
    <row r="3035" spans="4:4" x14ac:dyDescent="0.25">
      <c r="D3035" s="143"/>
    </row>
    <row r="3036" spans="4:4" x14ac:dyDescent="0.25">
      <c r="D3036" s="143"/>
    </row>
    <row r="3037" spans="4:4" x14ac:dyDescent="0.25">
      <c r="D3037" s="143"/>
    </row>
    <row r="3038" spans="4:4" x14ac:dyDescent="0.25">
      <c r="D3038" s="143"/>
    </row>
    <row r="3039" spans="4:4" x14ac:dyDescent="0.25">
      <c r="D3039" s="143"/>
    </row>
    <row r="3040" spans="4:4" x14ac:dyDescent="0.25">
      <c r="D3040" s="143"/>
    </row>
    <row r="3041" spans="4:4" x14ac:dyDescent="0.25">
      <c r="D3041" s="143"/>
    </row>
    <row r="3042" spans="4:4" x14ac:dyDescent="0.25">
      <c r="D3042" s="143"/>
    </row>
    <row r="3043" spans="4:4" x14ac:dyDescent="0.25">
      <c r="D3043" s="143"/>
    </row>
    <row r="3044" spans="4:4" x14ac:dyDescent="0.25">
      <c r="D3044" s="143"/>
    </row>
    <row r="3045" spans="4:4" x14ac:dyDescent="0.25">
      <c r="D3045" s="143"/>
    </row>
    <row r="3046" spans="4:4" x14ac:dyDescent="0.25">
      <c r="D3046" s="143"/>
    </row>
    <row r="3047" spans="4:4" x14ac:dyDescent="0.25">
      <c r="D3047" s="143"/>
    </row>
    <row r="3048" spans="4:4" x14ac:dyDescent="0.25">
      <c r="D3048" s="143"/>
    </row>
    <row r="3049" spans="4:4" x14ac:dyDescent="0.25">
      <c r="D3049" s="143"/>
    </row>
    <row r="3050" spans="4:4" x14ac:dyDescent="0.25">
      <c r="D3050" s="143"/>
    </row>
    <row r="3051" spans="4:4" x14ac:dyDescent="0.25">
      <c r="D3051" s="143"/>
    </row>
    <row r="3052" spans="4:4" x14ac:dyDescent="0.25">
      <c r="D3052" s="143"/>
    </row>
    <row r="3053" spans="4:4" x14ac:dyDescent="0.25">
      <c r="D3053" s="143"/>
    </row>
    <row r="3054" spans="4:4" x14ac:dyDescent="0.25">
      <c r="D3054" s="143"/>
    </row>
    <row r="3055" spans="4:4" x14ac:dyDescent="0.25">
      <c r="D3055" s="143"/>
    </row>
    <row r="3056" spans="4:4" x14ac:dyDescent="0.25">
      <c r="D3056" s="143"/>
    </row>
    <row r="3057" spans="4:4" x14ac:dyDescent="0.25">
      <c r="D3057" s="143"/>
    </row>
    <row r="3058" spans="4:4" x14ac:dyDescent="0.25">
      <c r="D3058" s="143"/>
    </row>
    <row r="3059" spans="4:4" x14ac:dyDescent="0.25">
      <c r="D3059" s="143"/>
    </row>
    <row r="3060" spans="4:4" x14ac:dyDescent="0.25">
      <c r="D3060" s="143"/>
    </row>
    <row r="3061" spans="4:4" x14ac:dyDescent="0.25">
      <c r="D3061" s="143"/>
    </row>
    <row r="3062" spans="4:4" x14ac:dyDescent="0.25">
      <c r="D3062" s="143"/>
    </row>
    <row r="3063" spans="4:4" x14ac:dyDescent="0.25">
      <c r="D3063" s="143"/>
    </row>
    <row r="3064" spans="4:4" x14ac:dyDescent="0.25">
      <c r="D3064" s="143"/>
    </row>
    <row r="3065" spans="4:4" x14ac:dyDescent="0.25">
      <c r="D3065" s="143"/>
    </row>
    <row r="3066" spans="4:4" x14ac:dyDescent="0.25">
      <c r="D3066" s="143"/>
    </row>
    <row r="3067" spans="4:4" x14ac:dyDescent="0.25">
      <c r="D3067" s="143"/>
    </row>
    <row r="3068" spans="4:4" x14ac:dyDescent="0.25">
      <c r="D3068" s="143"/>
    </row>
    <row r="3069" spans="4:4" x14ac:dyDescent="0.25">
      <c r="D3069" s="143"/>
    </row>
    <row r="3070" spans="4:4" x14ac:dyDescent="0.25">
      <c r="D3070" s="143"/>
    </row>
    <row r="3071" spans="4:4" x14ac:dyDescent="0.25">
      <c r="D3071" s="143"/>
    </row>
    <row r="3072" spans="4:4" x14ac:dyDescent="0.25">
      <c r="D3072" s="143"/>
    </row>
    <row r="3073" spans="4:4" x14ac:dyDescent="0.25">
      <c r="D3073" s="143"/>
    </row>
    <row r="3074" spans="4:4" x14ac:dyDescent="0.25">
      <c r="D3074" s="143"/>
    </row>
    <row r="3075" spans="4:4" x14ac:dyDescent="0.25">
      <c r="D3075" s="143"/>
    </row>
    <row r="3076" spans="4:4" x14ac:dyDescent="0.25">
      <c r="D3076" s="143"/>
    </row>
    <row r="3077" spans="4:4" x14ac:dyDescent="0.25">
      <c r="D3077" s="143"/>
    </row>
    <row r="3078" spans="4:4" x14ac:dyDescent="0.25">
      <c r="D3078" s="143"/>
    </row>
    <row r="3079" spans="4:4" x14ac:dyDescent="0.25">
      <c r="D3079" s="143"/>
    </row>
    <row r="3080" spans="4:4" x14ac:dyDescent="0.25">
      <c r="D3080" s="143"/>
    </row>
    <row r="3081" spans="4:4" x14ac:dyDescent="0.25">
      <c r="D3081" s="143"/>
    </row>
    <row r="3082" spans="4:4" x14ac:dyDescent="0.25">
      <c r="D3082" s="143"/>
    </row>
    <row r="3083" spans="4:4" x14ac:dyDescent="0.25">
      <c r="D3083" s="143"/>
    </row>
    <row r="3084" spans="4:4" x14ac:dyDescent="0.25">
      <c r="D3084" s="143"/>
    </row>
    <row r="3085" spans="4:4" x14ac:dyDescent="0.25">
      <c r="D3085" s="143"/>
    </row>
    <row r="3086" spans="4:4" x14ac:dyDescent="0.25">
      <c r="D3086" s="143"/>
    </row>
    <row r="3087" spans="4:4" x14ac:dyDescent="0.25">
      <c r="D3087" s="143"/>
    </row>
    <row r="3088" spans="4:4" x14ac:dyDescent="0.25">
      <c r="D3088" s="143"/>
    </row>
    <row r="3089" spans="4:4" x14ac:dyDescent="0.25">
      <c r="D3089" s="143"/>
    </row>
    <row r="3090" spans="4:4" x14ac:dyDescent="0.25">
      <c r="D3090" s="143"/>
    </row>
    <row r="3091" spans="4:4" x14ac:dyDescent="0.25">
      <c r="D3091" s="143"/>
    </row>
    <row r="3092" spans="4:4" x14ac:dyDescent="0.25">
      <c r="D3092" s="143"/>
    </row>
    <row r="3093" spans="4:4" x14ac:dyDescent="0.25">
      <c r="D3093" s="143"/>
    </row>
    <row r="3094" spans="4:4" x14ac:dyDescent="0.25">
      <c r="D3094" s="143"/>
    </row>
    <row r="3095" spans="4:4" x14ac:dyDescent="0.25">
      <c r="D3095" s="143"/>
    </row>
    <row r="3096" spans="4:4" x14ac:dyDescent="0.25">
      <c r="D3096" s="143"/>
    </row>
    <row r="3097" spans="4:4" x14ac:dyDescent="0.25">
      <c r="D3097" s="143"/>
    </row>
    <row r="3098" spans="4:4" x14ac:dyDescent="0.25">
      <c r="D3098" s="143"/>
    </row>
    <row r="3099" spans="4:4" x14ac:dyDescent="0.25">
      <c r="D3099" s="143"/>
    </row>
    <row r="3100" spans="4:4" x14ac:dyDescent="0.25">
      <c r="D3100" s="143"/>
    </row>
    <row r="3101" spans="4:4" x14ac:dyDescent="0.25">
      <c r="D3101" s="143"/>
    </row>
    <row r="3102" spans="4:4" x14ac:dyDescent="0.25">
      <c r="D3102" s="143"/>
    </row>
    <row r="3103" spans="4:4" x14ac:dyDescent="0.25">
      <c r="D3103" s="143"/>
    </row>
    <row r="3104" spans="4:4" x14ac:dyDescent="0.25">
      <c r="D3104" s="143"/>
    </row>
    <row r="3105" spans="4:4" x14ac:dyDescent="0.25">
      <c r="D3105" s="143"/>
    </row>
    <row r="3106" spans="4:4" x14ac:dyDescent="0.25">
      <c r="D3106" s="143"/>
    </row>
    <row r="3107" spans="4:4" x14ac:dyDescent="0.25">
      <c r="D3107" s="143"/>
    </row>
    <row r="3108" spans="4:4" x14ac:dyDescent="0.25">
      <c r="D3108" s="143"/>
    </row>
    <row r="3109" spans="4:4" x14ac:dyDescent="0.25">
      <c r="D3109" s="143"/>
    </row>
    <row r="3110" spans="4:4" x14ac:dyDescent="0.25">
      <c r="D3110" s="143"/>
    </row>
    <row r="3111" spans="4:4" x14ac:dyDescent="0.25">
      <c r="D3111" s="143"/>
    </row>
    <row r="3112" spans="4:4" x14ac:dyDescent="0.25">
      <c r="D3112" s="143"/>
    </row>
    <row r="3113" spans="4:4" x14ac:dyDescent="0.25">
      <c r="D3113" s="143"/>
    </row>
    <row r="3114" spans="4:4" x14ac:dyDescent="0.25">
      <c r="D3114" s="143"/>
    </row>
    <row r="3115" spans="4:4" x14ac:dyDescent="0.25">
      <c r="D3115" s="143"/>
    </row>
    <row r="3116" spans="4:4" x14ac:dyDescent="0.25">
      <c r="D3116" s="143"/>
    </row>
    <row r="3117" spans="4:4" x14ac:dyDescent="0.25">
      <c r="D3117" s="143"/>
    </row>
    <row r="3118" spans="4:4" x14ac:dyDescent="0.25">
      <c r="D3118" s="143"/>
    </row>
    <row r="3119" spans="4:4" x14ac:dyDescent="0.25">
      <c r="D3119" s="143"/>
    </row>
    <row r="3120" spans="4:4" x14ac:dyDescent="0.25">
      <c r="D3120" s="143"/>
    </row>
    <row r="3121" spans="4:4" x14ac:dyDescent="0.25">
      <c r="D3121" s="143"/>
    </row>
    <row r="3122" spans="4:4" x14ac:dyDescent="0.25">
      <c r="D3122" s="143"/>
    </row>
    <row r="3123" spans="4:4" x14ac:dyDescent="0.25">
      <c r="D3123" s="143"/>
    </row>
    <row r="3124" spans="4:4" x14ac:dyDescent="0.25">
      <c r="D3124" s="143"/>
    </row>
    <row r="3125" spans="4:4" x14ac:dyDescent="0.25">
      <c r="D3125" s="143"/>
    </row>
    <row r="3126" spans="4:4" x14ac:dyDescent="0.25">
      <c r="D3126" s="143"/>
    </row>
    <row r="3127" spans="4:4" x14ac:dyDescent="0.25">
      <c r="D3127" s="143"/>
    </row>
    <row r="3128" spans="4:4" x14ac:dyDescent="0.25">
      <c r="D3128" s="143"/>
    </row>
    <row r="3129" spans="4:4" x14ac:dyDescent="0.25">
      <c r="D3129" s="143"/>
    </row>
    <row r="3130" spans="4:4" x14ac:dyDescent="0.25">
      <c r="D3130" s="143"/>
    </row>
    <row r="3131" spans="4:4" x14ac:dyDescent="0.25">
      <c r="D3131" s="143"/>
    </row>
    <row r="3132" spans="4:4" x14ac:dyDescent="0.25">
      <c r="D3132" s="143"/>
    </row>
    <row r="3133" spans="4:4" x14ac:dyDescent="0.25">
      <c r="D3133" s="143"/>
    </row>
    <row r="3134" spans="4:4" x14ac:dyDescent="0.25">
      <c r="D3134" s="143"/>
    </row>
    <row r="3135" spans="4:4" x14ac:dyDescent="0.25">
      <c r="D3135" s="143"/>
    </row>
    <row r="3136" spans="4:4" x14ac:dyDescent="0.25">
      <c r="D3136" s="143"/>
    </row>
    <row r="3137" spans="4:4" x14ac:dyDescent="0.25">
      <c r="D3137" s="143"/>
    </row>
    <row r="3138" spans="4:4" x14ac:dyDescent="0.25">
      <c r="D3138" s="143"/>
    </row>
    <row r="3139" spans="4:4" x14ac:dyDescent="0.25">
      <c r="D3139" s="143"/>
    </row>
    <row r="3140" spans="4:4" x14ac:dyDescent="0.25">
      <c r="D3140" s="143"/>
    </row>
    <row r="3141" spans="4:4" x14ac:dyDescent="0.25">
      <c r="D3141" s="143"/>
    </row>
    <row r="3142" spans="4:4" x14ac:dyDescent="0.25">
      <c r="D3142" s="143"/>
    </row>
    <row r="3143" spans="4:4" x14ac:dyDescent="0.25">
      <c r="D3143" s="143"/>
    </row>
    <row r="3144" spans="4:4" x14ac:dyDescent="0.25">
      <c r="D3144" s="143"/>
    </row>
    <row r="3145" spans="4:4" x14ac:dyDescent="0.25">
      <c r="D3145" s="143"/>
    </row>
    <row r="3146" spans="4:4" x14ac:dyDescent="0.25">
      <c r="D3146" s="143"/>
    </row>
    <row r="3147" spans="4:4" x14ac:dyDescent="0.25">
      <c r="D3147" s="143"/>
    </row>
    <row r="3148" spans="4:4" x14ac:dyDescent="0.25">
      <c r="D3148" s="143"/>
    </row>
    <row r="3149" spans="4:4" x14ac:dyDescent="0.25">
      <c r="D3149" s="143"/>
    </row>
    <row r="3150" spans="4:4" x14ac:dyDescent="0.25">
      <c r="D3150" s="143"/>
    </row>
    <row r="3151" spans="4:4" x14ac:dyDescent="0.25">
      <c r="D3151" s="143"/>
    </row>
    <row r="3152" spans="4:4" x14ac:dyDescent="0.25">
      <c r="D3152" s="143"/>
    </row>
    <row r="3153" spans="4:4" x14ac:dyDescent="0.25">
      <c r="D3153" s="143"/>
    </row>
    <row r="3154" spans="4:4" x14ac:dyDescent="0.25">
      <c r="D3154" s="143"/>
    </row>
    <row r="3155" spans="4:4" x14ac:dyDescent="0.25">
      <c r="D3155" s="143"/>
    </row>
    <row r="3156" spans="4:4" x14ac:dyDescent="0.25">
      <c r="D3156" s="143"/>
    </row>
    <row r="3157" spans="4:4" x14ac:dyDescent="0.25">
      <c r="D3157" s="143"/>
    </row>
    <row r="3158" spans="4:4" x14ac:dyDescent="0.25">
      <c r="D3158" s="143"/>
    </row>
    <row r="3159" spans="4:4" x14ac:dyDescent="0.25">
      <c r="D3159" s="143"/>
    </row>
    <row r="3160" spans="4:4" x14ac:dyDescent="0.25">
      <c r="D3160" s="143"/>
    </row>
    <row r="3161" spans="4:4" x14ac:dyDescent="0.25">
      <c r="D3161" s="143"/>
    </row>
    <row r="3162" spans="4:4" x14ac:dyDescent="0.25">
      <c r="D3162" s="143"/>
    </row>
    <row r="3163" spans="4:4" x14ac:dyDescent="0.25">
      <c r="D3163" s="143"/>
    </row>
    <row r="3164" spans="4:4" x14ac:dyDescent="0.25">
      <c r="D3164" s="143"/>
    </row>
    <row r="3165" spans="4:4" x14ac:dyDescent="0.25">
      <c r="D3165" s="143"/>
    </row>
    <row r="3166" spans="4:4" x14ac:dyDescent="0.25">
      <c r="D3166" s="143"/>
    </row>
    <row r="3167" spans="4:4" x14ac:dyDescent="0.25">
      <c r="D3167" s="143"/>
    </row>
    <row r="3168" spans="4:4" x14ac:dyDescent="0.25">
      <c r="D3168" s="143"/>
    </row>
    <row r="3169" spans="4:4" x14ac:dyDescent="0.25">
      <c r="D3169" s="143"/>
    </row>
    <row r="3170" spans="4:4" x14ac:dyDescent="0.25">
      <c r="D3170" s="143"/>
    </row>
    <row r="3171" spans="4:4" x14ac:dyDescent="0.25">
      <c r="D3171" s="143"/>
    </row>
    <row r="3172" spans="4:4" x14ac:dyDescent="0.25">
      <c r="D3172" s="143"/>
    </row>
    <row r="3173" spans="4:4" x14ac:dyDescent="0.25">
      <c r="D3173" s="143"/>
    </row>
    <row r="3174" spans="4:4" x14ac:dyDescent="0.25">
      <c r="D3174" s="143"/>
    </row>
    <row r="3175" spans="4:4" x14ac:dyDescent="0.25">
      <c r="D3175" s="143"/>
    </row>
    <row r="3176" spans="4:4" x14ac:dyDescent="0.25">
      <c r="D3176" s="143"/>
    </row>
    <row r="3177" spans="4:4" x14ac:dyDescent="0.25">
      <c r="D3177" s="143"/>
    </row>
    <row r="3178" spans="4:4" x14ac:dyDescent="0.25">
      <c r="D3178" s="143"/>
    </row>
    <row r="3179" spans="4:4" x14ac:dyDescent="0.25">
      <c r="D3179" s="143"/>
    </row>
    <row r="3180" spans="4:4" x14ac:dyDescent="0.25">
      <c r="D3180" s="143"/>
    </row>
    <row r="3181" spans="4:4" x14ac:dyDescent="0.25">
      <c r="D3181" s="143"/>
    </row>
    <row r="3182" spans="4:4" x14ac:dyDescent="0.25">
      <c r="D3182" s="143"/>
    </row>
    <row r="3183" spans="4:4" x14ac:dyDescent="0.25">
      <c r="D3183" s="143"/>
    </row>
    <row r="3184" spans="4:4" x14ac:dyDescent="0.25">
      <c r="D3184" s="143"/>
    </row>
    <row r="3185" spans="4:4" x14ac:dyDescent="0.25">
      <c r="D3185" s="143"/>
    </row>
    <row r="3186" spans="4:4" x14ac:dyDescent="0.25">
      <c r="D3186" s="143"/>
    </row>
    <row r="3187" spans="4:4" x14ac:dyDescent="0.25">
      <c r="D3187" s="143"/>
    </row>
    <row r="3188" spans="4:4" x14ac:dyDescent="0.25">
      <c r="D3188" s="143"/>
    </row>
    <row r="3189" spans="4:4" x14ac:dyDescent="0.25">
      <c r="D3189" s="143"/>
    </row>
    <row r="3190" spans="4:4" x14ac:dyDescent="0.25">
      <c r="D3190" s="143"/>
    </row>
    <row r="3191" spans="4:4" x14ac:dyDescent="0.25">
      <c r="D3191" s="143"/>
    </row>
    <row r="3192" spans="4:4" x14ac:dyDescent="0.25">
      <c r="D3192" s="143"/>
    </row>
    <row r="3193" spans="4:4" x14ac:dyDescent="0.25">
      <c r="D3193" s="143"/>
    </row>
    <row r="3194" spans="4:4" x14ac:dyDescent="0.25">
      <c r="D3194" s="143"/>
    </row>
    <row r="3195" spans="4:4" x14ac:dyDescent="0.25">
      <c r="D3195" s="143"/>
    </row>
    <row r="3196" spans="4:4" x14ac:dyDescent="0.25">
      <c r="D3196" s="143"/>
    </row>
    <row r="3197" spans="4:4" x14ac:dyDescent="0.25">
      <c r="D3197" s="143"/>
    </row>
    <row r="3198" spans="4:4" x14ac:dyDescent="0.25">
      <c r="D3198" s="143"/>
    </row>
    <row r="3199" spans="4:4" x14ac:dyDescent="0.25">
      <c r="D3199" s="143"/>
    </row>
    <row r="3200" spans="4:4" x14ac:dyDescent="0.25">
      <c r="D3200" s="143"/>
    </row>
    <row r="3201" spans="4:4" x14ac:dyDescent="0.25">
      <c r="D3201" s="143"/>
    </row>
    <row r="3202" spans="4:4" x14ac:dyDescent="0.25">
      <c r="D3202" s="143"/>
    </row>
    <row r="3203" spans="4:4" x14ac:dyDescent="0.25">
      <c r="D3203" s="143"/>
    </row>
    <row r="3204" spans="4:4" x14ac:dyDescent="0.25">
      <c r="D3204" s="143"/>
    </row>
    <row r="3205" spans="4:4" x14ac:dyDescent="0.25">
      <c r="D3205" s="143"/>
    </row>
    <row r="3206" spans="4:4" x14ac:dyDescent="0.25">
      <c r="D3206" s="143"/>
    </row>
    <row r="3207" spans="4:4" x14ac:dyDescent="0.25">
      <c r="D3207" s="143"/>
    </row>
    <row r="3208" spans="4:4" x14ac:dyDescent="0.25">
      <c r="D3208" s="143"/>
    </row>
    <row r="3209" spans="4:4" x14ac:dyDescent="0.25">
      <c r="D3209" s="143"/>
    </row>
    <row r="3210" spans="4:4" x14ac:dyDescent="0.25">
      <c r="D3210" s="143"/>
    </row>
    <row r="3211" spans="4:4" x14ac:dyDescent="0.25">
      <c r="D3211" s="143"/>
    </row>
    <row r="3212" spans="4:4" x14ac:dyDescent="0.25">
      <c r="D3212" s="143"/>
    </row>
    <row r="3213" spans="4:4" x14ac:dyDescent="0.25">
      <c r="D3213" s="143"/>
    </row>
    <row r="3214" spans="4:4" x14ac:dyDescent="0.25">
      <c r="D3214" s="143"/>
    </row>
    <row r="3215" spans="4:4" x14ac:dyDescent="0.25">
      <c r="D3215" s="143"/>
    </row>
    <row r="3216" spans="4:4" x14ac:dyDescent="0.25">
      <c r="D3216" s="143"/>
    </row>
    <row r="3217" spans="4:4" x14ac:dyDescent="0.25">
      <c r="D3217" s="143"/>
    </row>
    <row r="3218" spans="4:4" x14ac:dyDescent="0.25">
      <c r="D3218" s="143"/>
    </row>
    <row r="3219" spans="4:4" x14ac:dyDescent="0.25">
      <c r="D3219" s="143"/>
    </row>
    <row r="3220" spans="4:4" x14ac:dyDescent="0.25">
      <c r="D3220" s="143"/>
    </row>
    <row r="3221" spans="4:4" x14ac:dyDescent="0.25">
      <c r="D3221" s="143"/>
    </row>
    <row r="3222" spans="4:4" x14ac:dyDescent="0.25">
      <c r="D3222" s="143"/>
    </row>
    <row r="3223" spans="4:4" x14ac:dyDescent="0.25">
      <c r="D3223" s="143"/>
    </row>
    <row r="3224" spans="4:4" x14ac:dyDescent="0.25">
      <c r="D3224" s="143"/>
    </row>
    <row r="3225" spans="4:4" x14ac:dyDescent="0.25">
      <c r="D3225" s="143"/>
    </row>
    <row r="3226" spans="4:4" x14ac:dyDescent="0.25">
      <c r="D3226" s="143"/>
    </row>
    <row r="3227" spans="4:4" x14ac:dyDescent="0.25">
      <c r="D3227" s="143"/>
    </row>
    <row r="3228" spans="4:4" x14ac:dyDescent="0.25">
      <c r="D3228" s="143"/>
    </row>
    <row r="3229" spans="4:4" x14ac:dyDescent="0.25">
      <c r="D3229" s="143"/>
    </row>
    <row r="3230" spans="4:4" x14ac:dyDescent="0.25">
      <c r="D3230" s="143"/>
    </row>
    <row r="3231" spans="4:4" x14ac:dyDescent="0.25">
      <c r="D3231" s="143"/>
    </row>
    <row r="3232" spans="4:4" x14ac:dyDescent="0.25">
      <c r="D3232" s="143"/>
    </row>
    <row r="3233" spans="4:4" x14ac:dyDescent="0.25">
      <c r="D3233" s="143"/>
    </row>
    <row r="3234" spans="4:4" x14ac:dyDescent="0.25">
      <c r="D3234" s="143"/>
    </row>
    <row r="3235" spans="4:4" x14ac:dyDescent="0.25">
      <c r="D3235" s="143"/>
    </row>
    <row r="3236" spans="4:4" x14ac:dyDescent="0.25">
      <c r="D3236" s="143"/>
    </row>
    <row r="3237" spans="4:4" x14ac:dyDescent="0.25">
      <c r="D3237" s="143"/>
    </row>
    <row r="3238" spans="4:4" x14ac:dyDescent="0.25">
      <c r="D3238" s="143"/>
    </row>
    <row r="3239" spans="4:4" x14ac:dyDescent="0.25">
      <c r="D3239" s="143"/>
    </row>
    <row r="3240" spans="4:4" x14ac:dyDescent="0.25">
      <c r="D3240" s="143"/>
    </row>
    <row r="3241" spans="4:4" x14ac:dyDescent="0.25">
      <c r="D3241" s="143"/>
    </row>
    <row r="3242" spans="4:4" x14ac:dyDescent="0.25">
      <c r="D3242" s="143"/>
    </row>
    <row r="3243" spans="4:4" x14ac:dyDescent="0.25">
      <c r="D3243" s="143"/>
    </row>
    <row r="3244" spans="4:4" x14ac:dyDescent="0.25">
      <c r="D3244" s="143"/>
    </row>
    <row r="3245" spans="4:4" x14ac:dyDescent="0.25">
      <c r="D3245" s="143"/>
    </row>
    <row r="3246" spans="4:4" x14ac:dyDescent="0.25">
      <c r="D3246" s="143"/>
    </row>
    <row r="3247" spans="4:4" x14ac:dyDescent="0.25">
      <c r="D3247" s="143"/>
    </row>
    <row r="3248" spans="4:4" x14ac:dyDescent="0.25">
      <c r="D3248" s="143"/>
    </row>
    <row r="3249" spans="4:4" x14ac:dyDescent="0.25">
      <c r="D3249" s="143"/>
    </row>
    <row r="3250" spans="4:4" x14ac:dyDescent="0.25">
      <c r="D3250" s="143"/>
    </row>
    <row r="3251" spans="4:4" x14ac:dyDescent="0.25">
      <c r="D3251" s="143"/>
    </row>
    <row r="3252" spans="4:4" x14ac:dyDescent="0.25">
      <c r="D3252" s="143"/>
    </row>
    <row r="3253" spans="4:4" x14ac:dyDescent="0.25">
      <c r="D3253" s="143"/>
    </row>
    <row r="3254" spans="4:4" x14ac:dyDescent="0.25">
      <c r="D3254" s="143"/>
    </row>
    <row r="3255" spans="4:4" x14ac:dyDescent="0.25">
      <c r="D3255" s="143"/>
    </row>
    <row r="3256" spans="4:4" x14ac:dyDescent="0.25">
      <c r="D3256" s="143"/>
    </row>
    <row r="3257" spans="4:4" x14ac:dyDescent="0.25">
      <c r="D3257" s="143"/>
    </row>
    <row r="3258" spans="4:4" x14ac:dyDescent="0.25">
      <c r="D3258" s="143"/>
    </row>
    <row r="3259" spans="4:4" x14ac:dyDescent="0.25">
      <c r="D3259" s="143"/>
    </row>
    <row r="3260" spans="4:4" x14ac:dyDescent="0.25">
      <c r="D3260" s="143"/>
    </row>
    <row r="3261" spans="4:4" x14ac:dyDescent="0.25">
      <c r="D3261" s="143"/>
    </row>
    <row r="3262" spans="4:4" x14ac:dyDescent="0.25">
      <c r="D3262" s="143"/>
    </row>
    <row r="3263" spans="4:4" x14ac:dyDescent="0.25">
      <c r="D3263" s="143"/>
    </row>
    <row r="3264" spans="4:4" x14ac:dyDescent="0.25">
      <c r="D3264" s="143"/>
    </row>
    <row r="3265" spans="4:4" x14ac:dyDescent="0.25">
      <c r="D3265" s="143"/>
    </row>
    <row r="3266" spans="4:4" x14ac:dyDescent="0.25">
      <c r="D3266" s="143"/>
    </row>
    <row r="3267" spans="4:4" x14ac:dyDescent="0.25">
      <c r="D3267" s="143"/>
    </row>
    <row r="3268" spans="4:4" x14ac:dyDescent="0.25">
      <c r="D3268" s="143"/>
    </row>
    <row r="3269" spans="4:4" x14ac:dyDescent="0.25">
      <c r="D3269" s="143"/>
    </row>
    <row r="3270" spans="4:4" x14ac:dyDescent="0.25">
      <c r="D3270" s="143"/>
    </row>
    <row r="3271" spans="4:4" x14ac:dyDescent="0.25">
      <c r="D3271" s="143"/>
    </row>
    <row r="3272" spans="4:4" x14ac:dyDescent="0.25">
      <c r="D3272" s="143"/>
    </row>
    <row r="3273" spans="4:4" x14ac:dyDescent="0.25">
      <c r="D3273" s="143"/>
    </row>
    <row r="3274" spans="4:4" x14ac:dyDescent="0.25">
      <c r="D3274" s="143"/>
    </row>
    <row r="3275" spans="4:4" x14ac:dyDescent="0.25">
      <c r="D3275" s="143"/>
    </row>
    <row r="3276" spans="4:4" x14ac:dyDescent="0.25">
      <c r="D3276" s="143"/>
    </row>
    <row r="3277" spans="4:4" x14ac:dyDescent="0.25">
      <c r="D3277" s="143"/>
    </row>
    <row r="3278" spans="4:4" x14ac:dyDescent="0.25">
      <c r="D3278" s="143"/>
    </row>
    <row r="3279" spans="4:4" x14ac:dyDescent="0.25">
      <c r="D3279" s="143"/>
    </row>
    <row r="3280" spans="4:4" x14ac:dyDescent="0.25">
      <c r="D3280" s="143"/>
    </row>
    <row r="3281" spans="4:4" x14ac:dyDescent="0.25">
      <c r="D3281" s="143"/>
    </row>
    <row r="3282" spans="4:4" x14ac:dyDescent="0.25">
      <c r="D3282" s="143"/>
    </row>
    <row r="3283" spans="4:4" x14ac:dyDescent="0.25">
      <c r="D3283" s="143"/>
    </row>
    <row r="3284" spans="4:4" x14ac:dyDescent="0.25">
      <c r="D3284" s="143"/>
    </row>
    <row r="3285" spans="4:4" x14ac:dyDescent="0.25">
      <c r="D3285" s="143"/>
    </row>
    <row r="3286" spans="4:4" x14ac:dyDescent="0.25">
      <c r="D3286" s="143"/>
    </row>
    <row r="3287" spans="4:4" x14ac:dyDescent="0.25">
      <c r="D3287" s="143"/>
    </row>
    <row r="3288" spans="4:4" x14ac:dyDescent="0.25">
      <c r="D3288" s="143"/>
    </row>
    <row r="3289" spans="4:4" x14ac:dyDescent="0.25">
      <c r="D3289" s="143"/>
    </row>
    <row r="3290" spans="4:4" x14ac:dyDescent="0.25">
      <c r="D3290" s="143"/>
    </row>
    <row r="3291" spans="4:4" x14ac:dyDescent="0.25">
      <c r="D3291" s="143"/>
    </row>
    <row r="3292" spans="4:4" x14ac:dyDescent="0.25">
      <c r="D3292" s="143"/>
    </row>
    <row r="3293" spans="4:4" x14ac:dyDescent="0.25">
      <c r="D3293" s="143"/>
    </row>
    <row r="3294" spans="4:4" x14ac:dyDescent="0.25">
      <c r="D3294" s="143"/>
    </row>
    <row r="3295" spans="4:4" x14ac:dyDescent="0.25">
      <c r="D3295" s="143"/>
    </row>
    <row r="3296" spans="4:4" x14ac:dyDescent="0.25">
      <c r="D3296" s="143"/>
    </row>
    <row r="3297" spans="4:4" x14ac:dyDescent="0.25">
      <c r="D3297" s="143"/>
    </row>
    <row r="3298" spans="4:4" x14ac:dyDescent="0.25">
      <c r="D3298" s="143"/>
    </row>
    <row r="3299" spans="4:4" x14ac:dyDescent="0.25">
      <c r="D3299" s="143"/>
    </row>
    <row r="3300" spans="4:4" x14ac:dyDescent="0.25">
      <c r="D3300" s="143"/>
    </row>
    <row r="3301" spans="4:4" x14ac:dyDescent="0.25">
      <c r="D3301" s="143"/>
    </row>
    <row r="3302" spans="4:4" x14ac:dyDescent="0.25">
      <c r="D3302" s="143"/>
    </row>
    <row r="3303" spans="4:4" x14ac:dyDescent="0.25">
      <c r="D3303" s="143"/>
    </row>
    <row r="3304" spans="4:4" x14ac:dyDescent="0.25">
      <c r="D3304" s="143"/>
    </row>
    <row r="3305" spans="4:4" x14ac:dyDescent="0.25">
      <c r="D3305" s="143"/>
    </row>
    <row r="3306" spans="4:4" x14ac:dyDescent="0.25">
      <c r="D3306" s="143"/>
    </row>
    <row r="3307" spans="4:4" x14ac:dyDescent="0.25">
      <c r="D3307" s="143"/>
    </row>
    <row r="3308" spans="4:4" x14ac:dyDescent="0.25">
      <c r="D3308" s="143"/>
    </row>
    <row r="3309" spans="4:4" x14ac:dyDescent="0.25">
      <c r="D3309" s="143"/>
    </row>
    <row r="3310" spans="4:4" x14ac:dyDescent="0.25">
      <c r="D3310" s="143"/>
    </row>
    <row r="3311" spans="4:4" x14ac:dyDescent="0.25">
      <c r="D3311" s="143"/>
    </row>
    <row r="3312" spans="4:4" x14ac:dyDescent="0.25">
      <c r="D3312" s="143"/>
    </row>
    <row r="3313" spans="4:4" x14ac:dyDescent="0.25">
      <c r="D3313" s="143"/>
    </row>
    <row r="3314" spans="4:4" x14ac:dyDescent="0.25">
      <c r="D3314" s="143"/>
    </row>
    <row r="3315" spans="4:4" x14ac:dyDescent="0.25">
      <c r="D3315" s="143"/>
    </row>
    <row r="3316" spans="4:4" x14ac:dyDescent="0.25">
      <c r="D3316" s="143"/>
    </row>
    <row r="3317" spans="4:4" x14ac:dyDescent="0.25">
      <c r="D3317" s="143"/>
    </row>
    <row r="3318" spans="4:4" x14ac:dyDescent="0.25">
      <c r="D3318" s="143"/>
    </row>
    <row r="3319" spans="4:4" x14ac:dyDescent="0.25">
      <c r="D3319" s="143"/>
    </row>
    <row r="3320" spans="4:4" x14ac:dyDescent="0.25">
      <c r="D3320" s="143"/>
    </row>
    <row r="3321" spans="4:4" x14ac:dyDescent="0.25">
      <c r="D3321" s="143"/>
    </row>
    <row r="3322" spans="4:4" x14ac:dyDescent="0.25">
      <c r="D3322" s="143"/>
    </row>
    <row r="3323" spans="4:4" x14ac:dyDescent="0.25">
      <c r="D3323" s="143"/>
    </row>
    <row r="3324" spans="4:4" x14ac:dyDescent="0.25">
      <c r="D3324" s="143"/>
    </row>
    <row r="3325" spans="4:4" x14ac:dyDescent="0.25">
      <c r="D3325" s="143"/>
    </row>
    <row r="3326" spans="4:4" x14ac:dyDescent="0.25">
      <c r="D3326" s="143"/>
    </row>
    <row r="3327" spans="4:4" x14ac:dyDescent="0.25">
      <c r="D3327" s="143"/>
    </row>
    <row r="3328" spans="4:4" x14ac:dyDescent="0.25">
      <c r="D3328" s="143"/>
    </row>
    <row r="3329" spans="4:4" x14ac:dyDescent="0.25">
      <c r="D3329" s="143"/>
    </row>
    <row r="3330" spans="4:4" x14ac:dyDescent="0.25">
      <c r="D3330" s="143"/>
    </row>
    <row r="3331" spans="4:4" x14ac:dyDescent="0.25">
      <c r="D3331" s="143"/>
    </row>
    <row r="3332" spans="4:4" x14ac:dyDescent="0.25">
      <c r="D3332" s="143"/>
    </row>
    <row r="3333" spans="4:4" x14ac:dyDescent="0.25">
      <c r="D3333" s="143"/>
    </row>
    <row r="3334" spans="4:4" x14ac:dyDescent="0.25">
      <c r="D3334" s="143"/>
    </row>
    <row r="3335" spans="4:4" x14ac:dyDescent="0.25">
      <c r="D3335" s="143"/>
    </row>
    <row r="3336" spans="4:4" x14ac:dyDescent="0.25">
      <c r="D3336" s="143"/>
    </row>
    <row r="3337" spans="4:4" x14ac:dyDescent="0.25">
      <c r="D3337" s="143"/>
    </row>
    <row r="3338" spans="4:4" x14ac:dyDescent="0.25">
      <c r="D3338" s="143"/>
    </row>
    <row r="3339" spans="4:4" x14ac:dyDescent="0.25">
      <c r="D3339" s="143"/>
    </row>
    <row r="3340" spans="4:4" x14ac:dyDescent="0.25">
      <c r="D3340" s="143"/>
    </row>
    <row r="3341" spans="4:4" x14ac:dyDescent="0.25">
      <c r="D3341" s="143"/>
    </row>
    <row r="3342" spans="4:4" x14ac:dyDescent="0.25">
      <c r="D3342" s="143"/>
    </row>
    <row r="3343" spans="4:4" x14ac:dyDescent="0.25">
      <c r="D3343" s="143"/>
    </row>
    <row r="3344" spans="4:4" x14ac:dyDescent="0.25">
      <c r="D3344" s="143"/>
    </row>
    <row r="3345" spans="4:4" x14ac:dyDescent="0.25">
      <c r="D3345" s="143"/>
    </row>
    <row r="3346" spans="4:4" x14ac:dyDescent="0.25">
      <c r="D3346" s="143"/>
    </row>
    <row r="3347" spans="4:4" x14ac:dyDescent="0.25">
      <c r="D3347" s="143"/>
    </row>
    <row r="3348" spans="4:4" x14ac:dyDescent="0.25">
      <c r="D3348" s="143"/>
    </row>
    <row r="3349" spans="4:4" x14ac:dyDescent="0.25">
      <c r="D3349" s="143"/>
    </row>
    <row r="3350" spans="4:4" x14ac:dyDescent="0.25">
      <c r="D3350" s="143"/>
    </row>
    <row r="3351" spans="4:4" x14ac:dyDescent="0.25">
      <c r="D3351" s="143"/>
    </row>
    <row r="3352" spans="4:4" x14ac:dyDescent="0.25">
      <c r="D3352" s="143"/>
    </row>
    <row r="3353" spans="4:4" x14ac:dyDescent="0.25">
      <c r="D3353" s="143"/>
    </row>
    <row r="3354" spans="4:4" x14ac:dyDescent="0.25">
      <c r="D3354" s="143"/>
    </row>
    <row r="3355" spans="4:4" x14ac:dyDescent="0.25">
      <c r="D3355" s="143"/>
    </row>
    <row r="3356" spans="4:4" x14ac:dyDescent="0.25">
      <c r="D3356" s="143"/>
    </row>
    <row r="3357" spans="4:4" x14ac:dyDescent="0.25">
      <c r="D3357" s="143"/>
    </row>
    <row r="3358" spans="4:4" x14ac:dyDescent="0.25">
      <c r="D3358" s="143"/>
    </row>
    <row r="3359" spans="4:4" x14ac:dyDescent="0.25">
      <c r="D3359" s="143"/>
    </row>
    <row r="3360" spans="4:4" x14ac:dyDescent="0.25">
      <c r="D3360" s="143"/>
    </row>
    <row r="3361" spans="4:4" x14ac:dyDescent="0.25">
      <c r="D3361" s="143"/>
    </row>
    <row r="3362" spans="4:4" x14ac:dyDescent="0.25">
      <c r="D3362" s="143"/>
    </row>
    <row r="3363" spans="4:4" x14ac:dyDescent="0.25">
      <c r="D3363" s="143"/>
    </row>
    <row r="3364" spans="4:4" x14ac:dyDescent="0.25">
      <c r="D3364" s="143"/>
    </row>
    <row r="3365" spans="4:4" x14ac:dyDescent="0.25">
      <c r="D3365" s="143"/>
    </row>
    <row r="3366" spans="4:4" x14ac:dyDescent="0.25">
      <c r="D3366" s="143"/>
    </row>
    <row r="3367" spans="4:4" x14ac:dyDescent="0.25">
      <c r="D3367" s="143"/>
    </row>
    <row r="3368" spans="4:4" x14ac:dyDescent="0.25">
      <c r="D3368" s="143"/>
    </row>
    <row r="3369" spans="4:4" x14ac:dyDescent="0.25">
      <c r="D3369" s="143"/>
    </row>
    <row r="3370" spans="4:4" x14ac:dyDescent="0.25">
      <c r="D3370" s="143"/>
    </row>
    <row r="3371" spans="4:4" x14ac:dyDescent="0.25">
      <c r="D3371" s="143"/>
    </row>
    <row r="3372" spans="4:4" x14ac:dyDescent="0.25">
      <c r="D3372" s="143"/>
    </row>
    <row r="3373" spans="4:4" x14ac:dyDescent="0.25">
      <c r="D3373" s="143"/>
    </row>
    <row r="3374" spans="4:4" x14ac:dyDescent="0.25">
      <c r="D3374" s="143"/>
    </row>
    <row r="3375" spans="4:4" x14ac:dyDescent="0.25">
      <c r="D3375" s="143"/>
    </row>
    <row r="3376" spans="4:4" x14ac:dyDescent="0.25">
      <c r="D3376" s="143"/>
    </row>
    <row r="3377" spans="4:4" x14ac:dyDescent="0.25">
      <c r="D3377" s="143"/>
    </row>
    <row r="3378" spans="4:4" x14ac:dyDescent="0.25">
      <c r="D3378" s="143"/>
    </row>
    <row r="3379" spans="4:4" x14ac:dyDescent="0.25">
      <c r="D3379" s="143"/>
    </row>
    <row r="3380" spans="4:4" x14ac:dyDescent="0.25">
      <c r="D3380" s="143"/>
    </row>
    <row r="3381" spans="4:4" x14ac:dyDescent="0.25">
      <c r="D3381" s="143"/>
    </row>
    <row r="3382" spans="4:4" x14ac:dyDescent="0.25">
      <c r="D3382" s="143"/>
    </row>
    <row r="3383" spans="4:4" x14ac:dyDescent="0.25">
      <c r="D3383" s="143"/>
    </row>
    <row r="3384" spans="4:4" x14ac:dyDescent="0.25">
      <c r="D3384" s="143"/>
    </row>
    <row r="3385" spans="4:4" x14ac:dyDescent="0.25">
      <c r="D3385" s="143"/>
    </row>
    <row r="3386" spans="4:4" x14ac:dyDescent="0.25">
      <c r="D3386" s="143"/>
    </row>
    <row r="3387" spans="4:4" x14ac:dyDescent="0.25">
      <c r="D3387" s="143"/>
    </row>
    <row r="3388" spans="4:4" x14ac:dyDescent="0.25">
      <c r="D3388" s="143"/>
    </row>
    <row r="3389" spans="4:4" x14ac:dyDescent="0.25">
      <c r="D3389" s="143"/>
    </row>
    <row r="3390" spans="4:4" x14ac:dyDescent="0.25">
      <c r="D3390" s="143"/>
    </row>
    <row r="3391" spans="4:4" x14ac:dyDescent="0.25">
      <c r="D3391" s="143"/>
    </row>
    <row r="3392" spans="4:4" x14ac:dyDescent="0.25">
      <c r="D3392" s="143"/>
    </row>
    <row r="3393" spans="4:4" x14ac:dyDescent="0.25">
      <c r="D3393" s="143"/>
    </row>
    <row r="3394" spans="4:4" x14ac:dyDescent="0.25">
      <c r="D3394" s="143"/>
    </row>
    <row r="3395" spans="4:4" x14ac:dyDescent="0.25">
      <c r="D3395" s="143"/>
    </row>
    <row r="3396" spans="4:4" x14ac:dyDescent="0.25">
      <c r="D3396" s="143"/>
    </row>
    <row r="3397" spans="4:4" x14ac:dyDescent="0.25">
      <c r="D3397" s="143"/>
    </row>
    <row r="3398" spans="4:4" x14ac:dyDescent="0.25">
      <c r="D3398" s="143"/>
    </row>
    <row r="3399" spans="4:4" x14ac:dyDescent="0.25">
      <c r="D3399" s="143"/>
    </row>
    <row r="3400" spans="4:4" x14ac:dyDescent="0.25">
      <c r="D3400" s="143"/>
    </row>
    <row r="3401" spans="4:4" x14ac:dyDescent="0.25">
      <c r="D3401" s="143"/>
    </row>
    <row r="3402" spans="4:4" x14ac:dyDescent="0.25">
      <c r="D3402" s="143"/>
    </row>
    <row r="3403" spans="4:4" x14ac:dyDescent="0.25">
      <c r="D3403" s="143"/>
    </row>
    <row r="3404" spans="4:4" x14ac:dyDescent="0.25">
      <c r="D3404" s="143"/>
    </row>
    <row r="3405" spans="4:4" x14ac:dyDescent="0.25">
      <c r="D3405" s="143"/>
    </row>
    <row r="3406" spans="4:4" x14ac:dyDescent="0.25">
      <c r="D3406" s="143"/>
    </row>
    <row r="3407" spans="4:4" x14ac:dyDescent="0.25">
      <c r="D3407" s="143"/>
    </row>
    <row r="3408" spans="4:4" x14ac:dyDescent="0.25">
      <c r="D3408" s="143"/>
    </row>
    <row r="3409" spans="4:4" x14ac:dyDescent="0.25">
      <c r="D3409" s="143"/>
    </row>
    <row r="3410" spans="4:4" x14ac:dyDescent="0.25">
      <c r="D3410" s="143"/>
    </row>
    <row r="3411" spans="4:4" x14ac:dyDescent="0.25">
      <c r="D3411" s="143"/>
    </row>
    <row r="3412" spans="4:4" x14ac:dyDescent="0.25">
      <c r="D3412" s="143"/>
    </row>
    <row r="3413" spans="4:4" x14ac:dyDescent="0.25">
      <c r="D3413" s="143"/>
    </row>
    <row r="3414" spans="4:4" x14ac:dyDescent="0.25">
      <c r="D3414" s="143"/>
    </row>
    <row r="3415" spans="4:4" x14ac:dyDescent="0.25">
      <c r="D3415" s="143"/>
    </row>
    <row r="3416" spans="4:4" x14ac:dyDescent="0.25">
      <c r="D3416" s="143"/>
    </row>
    <row r="3417" spans="4:4" x14ac:dyDescent="0.25">
      <c r="D3417" s="143"/>
    </row>
    <row r="3418" spans="4:4" x14ac:dyDescent="0.25">
      <c r="D3418" s="143"/>
    </row>
    <row r="3419" spans="4:4" x14ac:dyDescent="0.25">
      <c r="D3419" s="143"/>
    </row>
    <row r="3420" spans="4:4" x14ac:dyDescent="0.25">
      <c r="D3420" s="143"/>
    </row>
    <row r="3421" spans="4:4" x14ac:dyDescent="0.25">
      <c r="D3421" s="143"/>
    </row>
    <row r="3422" spans="4:4" x14ac:dyDescent="0.25">
      <c r="D3422" s="143"/>
    </row>
    <row r="3423" spans="4:4" x14ac:dyDescent="0.25">
      <c r="D3423" s="143"/>
    </row>
    <row r="3424" spans="4:4" x14ac:dyDescent="0.25">
      <c r="D3424" s="143"/>
    </row>
    <row r="3425" spans="4:4" x14ac:dyDescent="0.25">
      <c r="D3425" s="143"/>
    </row>
    <row r="3426" spans="4:4" x14ac:dyDescent="0.25">
      <c r="D3426" s="143"/>
    </row>
    <row r="3427" spans="4:4" x14ac:dyDescent="0.25">
      <c r="D3427" s="143"/>
    </row>
    <row r="3428" spans="4:4" x14ac:dyDescent="0.25">
      <c r="D3428" s="143"/>
    </row>
    <row r="3429" spans="4:4" x14ac:dyDescent="0.25">
      <c r="D3429" s="143"/>
    </row>
    <row r="3430" spans="4:4" x14ac:dyDescent="0.25">
      <c r="D3430" s="143"/>
    </row>
    <row r="3431" spans="4:4" x14ac:dyDescent="0.25">
      <c r="D3431" s="143"/>
    </row>
    <row r="3432" spans="4:4" x14ac:dyDescent="0.25">
      <c r="D3432" s="143"/>
    </row>
    <row r="3433" spans="4:4" x14ac:dyDescent="0.25">
      <c r="D3433" s="143"/>
    </row>
    <row r="3434" spans="4:4" x14ac:dyDescent="0.25">
      <c r="D3434" s="143"/>
    </row>
    <row r="3435" spans="4:4" x14ac:dyDescent="0.25">
      <c r="D3435" s="143"/>
    </row>
    <row r="3436" spans="4:4" x14ac:dyDescent="0.25">
      <c r="D3436" s="143"/>
    </row>
    <row r="3437" spans="4:4" x14ac:dyDescent="0.25">
      <c r="D3437" s="143"/>
    </row>
    <row r="3438" spans="4:4" x14ac:dyDescent="0.25">
      <c r="D3438" s="143"/>
    </row>
    <row r="3439" spans="4:4" x14ac:dyDescent="0.25">
      <c r="D3439" s="143"/>
    </row>
    <row r="3440" spans="4:4" x14ac:dyDescent="0.25">
      <c r="D3440" s="143"/>
    </row>
    <row r="3441" spans="4:4" x14ac:dyDescent="0.25">
      <c r="D3441" s="143"/>
    </row>
    <row r="3442" spans="4:4" x14ac:dyDescent="0.25">
      <c r="D3442" s="143"/>
    </row>
    <row r="3443" spans="4:4" x14ac:dyDescent="0.25">
      <c r="D3443" s="143"/>
    </row>
    <row r="3444" spans="4:4" x14ac:dyDescent="0.25">
      <c r="D3444" s="143"/>
    </row>
    <row r="3445" spans="4:4" x14ac:dyDescent="0.25">
      <c r="D3445" s="143"/>
    </row>
    <row r="3446" spans="4:4" x14ac:dyDescent="0.25">
      <c r="D3446" s="143"/>
    </row>
    <row r="3447" spans="4:4" x14ac:dyDescent="0.25">
      <c r="D3447" s="143"/>
    </row>
    <row r="3448" spans="4:4" x14ac:dyDescent="0.25">
      <c r="D3448" s="143"/>
    </row>
    <row r="3449" spans="4:4" x14ac:dyDescent="0.25">
      <c r="D3449" s="143"/>
    </row>
    <row r="3450" spans="4:4" x14ac:dyDescent="0.25">
      <c r="D3450" s="143"/>
    </row>
    <row r="3451" spans="4:4" x14ac:dyDescent="0.25">
      <c r="D3451" s="143"/>
    </row>
    <row r="3452" spans="4:4" x14ac:dyDescent="0.25">
      <c r="D3452" s="143"/>
    </row>
    <row r="3453" spans="4:4" x14ac:dyDescent="0.25">
      <c r="D3453" s="143"/>
    </row>
    <row r="3454" spans="4:4" x14ac:dyDescent="0.25">
      <c r="D3454" s="143"/>
    </row>
    <row r="3455" spans="4:4" x14ac:dyDescent="0.25">
      <c r="D3455" s="143"/>
    </row>
    <row r="3456" spans="4:4" x14ac:dyDescent="0.25">
      <c r="D3456" s="143"/>
    </row>
    <row r="3457" spans="4:4" x14ac:dyDescent="0.25">
      <c r="D3457" s="143"/>
    </row>
    <row r="3458" spans="4:4" x14ac:dyDescent="0.25">
      <c r="D3458" s="143"/>
    </row>
    <row r="3459" spans="4:4" x14ac:dyDescent="0.25">
      <c r="D3459" s="143"/>
    </row>
    <row r="3460" spans="4:4" x14ac:dyDescent="0.25">
      <c r="D3460" s="143"/>
    </row>
    <row r="3461" spans="4:4" x14ac:dyDescent="0.25">
      <c r="D3461" s="143"/>
    </row>
    <row r="3462" spans="4:4" x14ac:dyDescent="0.25">
      <c r="D3462" s="143"/>
    </row>
    <row r="3463" spans="4:4" x14ac:dyDescent="0.25">
      <c r="D3463" s="143"/>
    </row>
    <row r="3464" spans="4:4" x14ac:dyDescent="0.25">
      <c r="D3464" s="143"/>
    </row>
    <row r="3465" spans="4:4" x14ac:dyDescent="0.25">
      <c r="D3465" s="143"/>
    </row>
    <row r="3466" spans="4:4" x14ac:dyDescent="0.25">
      <c r="D3466" s="143"/>
    </row>
    <row r="3467" spans="4:4" x14ac:dyDescent="0.25">
      <c r="D3467" s="143"/>
    </row>
    <row r="3468" spans="4:4" x14ac:dyDescent="0.25">
      <c r="D3468" s="143"/>
    </row>
    <row r="3469" spans="4:4" x14ac:dyDescent="0.25">
      <c r="D3469" s="143"/>
    </row>
    <row r="3470" spans="4:4" x14ac:dyDescent="0.25">
      <c r="D3470" s="143"/>
    </row>
    <row r="3471" spans="4:4" x14ac:dyDescent="0.25">
      <c r="D3471" s="143"/>
    </row>
    <row r="3472" spans="4:4" x14ac:dyDescent="0.25">
      <c r="D3472" s="143"/>
    </row>
    <row r="3473" spans="4:4" x14ac:dyDescent="0.25">
      <c r="D3473" s="143"/>
    </row>
    <row r="3474" spans="4:4" x14ac:dyDescent="0.25">
      <c r="D3474" s="143"/>
    </row>
    <row r="3475" spans="4:4" x14ac:dyDescent="0.25">
      <c r="D3475" s="143"/>
    </row>
    <row r="3476" spans="4:4" x14ac:dyDescent="0.25">
      <c r="D3476" s="143"/>
    </row>
    <row r="3477" spans="4:4" x14ac:dyDescent="0.25">
      <c r="D3477" s="143"/>
    </row>
    <row r="3478" spans="4:4" x14ac:dyDescent="0.25">
      <c r="D3478" s="143"/>
    </row>
    <row r="3479" spans="4:4" x14ac:dyDescent="0.25">
      <c r="D3479" s="143"/>
    </row>
    <row r="3480" spans="4:4" x14ac:dyDescent="0.25">
      <c r="D3480" s="143"/>
    </row>
    <row r="3481" spans="4:4" x14ac:dyDescent="0.25">
      <c r="D3481" s="143"/>
    </row>
    <row r="3482" spans="4:4" x14ac:dyDescent="0.25">
      <c r="D3482" s="143"/>
    </row>
    <row r="3483" spans="4:4" x14ac:dyDescent="0.25">
      <c r="D3483" s="143"/>
    </row>
    <row r="3484" spans="4:4" x14ac:dyDescent="0.25">
      <c r="D3484" s="143"/>
    </row>
    <row r="3485" spans="4:4" x14ac:dyDescent="0.25">
      <c r="D3485" s="143"/>
    </row>
    <row r="3486" spans="4:4" x14ac:dyDescent="0.25">
      <c r="D3486" s="143"/>
    </row>
    <row r="3487" spans="4:4" x14ac:dyDescent="0.25">
      <c r="D3487" s="143"/>
    </row>
    <row r="3488" spans="4:4" x14ac:dyDescent="0.25">
      <c r="D3488" s="143"/>
    </row>
    <row r="3489" spans="4:4" x14ac:dyDescent="0.25">
      <c r="D3489" s="143"/>
    </row>
    <row r="3490" spans="4:4" x14ac:dyDescent="0.25">
      <c r="D3490" s="143"/>
    </row>
    <row r="3491" spans="4:4" x14ac:dyDescent="0.25">
      <c r="D3491" s="143"/>
    </row>
    <row r="3492" spans="4:4" x14ac:dyDescent="0.25">
      <c r="D3492" s="143"/>
    </row>
    <row r="3493" spans="4:4" x14ac:dyDescent="0.25">
      <c r="D3493" s="143"/>
    </row>
    <row r="3494" spans="4:4" x14ac:dyDescent="0.25">
      <c r="D3494" s="143"/>
    </row>
    <row r="3495" spans="4:4" x14ac:dyDescent="0.25">
      <c r="D3495" s="143"/>
    </row>
    <row r="3496" spans="4:4" x14ac:dyDescent="0.25">
      <c r="D3496" s="143"/>
    </row>
    <row r="3497" spans="4:4" x14ac:dyDescent="0.25">
      <c r="D3497" s="143"/>
    </row>
    <row r="3498" spans="4:4" x14ac:dyDescent="0.25">
      <c r="D3498" s="143"/>
    </row>
    <row r="3499" spans="4:4" x14ac:dyDescent="0.25">
      <c r="D3499" s="143"/>
    </row>
    <row r="3500" spans="4:4" x14ac:dyDescent="0.25">
      <c r="D3500" s="143"/>
    </row>
    <row r="3501" spans="4:4" x14ac:dyDescent="0.25">
      <c r="D3501" s="143"/>
    </row>
    <row r="3502" spans="4:4" x14ac:dyDescent="0.25">
      <c r="D3502" s="143"/>
    </row>
    <row r="3503" spans="4:4" x14ac:dyDescent="0.25">
      <c r="D3503" s="143"/>
    </row>
    <row r="3504" spans="4:4" x14ac:dyDescent="0.25">
      <c r="D3504" s="143"/>
    </row>
    <row r="3505" spans="4:4" x14ac:dyDescent="0.25">
      <c r="D3505" s="143"/>
    </row>
    <row r="3506" spans="4:4" x14ac:dyDescent="0.25">
      <c r="D3506" s="143"/>
    </row>
    <row r="3507" spans="4:4" x14ac:dyDescent="0.25">
      <c r="D3507" s="143"/>
    </row>
    <row r="3508" spans="4:4" x14ac:dyDescent="0.25">
      <c r="D3508" s="143"/>
    </row>
    <row r="3509" spans="4:4" x14ac:dyDescent="0.25">
      <c r="D3509" s="143"/>
    </row>
    <row r="3510" spans="4:4" x14ac:dyDescent="0.25">
      <c r="D3510" s="143"/>
    </row>
    <row r="3511" spans="4:4" x14ac:dyDescent="0.25">
      <c r="D3511" s="143"/>
    </row>
    <row r="3512" spans="4:4" x14ac:dyDescent="0.25">
      <c r="D3512" s="143"/>
    </row>
    <row r="3513" spans="4:4" x14ac:dyDescent="0.25">
      <c r="D3513" s="143"/>
    </row>
    <row r="3514" spans="4:4" x14ac:dyDescent="0.25">
      <c r="D3514" s="143"/>
    </row>
    <row r="3515" spans="4:4" x14ac:dyDescent="0.25">
      <c r="D3515" s="143"/>
    </row>
    <row r="3516" spans="4:4" x14ac:dyDescent="0.25">
      <c r="D3516" s="143"/>
    </row>
    <row r="3517" spans="4:4" x14ac:dyDescent="0.25">
      <c r="D3517" s="143"/>
    </row>
    <row r="3518" spans="4:4" x14ac:dyDescent="0.25">
      <c r="D3518" s="143"/>
    </row>
    <row r="3519" spans="4:4" x14ac:dyDescent="0.25">
      <c r="D3519" s="143"/>
    </row>
    <row r="3520" spans="4:4" x14ac:dyDescent="0.25">
      <c r="D3520" s="143"/>
    </row>
    <row r="3521" spans="4:4" x14ac:dyDescent="0.25">
      <c r="D3521" s="143"/>
    </row>
    <row r="3522" spans="4:4" x14ac:dyDescent="0.25">
      <c r="D3522" s="143"/>
    </row>
    <row r="3523" spans="4:4" x14ac:dyDescent="0.25">
      <c r="D3523" s="143"/>
    </row>
    <row r="3524" spans="4:4" x14ac:dyDescent="0.25">
      <c r="D3524" s="143"/>
    </row>
    <row r="3525" spans="4:4" x14ac:dyDescent="0.25">
      <c r="D3525" s="143"/>
    </row>
    <row r="3526" spans="4:4" x14ac:dyDescent="0.25">
      <c r="D3526" s="143"/>
    </row>
    <row r="3527" spans="4:4" x14ac:dyDescent="0.25">
      <c r="D3527" s="143"/>
    </row>
    <row r="3528" spans="4:4" x14ac:dyDescent="0.25">
      <c r="D3528" s="143"/>
    </row>
    <row r="3529" spans="4:4" x14ac:dyDescent="0.25">
      <c r="D3529" s="143"/>
    </row>
    <row r="3530" spans="4:4" x14ac:dyDescent="0.25">
      <c r="D3530" s="143"/>
    </row>
    <row r="3531" spans="4:4" x14ac:dyDescent="0.25">
      <c r="D3531" s="143"/>
    </row>
    <row r="3532" spans="4:4" x14ac:dyDescent="0.25">
      <c r="D3532" s="143"/>
    </row>
    <row r="3533" spans="4:4" x14ac:dyDescent="0.25">
      <c r="D3533" s="143"/>
    </row>
    <row r="3534" spans="4:4" x14ac:dyDescent="0.25">
      <c r="D3534" s="143"/>
    </row>
    <row r="3535" spans="4:4" x14ac:dyDescent="0.25">
      <c r="D3535" s="143"/>
    </row>
    <row r="3536" spans="4:4" x14ac:dyDescent="0.25">
      <c r="D3536" s="143"/>
    </row>
    <row r="3537" spans="4:4" x14ac:dyDescent="0.25">
      <c r="D3537" s="143"/>
    </row>
    <row r="3538" spans="4:4" x14ac:dyDescent="0.25">
      <c r="D3538" s="143"/>
    </row>
    <row r="3539" spans="4:4" x14ac:dyDescent="0.25">
      <c r="D3539" s="143"/>
    </row>
    <row r="3540" spans="4:4" x14ac:dyDescent="0.25">
      <c r="D3540" s="143"/>
    </row>
    <row r="3541" spans="4:4" x14ac:dyDescent="0.25">
      <c r="D3541" s="143"/>
    </row>
    <row r="3542" spans="4:4" x14ac:dyDescent="0.25">
      <c r="D3542" s="143"/>
    </row>
    <row r="3543" spans="4:4" x14ac:dyDescent="0.25">
      <c r="D3543" s="143"/>
    </row>
    <row r="3544" spans="4:4" x14ac:dyDescent="0.25">
      <c r="D3544" s="143"/>
    </row>
    <row r="3545" spans="4:4" x14ac:dyDescent="0.25">
      <c r="D3545" s="143"/>
    </row>
    <row r="3546" spans="4:4" x14ac:dyDescent="0.25">
      <c r="D3546" s="143"/>
    </row>
    <row r="3547" spans="4:4" x14ac:dyDescent="0.25">
      <c r="D3547" s="143"/>
    </row>
    <row r="3548" spans="4:4" x14ac:dyDescent="0.25">
      <c r="D3548" s="143"/>
    </row>
    <row r="3549" spans="4:4" x14ac:dyDescent="0.25">
      <c r="D3549" s="143"/>
    </row>
    <row r="3550" spans="4:4" x14ac:dyDescent="0.25">
      <c r="D3550" s="143"/>
    </row>
    <row r="3551" spans="4:4" x14ac:dyDescent="0.25">
      <c r="D3551" s="143"/>
    </row>
    <row r="3552" spans="4:4" x14ac:dyDescent="0.25">
      <c r="D3552" s="143"/>
    </row>
    <row r="3553" spans="4:4" x14ac:dyDescent="0.25">
      <c r="D3553" s="143"/>
    </row>
    <row r="3554" spans="4:4" x14ac:dyDescent="0.25">
      <c r="D3554" s="143"/>
    </row>
    <row r="3555" spans="4:4" x14ac:dyDescent="0.25">
      <c r="D3555" s="143"/>
    </row>
    <row r="3556" spans="4:4" x14ac:dyDescent="0.25">
      <c r="D3556" s="143"/>
    </row>
    <row r="3557" spans="4:4" x14ac:dyDescent="0.25">
      <c r="D3557" s="143"/>
    </row>
    <row r="3558" spans="4:4" x14ac:dyDescent="0.25">
      <c r="D3558" s="143"/>
    </row>
    <row r="3559" spans="4:4" x14ac:dyDescent="0.25">
      <c r="D3559" s="143"/>
    </row>
    <row r="3560" spans="4:4" x14ac:dyDescent="0.25">
      <c r="D3560" s="143"/>
    </row>
    <row r="3561" spans="4:4" x14ac:dyDescent="0.25">
      <c r="D3561" s="143"/>
    </row>
    <row r="3562" spans="4:4" x14ac:dyDescent="0.25">
      <c r="D3562" s="143"/>
    </row>
    <row r="3563" spans="4:4" x14ac:dyDescent="0.25">
      <c r="D3563" s="143"/>
    </row>
    <row r="3564" spans="4:4" x14ac:dyDescent="0.25">
      <c r="D3564" s="143"/>
    </row>
    <row r="3565" spans="4:4" x14ac:dyDescent="0.25">
      <c r="D3565" s="143"/>
    </row>
    <row r="3566" spans="4:4" x14ac:dyDescent="0.25">
      <c r="D3566" s="143"/>
    </row>
    <row r="3567" spans="4:4" x14ac:dyDescent="0.25">
      <c r="D3567" s="143"/>
    </row>
    <row r="3568" spans="4:4" x14ac:dyDescent="0.25">
      <c r="D3568" s="143"/>
    </row>
    <row r="3569" spans="4:4" x14ac:dyDescent="0.25">
      <c r="D3569" s="143"/>
    </row>
    <row r="3570" spans="4:4" x14ac:dyDescent="0.25">
      <c r="D3570" s="143"/>
    </row>
    <row r="3571" spans="4:4" x14ac:dyDescent="0.25">
      <c r="D3571" s="143"/>
    </row>
    <row r="3572" spans="4:4" x14ac:dyDescent="0.25">
      <c r="D3572" s="143"/>
    </row>
    <row r="3573" spans="4:4" x14ac:dyDescent="0.25">
      <c r="D3573" s="143"/>
    </row>
    <row r="3574" spans="4:4" x14ac:dyDescent="0.25">
      <c r="D3574" s="143"/>
    </row>
    <row r="3575" spans="4:4" x14ac:dyDescent="0.25">
      <c r="D3575" s="143"/>
    </row>
    <row r="3576" spans="4:4" x14ac:dyDescent="0.25">
      <c r="D3576" s="143"/>
    </row>
    <row r="3577" spans="4:4" x14ac:dyDescent="0.25">
      <c r="D3577" s="143"/>
    </row>
    <row r="3578" spans="4:4" x14ac:dyDescent="0.25">
      <c r="D3578" s="143"/>
    </row>
    <row r="3579" spans="4:4" x14ac:dyDescent="0.25">
      <c r="D3579" s="143"/>
    </row>
    <row r="3580" spans="4:4" x14ac:dyDescent="0.25">
      <c r="D3580" s="143"/>
    </row>
    <row r="3581" spans="4:4" x14ac:dyDescent="0.25">
      <c r="D3581" s="143"/>
    </row>
    <row r="3582" spans="4:4" x14ac:dyDescent="0.25">
      <c r="D3582" s="143"/>
    </row>
    <row r="3583" spans="4:4" x14ac:dyDescent="0.25">
      <c r="D3583" s="143"/>
    </row>
    <row r="3584" spans="4:4" x14ac:dyDescent="0.25">
      <c r="D3584" s="143"/>
    </row>
    <row r="3585" spans="4:4" x14ac:dyDescent="0.25">
      <c r="D3585" s="143"/>
    </row>
    <row r="3586" spans="4:4" x14ac:dyDescent="0.25">
      <c r="D3586" s="143"/>
    </row>
    <row r="3587" spans="4:4" x14ac:dyDescent="0.25">
      <c r="D3587" s="143"/>
    </row>
    <row r="3588" spans="4:4" x14ac:dyDescent="0.25">
      <c r="D3588" s="143"/>
    </row>
    <row r="3589" spans="4:4" x14ac:dyDescent="0.25">
      <c r="D3589" s="143"/>
    </row>
    <row r="3590" spans="4:4" x14ac:dyDescent="0.25">
      <c r="D3590" s="143"/>
    </row>
    <row r="3591" spans="4:4" x14ac:dyDescent="0.25">
      <c r="D3591" s="143"/>
    </row>
    <row r="3592" spans="4:4" x14ac:dyDescent="0.25">
      <c r="D3592" s="143"/>
    </row>
    <row r="3593" spans="4:4" x14ac:dyDescent="0.25">
      <c r="D3593" s="143"/>
    </row>
    <row r="3594" spans="4:4" x14ac:dyDescent="0.25">
      <c r="D3594" s="143"/>
    </row>
    <row r="3595" spans="4:4" x14ac:dyDescent="0.25">
      <c r="D3595" s="143"/>
    </row>
    <row r="3596" spans="4:4" x14ac:dyDescent="0.25">
      <c r="D3596" s="143"/>
    </row>
    <row r="3597" spans="4:4" x14ac:dyDescent="0.25">
      <c r="D3597" s="143"/>
    </row>
    <row r="3598" spans="4:4" x14ac:dyDescent="0.25">
      <c r="D3598" s="143"/>
    </row>
    <row r="3599" spans="4:4" x14ac:dyDescent="0.25">
      <c r="D3599" s="143"/>
    </row>
    <row r="3600" spans="4:4" x14ac:dyDescent="0.25">
      <c r="D3600" s="143"/>
    </row>
    <row r="3601" spans="4:4" x14ac:dyDescent="0.25">
      <c r="D3601" s="143"/>
    </row>
    <row r="3602" spans="4:4" x14ac:dyDescent="0.25">
      <c r="D3602" s="143"/>
    </row>
    <row r="3603" spans="4:4" x14ac:dyDescent="0.25">
      <c r="D3603" s="143"/>
    </row>
    <row r="3604" spans="4:4" x14ac:dyDescent="0.25">
      <c r="D3604" s="143"/>
    </row>
    <row r="3605" spans="4:4" x14ac:dyDescent="0.25">
      <c r="D3605" s="143"/>
    </row>
    <row r="3606" spans="4:4" x14ac:dyDescent="0.25">
      <c r="D3606" s="143"/>
    </row>
    <row r="3607" spans="4:4" x14ac:dyDescent="0.25">
      <c r="D3607" s="143"/>
    </row>
    <row r="3608" spans="4:4" x14ac:dyDescent="0.25">
      <c r="D3608" s="143"/>
    </row>
    <row r="3609" spans="4:4" x14ac:dyDescent="0.25">
      <c r="D3609" s="143"/>
    </row>
    <row r="3610" spans="4:4" x14ac:dyDescent="0.25">
      <c r="D3610" s="143"/>
    </row>
    <row r="3611" spans="4:4" x14ac:dyDescent="0.25">
      <c r="D3611" s="143"/>
    </row>
    <row r="3612" spans="4:4" x14ac:dyDescent="0.25">
      <c r="D3612" s="143"/>
    </row>
    <row r="3613" spans="4:4" x14ac:dyDescent="0.25">
      <c r="D3613" s="143"/>
    </row>
    <row r="3614" spans="4:4" x14ac:dyDescent="0.25">
      <c r="D3614" s="143"/>
    </row>
    <row r="3615" spans="4:4" x14ac:dyDescent="0.25">
      <c r="D3615" s="143"/>
    </row>
    <row r="3616" spans="4:4" x14ac:dyDescent="0.25">
      <c r="D3616" s="143"/>
    </row>
    <row r="3617" spans="4:4" x14ac:dyDescent="0.25">
      <c r="D3617" s="143"/>
    </row>
    <row r="3618" spans="4:4" x14ac:dyDescent="0.25">
      <c r="D3618" s="143"/>
    </row>
    <row r="3619" spans="4:4" x14ac:dyDescent="0.25">
      <c r="D3619" s="143"/>
    </row>
    <row r="3620" spans="4:4" x14ac:dyDescent="0.25">
      <c r="D3620" s="143"/>
    </row>
    <row r="3621" spans="4:4" x14ac:dyDescent="0.25">
      <c r="D3621" s="143"/>
    </row>
    <row r="3622" spans="4:4" x14ac:dyDescent="0.25">
      <c r="D3622" s="143"/>
    </row>
    <row r="3623" spans="4:4" x14ac:dyDescent="0.25">
      <c r="D3623" s="143"/>
    </row>
    <row r="3624" spans="4:4" x14ac:dyDescent="0.25">
      <c r="D3624" s="143"/>
    </row>
    <row r="3625" spans="4:4" x14ac:dyDescent="0.25">
      <c r="D3625" s="143"/>
    </row>
    <row r="3626" spans="4:4" x14ac:dyDescent="0.25">
      <c r="D3626" s="143"/>
    </row>
    <row r="3627" spans="4:4" x14ac:dyDescent="0.25">
      <c r="D3627" s="143"/>
    </row>
    <row r="3628" spans="4:4" x14ac:dyDescent="0.25">
      <c r="D3628" s="143"/>
    </row>
    <row r="3629" spans="4:4" x14ac:dyDescent="0.25">
      <c r="D3629" s="143"/>
    </row>
    <row r="3630" spans="4:4" x14ac:dyDescent="0.25">
      <c r="D3630" s="143"/>
    </row>
    <row r="3631" spans="4:4" x14ac:dyDescent="0.25">
      <c r="D3631" s="143"/>
    </row>
    <row r="3632" spans="4:4" x14ac:dyDescent="0.25">
      <c r="D3632" s="143"/>
    </row>
    <row r="3633" spans="4:4" x14ac:dyDescent="0.25">
      <c r="D3633" s="143"/>
    </row>
    <row r="3634" spans="4:4" x14ac:dyDescent="0.25">
      <c r="D3634" s="143"/>
    </row>
    <row r="3635" spans="4:4" x14ac:dyDescent="0.25">
      <c r="D3635" s="143"/>
    </row>
    <row r="3636" spans="4:4" x14ac:dyDescent="0.25">
      <c r="D3636" s="143"/>
    </row>
    <row r="3637" spans="4:4" x14ac:dyDescent="0.25">
      <c r="D3637" s="143"/>
    </row>
    <row r="3638" spans="4:4" x14ac:dyDescent="0.25">
      <c r="D3638" s="143"/>
    </row>
    <row r="3639" spans="4:4" x14ac:dyDescent="0.25">
      <c r="D3639" s="143"/>
    </row>
    <row r="3640" spans="4:4" x14ac:dyDescent="0.25">
      <c r="D3640" s="143"/>
    </row>
    <row r="3641" spans="4:4" x14ac:dyDescent="0.25">
      <c r="D3641" s="143"/>
    </row>
    <row r="3642" spans="4:4" x14ac:dyDescent="0.25">
      <c r="D3642" s="143"/>
    </row>
    <row r="3643" spans="4:4" x14ac:dyDescent="0.25">
      <c r="D3643" s="143"/>
    </row>
    <row r="3644" spans="4:4" x14ac:dyDescent="0.25">
      <c r="D3644" s="143"/>
    </row>
    <row r="3645" spans="4:4" x14ac:dyDescent="0.25">
      <c r="D3645" s="143"/>
    </row>
    <row r="3646" spans="4:4" x14ac:dyDescent="0.25">
      <c r="D3646" s="143"/>
    </row>
    <row r="3647" spans="4:4" x14ac:dyDescent="0.25">
      <c r="D3647" s="143"/>
    </row>
    <row r="3648" spans="4:4" x14ac:dyDescent="0.25">
      <c r="D3648" s="143"/>
    </row>
    <row r="3649" spans="4:4" x14ac:dyDescent="0.25">
      <c r="D3649" s="143"/>
    </row>
    <row r="3650" spans="4:4" x14ac:dyDescent="0.25">
      <c r="D3650" s="143"/>
    </row>
    <row r="3651" spans="4:4" x14ac:dyDescent="0.25">
      <c r="D3651" s="143"/>
    </row>
    <row r="3652" spans="4:4" x14ac:dyDescent="0.25">
      <c r="D3652" s="143"/>
    </row>
    <row r="3653" spans="4:4" x14ac:dyDescent="0.25">
      <c r="D3653" s="143"/>
    </row>
    <row r="3654" spans="4:4" x14ac:dyDescent="0.25">
      <c r="D3654" s="143"/>
    </row>
    <row r="3655" spans="4:4" x14ac:dyDescent="0.25">
      <c r="D3655" s="143"/>
    </row>
    <row r="3656" spans="4:4" x14ac:dyDescent="0.25">
      <c r="D3656" s="143"/>
    </row>
    <row r="3657" spans="4:4" x14ac:dyDescent="0.25">
      <c r="D3657" s="143"/>
    </row>
    <row r="3658" spans="4:4" x14ac:dyDescent="0.25">
      <c r="D3658" s="143"/>
    </row>
    <row r="3659" spans="4:4" x14ac:dyDescent="0.25">
      <c r="D3659" s="143"/>
    </row>
    <row r="3660" spans="4:4" x14ac:dyDescent="0.25">
      <c r="D3660" s="143"/>
    </row>
    <row r="3661" spans="4:4" x14ac:dyDescent="0.25">
      <c r="D3661" s="143"/>
    </row>
    <row r="3662" spans="4:4" x14ac:dyDescent="0.25">
      <c r="D3662" s="143"/>
    </row>
    <row r="3663" spans="4:4" x14ac:dyDescent="0.25">
      <c r="D3663" s="143"/>
    </row>
    <row r="3664" spans="4:4" x14ac:dyDescent="0.25">
      <c r="D3664" s="143"/>
    </row>
    <row r="3665" spans="4:4" x14ac:dyDescent="0.25">
      <c r="D3665" s="143"/>
    </row>
    <row r="3666" spans="4:4" x14ac:dyDescent="0.25">
      <c r="D3666" s="143"/>
    </row>
    <row r="3667" spans="4:4" x14ac:dyDescent="0.25">
      <c r="D3667" s="143"/>
    </row>
    <row r="3668" spans="4:4" x14ac:dyDescent="0.25">
      <c r="D3668" s="143"/>
    </row>
    <row r="3669" spans="4:4" x14ac:dyDescent="0.25">
      <c r="D3669" s="143"/>
    </row>
    <row r="3670" spans="4:4" x14ac:dyDescent="0.25">
      <c r="D3670" s="143"/>
    </row>
    <row r="3671" spans="4:4" x14ac:dyDescent="0.25">
      <c r="D3671" s="143"/>
    </row>
    <row r="3672" spans="4:4" x14ac:dyDescent="0.25">
      <c r="D3672" s="143"/>
    </row>
    <row r="3673" spans="4:4" x14ac:dyDescent="0.25">
      <c r="D3673" s="143"/>
    </row>
    <row r="3674" spans="4:4" x14ac:dyDescent="0.25">
      <c r="D3674" s="143"/>
    </row>
    <row r="3675" spans="4:4" x14ac:dyDescent="0.25">
      <c r="D3675" s="143"/>
    </row>
    <row r="3676" spans="4:4" x14ac:dyDescent="0.25">
      <c r="D3676" s="143"/>
    </row>
    <row r="3677" spans="4:4" x14ac:dyDescent="0.25">
      <c r="D3677" s="143"/>
    </row>
    <row r="3678" spans="4:4" x14ac:dyDescent="0.25">
      <c r="D3678" s="143"/>
    </row>
    <row r="3679" spans="4:4" x14ac:dyDescent="0.25">
      <c r="D3679" s="143"/>
    </row>
    <row r="3680" spans="4:4" x14ac:dyDescent="0.25">
      <c r="D3680" s="143"/>
    </row>
    <row r="3681" spans="4:4" x14ac:dyDescent="0.25">
      <c r="D3681" s="143"/>
    </row>
    <row r="3682" spans="4:4" x14ac:dyDescent="0.25">
      <c r="D3682" s="143"/>
    </row>
    <row r="3683" spans="4:4" x14ac:dyDescent="0.25">
      <c r="D3683" s="143"/>
    </row>
    <row r="3684" spans="4:4" x14ac:dyDescent="0.25">
      <c r="D3684" s="143"/>
    </row>
    <row r="3685" spans="4:4" x14ac:dyDescent="0.25">
      <c r="D3685" s="143"/>
    </row>
    <row r="3686" spans="4:4" x14ac:dyDescent="0.25">
      <c r="D3686" s="143"/>
    </row>
    <row r="3687" spans="4:4" x14ac:dyDescent="0.25">
      <c r="D3687" s="143"/>
    </row>
    <row r="3688" spans="4:4" x14ac:dyDescent="0.25">
      <c r="D3688" s="143"/>
    </row>
    <row r="3689" spans="4:4" x14ac:dyDescent="0.25">
      <c r="D3689" s="143"/>
    </row>
    <row r="3690" spans="4:4" x14ac:dyDescent="0.25">
      <c r="D3690" s="143"/>
    </row>
    <row r="3691" spans="4:4" x14ac:dyDescent="0.25">
      <c r="D3691" s="143"/>
    </row>
    <row r="3692" spans="4:4" x14ac:dyDescent="0.25">
      <c r="D3692" s="143"/>
    </row>
    <row r="3693" spans="4:4" x14ac:dyDescent="0.25">
      <c r="D3693" s="143"/>
    </row>
    <row r="3694" spans="4:4" x14ac:dyDescent="0.25">
      <c r="D3694" s="143"/>
    </row>
    <row r="3695" spans="4:4" x14ac:dyDescent="0.25">
      <c r="D3695" s="143"/>
    </row>
    <row r="3696" spans="4:4" x14ac:dyDescent="0.25">
      <c r="D3696" s="143"/>
    </row>
    <row r="3697" spans="4:4" x14ac:dyDescent="0.25">
      <c r="D3697" s="143"/>
    </row>
    <row r="3698" spans="4:4" x14ac:dyDescent="0.25">
      <c r="D3698" s="143"/>
    </row>
    <row r="3699" spans="4:4" x14ac:dyDescent="0.25">
      <c r="D3699" s="143"/>
    </row>
    <row r="3700" spans="4:4" x14ac:dyDescent="0.25">
      <c r="D3700" s="143"/>
    </row>
    <row r="3701" spans="4:4" x14ac:dyDescent="0.25">
      <c r="D3701" s="143"/>
    </row>
    <row r="3702" spans="4:4" x14ac:dyDescent="0.25">
      <c r="D3702" s="143"/>
    </row>
    <row r="3703" spans="4:4" x14ac:dyDescent="0.25">
      <c r="D3703" s="143"/>
    </row>
    <row r="3704" spans="4:4" x14ac:dyDescent="0.25">
      <c r="D3704" s="143"/>
    </row>
    <row r="3705" spans="4:4" x14ac:dyDescent="0.25">
      <c r="D3705" s="143"/>
    </row>
    <row r="3706" spans="4:4" x14ac:dyDescent="0.25">
      <c r="D3706" s="143"/>
    </row>
    <row r="3707" spans="4:4" x14ac:dyDescent="0.25">
      <c r="D3707" s="143"/>
    </row>
    <row r="3708" spans="4:4" x14ac:dyDescent="0.25">
      <c r="D3708" s="143"/>
    </row>
    <row r="3709" spans="4:4" x14ac:dyDescent="0.25">
      <c r="D3709" s="143"/>
    </row>
    <row r="3710" spans="4:4" x14ac:dyDescent="0.25">
      <c r="D3710" s="143"/>
    </row>
    <row r="3711" spans="4:4" x14ac:dyDescent="0.25">
      <c r="D3711" s="143"/>
    </row>
    <row r="3712" spans="4:4" x14ac:dyDescent="0.25">
      <c r="D3712" s="143"/>
    </row>
    <row r="3713" spans="4:4" x14ac:dyDescent="0.25">
      <c r="D3713" s="143"/>
    </row>
    <row r="3714" spans="4:4" x14ac:dyDescent="0.25">
      <c r="D3714" s="143"/>
    </row>
    <row r="3715" spans="4:4" x14ac:dyDescent="0.25">
      <c r="D3715" s="143"/>
    </row>
    <row r="3716" spans="4:4" x14ac:dyDescent="0.25">
      <c r="D3716" s="143"/>
    </row>
    <row r="3717" spans="4:4" x14ac:dyDescent="0.25">
      <c r="D3717" s="143"/>
    </row>
    <row r="3718" spans="4:4" x14ac:dyDescent="0.25">
      <c r="D3718" s="143"/>
    </row>
    <row r="3719" spans="4:4" x14ac:dyDescent="0.25">
      <c r="D3719" s="143"/>
    </row>
    <row r="3720" spans="4:4" x14ac:dyDescent="0.25">
      <c r="D3720" s="143"/>
    </row>
    <row r="3721" spans="4:4" x14ac:dyDescent="0.25">
      <c r="D3721" s="143"/>
    </row>
    <row r="3722" spans="4:4" x14ac:dyDescent="0.25">
      <c r="D3722" s="143"/>
    </row>
    <row r="3723" spans="4:4" x14ac:dyDescent="0.25">
      <c r="D3723" s="143"/>
    </row>
    <row r="3724" spans="4:4" x14ac:dyDescent="0.25">
      <c r="D3724" s="143"/>
    </row>
    <row r="3725" spans="4:4" x14ac:dyDescent="0.25">
      <c r="D3725" s="143"/>
    </row>
    <row r="3726" spans="4:4" x14ac:dyDescent="0.25">
      <c r="D3726" s="143"/>
    </row>
    <row r="3727" spans="4:4" x14ac:dyDescent="0.25">
      <c r="D3727" s="143"/>
    </row>
    <row r="3728" spans="4:4" x14ac:dyDescent="0.25">
      <c r="D3728" s="143"/>
    </row>
    <row r="3729" spans="4:4" x14ac:dyDescent="0.25">
      <c r="D3729" s="143"/>
    </row>
    <row r="3730" spans="4:4" x14ac:dyDescent="0.25">
      <c r="D3730" s="143"/>
    </row>
    <row r="3731" spans="4:4" x14ac:dyDescent="0.25">
      <c r="D3731" s="143"/>
    </row>
    <row r="3732" spans="4:4" x14ac:dyDescent="0.25">
      <c r="D3732" s="143"/>
    </row>
    <row r="3733" spans="4:4" x14ac:dyDescent="0.25">
      <c r="D3733" s="143"/>
    </row>
    <row r="3734" spans="4:4" x14ac:dyDescent="0.25">
      <c r="D3734" s="143"/>
    </row>
    <row r="3735" spans="4:4" x14ac:dyDescent="0.25">
      <c r="D3735" s="143"/>
    </row>
    <row r="3736" spans="4:4" x14ac:dyDescent="0.25">
      <c r="D3736" s="143"/>
    </row>
    <row r="3737" spans="4:4" x14ac:dyDescent="0.25">
      <c r="D3737" s="143"/>
    </row>
    <row r="3738" spans="4:4" x14ac:dyDescent="0.25">
      <c r="D3738" s="143"/>
    </row>
    <row r="3739" spans="4:4" x14ac:dyDescent="0.25">
      <c r="D3739" s="143"/>
    </row>
    <row r="3740" spans="4:4" x14ac:dyDescent="0.25">
      <c r="D3740" s="143"/>
    </row>
    <row r="3741" spans="4:4" x14ac:dyDescent="0.25">
      <c r="D3741" s="143"/>
    </row>
    <row r="3742" spans="4:4" x14ac:dyDescent="0.25">
      <c r="D3742" s="143"/>
    </row>
    <row r="3743" spans="4:4" x14ac:dyDescent="0.25">
      <c r="D3743" s="143"/>
    </row>
    <row r="3744" spans="4:4" x14ac:dyDescent="0.25">
      <c r="D3744" s="143"/>
    </row>
    <row r="3745" spans="4:4" x14ac:dyDescent="0.25">
      <c r="D3745" s="143"/>
    </row>
    <row r="3746" spans="4:4" x14ac:dyDescent="0.25">
      <c r="D3746" s="143"/>
    </row>
    <row r="3747" spans="4:4" x14ac:dyDescent="0.25">
      <c r="D3747" s="143"/>
    </row>
    <row r="3748" spans="4:4" x14ac:dyDescent="0.25">
      <c r="D3748" s="143"/>
    </row>
    <row r="3749" spans="4:4" x14ac:dyDescent="0.25">
      <c r="D3749" s="143"/>
    </row>
    <row r="3750" spans="4:4" x14ac:dyDescent="0.25">
      <c r="D3750" s="143"/>
    </row>
    <row r="3751" spans="4:4" x14ac:dyDescent="0.25">
      <c r="D3751" s="143"/>
    </row>
    <row r="3752" spans="4:4" x14ac:dyDescent="0.25">
      <c r="D3752" s="143"/>
    </row>
    <row r="3753" spans="4:4" x14ac:dyDescent="0.25">
      <c r="D3753" s="143"/>
    </row>
    <row r="3754" spans="4:4" x14ac:dyDescent="0.25">
      <c r="D3754" s="143"/>
    </row>
    <row r="3755" spans="4:4" x14ac:dyDescent="0.25">
      <c r="D3755" s="143"/>
    </row>
    <row r="3756" spans="4:4" x14ac:dyDescent="0.25">
      <c r="D3756" s="143"/>
    </row>
    <row r="3757" spans="4:4" x14ac:dyDescent="0.25">
      <c r="D3757" s="143"/>
    </row>
    <row r="3758" spans="4:4" x14ac:dyDescent="0.25">
      <c r="D3758" s="143"/>
    </row>
    <row r="3759" spans="4:4" x14ac:dyDescent="0.25">
      <c r="D3759" s="143"/>
    </row>
    <row r="3760" spans="4:4" x14ac:dyDescent="0.25">
      <c r="D3760" s="143"/>
    </row>
    <row r="3761" spans="4:4" x14ac:dyDescent="0.25">
      <c r="D3761" s="143"/>
    </row>
    <row r="3762" spans="4:4" x14ac:dyDescent="0.25">
      <c r="D3762" s="143"/>
    </row>
    <row r="3763" spans="4:4" x14ac:dyDescent="0.25">
      <c r="D3763" s="143"/>
    </row>
    <row r="3764" spans="4:4" x14ac:dyDescent="0.25">
      <c r="D3764" s="143"/>
    </row>
    <row r="3765" spans="4:4" x14ac:dyDescent="0.25">
      <c r="D3765" s="143"/>
    </row>
    <row r="3766" spans="4:4" x14ac:dyDescent="0.25">
      <c r="D3766" s="143"/>
    </row>
    <row r="3767" spans="4:4" x14ac:dyDescent="0.25">
      <c r="D3767" s="143"/>
    </row>
    <row r="3768" spans="4:4" x14ac:dyDescent="0.25">
      <c r="D3768" s="143"/>
    </row>
    <row r="3769" spans="4:4" x14ac:dyDescent="0.25">
      <c r="D3769" s="143"/>
    </row>
    <row r="3770" spans="4:4" x14ac:dyDescent="0.25">
      <c r="D3770" s="143"/>
    </row>
    <row r="3771" spans="4:4" x14ac:dyDescent="0.25">
      <c r="D3771" s="143"/>
    </row>
    <row r="3772" spans="4:4" x14ac:dyDescent="0.25">
      <c r="D3772" s="143"/>
    </row>
    <row r="3773" spans="4:4" x14ac:dyDescent="0.25">
      <c r="D3773" s="143"/>
    </row>
    <row r="3774" spans="4:4" x14ac:dyDescent="0.25">
      <c r="D3774" s="143"/>
    </row>
    <row r="3775" spans="4:4" x14ac:dyDescent="0.25">
      <c r="D3775" s="143"/>
    </row>
    <row r="3776" spans="4:4" x14ac:dyDescent="0.25">
      <c r="D3776" s="143"/>
    </row>
    <row r="3777" spans="4:4" x14ac:dyDescent="0.25">
      <c r="D3777" s="143"/>
    </row>
    <row r="3778" spans="4:4" x14ac:dyDescent="0.25">
      <c r="D3778" s="143"/>
    </row>
    <row r="3779" spans="4:4" x14ac:dyDescent="0.25">
      <c r="D3779" s="143"/>
    </row>
    <row r="3780" spans="4:4" x14ac:dyDescent="0.25">
      <c r="D3780" s="143"/>
    </row>
    <row r="3781" spans="4:4" x14ac:dyDescent="0.25">
      <c r="D3781" s="143"/>
    </row>
    <row r="3782" spans="4:4" x14ac:dyDescent="0.25">
      <c r="D3782" s="143"/>
    </row>
    <row r="3783" spans="4:4" x14ac:dyDescent="0.25">
      <c r="D3783" s="143"/>
    </row>
    <row r="3784" spans="4:4" x14ac:dyDescent="0.25">
      <c r="D3784" s="143"/>
    </row>
    <row r="3785" spans="4:4" x14ac:dyDescent="0.25">
      <c r="D3785" s="143"/>
    </row>
    <row r="3786" spans="4:4" x14ac:dyDescent="0.25">
      <c r="D3786" s="143"/>
    </row>
    <row r="3787" spans="4:4" x14ac:dyDescent="0.25">
      <c r="D3787" s="143"/>
    </row>
    <row r="3788" spans="4:4" x14ac:dyDescent="0.25">
      <c r="D3788" s="143"/>
    </row>
    <row r="3789" spans="4:4" x14ac:dyDescent="0.25">
      <c r="D3789" s="143"/>
    </row>
    <row r="3790" spans="4:4" x14ac:dyDescent="0.25">
      <c r="D3790" s="143"/>
    </row>
    <row r="3791" spans="4:4" x14ac:dyDescent="0.25">
      <c r="D3791" s="143"/>
    </row>
    <row r="3792" spans="4:4" x14ac:dyDescent="0.25">
      <c r="D3792" s="143"/>
    </row>
    <row r="3793" spans="4:4" x14ac:dyDescent="0.25">
      <c r="D3793" s="143"/>
    </row>
    <row r="3794" spans="4:4" x14ac:dyDescent="0.25">
      <c r="D3794" s="143"/>
    </row>
    <row r="3795" spans="4:4" x14ac:dyDescent="0.25">
      <c r="D3795" s="143"/>
    </row>
    <row r="3796" spans="4:4" x14ac:dyDescent="0.25">
      <c r="D3796" s="143"/>
    </row>
    <row r="3797" spans="4:4" x14ac:dyDescent="0.25">
      <c r="D3797" s="143"/>
    </row>
    <row r="3798" spans="4:4" x14ac:dyDescent="0.25">
      <c r="D3798" s="143"/>
    </row>
    <row r="3799" spans="4:4" x14ac:dyDescent="0.25">
      <c r="D3799" s="143"/>
    </row>
    <row r="3800" spans="4:4" x14ac:dyDescent="0.25">
      <c r="D3800" s="143"/>
    </row>
    <row r="3801" spans="4:4" x14ac:dyDescent="0.25">
      <c r="D3801" s="143"/>
    </row>
    <row r="3802" spans="4:4" x14ac:dyDescent="0.25">
      <c r="D3802" s="143"/>
    </row>
    <row r="3803" spans="4:4" x14ac:dyDescent="0.25">
      <c r="D3803" s="143"/>
    </row>
    <row r="3804" spans="4:4" x14ac:dyDescent="0.25">
      <c r="D3804" s="143"/>
    </row>
    <row r="3805" spans="4:4" x14ac:dyDescent="0.25">
      <c r="D3805" s="143"/>
    </row>
    <row r="3806" spans="4:4" x14ac:dyDescent="0.25">
      <c r="D3806" s="143"/>
    </row>
    <row r="3807" spans="4:4" x14ac:dyDescent="0.25">
      <c r="D3807" s="143"/>
    </row>
    <row r="3808" spans="4:4" x14ac:dyDescent="0.25">
      <c r="D3808" s="143"/>
    </row>
    <row r="3809" spans="4:4" x14ac:dyDescent="0.25">
      <c r="D3809" s="143"/>
    </row>
    <row r="3810" spans="4:4" x14ac:dyDescent="0.25">
      <c r="D3810" s="143"/>
    </row>
    <row r="3811" spans="4:4" x14ac:dyDescent="0.25">
      <c r="D3811" s="143"/>
    </row>
    <row r="3812" spans="4:4" x14ac:dyDescent="0.25">
      <c r="D3812" s="143"/>
    </row>
    <row r="3813" spans="4:4" x14ac:dyDescent="0.25">
      <c r="D3813" s="143"/>
    </row>
    <row r="3814" spans="4:4" x14ac:dyDescent="0.25">
      <c r="D3814" s="143"/>
    </row>
    <row r="3815" spans="4:4" x14ac:dyDescent="0.25">
      <c r="D3815" s="143"/>
    </row>
    <row r="3816" spans="4:4" x14ac:dyDescent="0.25">
      <c r="D3816" s="143"/>
    </row>
    <row r="3817" spans="4:4" x14ac:dyDescent="0.25">
      <c r="D3817" s="143"/>
    </row>
    <row r="3818" spans="4:4" x14ac:dyDescent="0.25">
      <c r="D3818" s="143"/>
    </row>
    <row r="3819" spans="4:4" x14ac:dyDescent="0.25">
      <c r="D3819" s="143"/>
    </row>
    <row r="3820" spans="4:4" x14ac:dyDescent="0.25">
      <c r="D3820" s="143"/>
    </row>
    <row r="3821" spans="4:4" x14ac:dyDescent="0.25">
      <c r="D3821" s="143"/>
    </row>
    <row r="3822" spans="4:4" x14ac:dyDescent="0.25">
      <c r="D3822" s="143"/>
    </row>
    <row r="3823" spans="4:4" x14ac:dyDescent="0.25">
      <c r="D3823" s="143"/>
    </row>
    <row r="3824" spans="4:4" x14ac:dyDescent="0.25">
      <c r="D3824" s="143"/>
    </row>
    <row r="3825" spans="4:4" x14ac:dyDescent="0.25">
      <c r="D3825" s="143"/>
    </row>
    <row r="3826" spans="4:4" x14ac:dyDescent="0.25">
      <c r="D3826" s="143"/>
    </row>
    <row r="3827" spans="4:4" x14ac:dyDescent="0.25">
      <c r="D3827" s="143"/>
    </row>
    <row r="3828" spans="4:4" x14ac:dyDescent="0.25">
      <c r="D3828" s="143"/>
    </row>
    <row r="3829" spans="4:4" x14ac:dyDescent="0.25">
      <c r="D3829" s="143"/>
    </row>
    <row r="3830" spans="4:4" x14ac:dyDescent="0.25">
      <c r="D3830" s="143"/>
    </row>
    <row r="3831" spans="4:4" x14ac:dyDescent="0.25">
      <c r="D3831" s="143"/>
    </row>
    <row r="3832" spans="4:4" x14ac:dyDescent="0.25">
      <c r="D3832" s="143"/>
    </row>
    <row r="3833" spans="4:4" x14ac:dyDescent="0.25">
      <c r="D3833" s="143"/>
    </row>
    <row r="3834" spans="4:4" x14ac:dyDescent="0.25">
      <c r="D3834" s="143"/>
    </row>
    <row r="3835" spans="4:4" x14ac:dyDescent="0.25">
      <c r="D3835" s="143"/>
    </row>
    <row r="3836" spans="4:4" x14ac:dyDescent="0.25">
      <c r="D3836" s="143"/>
    </row>
    <row r="3837" spans="4:4" x14ac:dyDescent="0.25">
      <c r="D3837" s="143"/>
    </row>
    <row r="3838" spans="4:4" x14ac:dyDescent="0.25">
      <c r="D3838" s="143"/>
    </row>
    <row r="3839" spans="4:4" x14ac:dyDescent="0.25">
      <c r="D3839" s="143"/>
    </row>
    <row r="3840" spans="4:4" x14ac:dyDescent="0.25">
      <c r="D3840" s="143"/>
    </row>
    <row r="3841" spans="4:4" x14ac:dyDescent="0.25">
      <c r="D3841" s="143"/>
    </row>
    <row r="3842" spans="4:4" x14ac:dyDescent="0.25">
      <c r="D3842" s="143"/>
    </row>
    <row r="3843" spans="4:4" x14ac:dyDescent="0.25">
      <c r="D3843" s="143"/>
    </row>
    <row r="3844" spans="4:4" x14ac:dyDescent="0.25">
      <c r="D3844" s="143"/>
    </row>
    <row r="3845" spans="4:4" x14ac:dyDescent="0.25">
      <c r="D3845" s="143"/>
    </row>
    <row r="3846" spans="4:4" x14ac:dyDescent="0.25">
      <c r="D3846" s="143"/>
    </row>
    <row r="3847" spans="4:4" x14ac:dyDescent="0.25">
      <c r="D3847" s="143"/>
    </row>
    <row r="3848" spans="4:4" x14ac:dyDescent="0.25">
      <c r="D3848" s="143"/>
    </row>
    <row r="3849" spans="4:4" x14ac:dyDescent="0.25">
      <c r="D3849" s="143"/>
    </row>
    <row r="3850" spans="4:4" x14ac:dyDescent="0.25">
      <c r="D3850" s="143"/>
    </row>
    <row r="3851" spans="4:4" x14ac:dyDescent="0.25">
      <c r="D3851" s="143"/>
    </row>
    <row r="3852" spans="4:4" x14ac:dyDescent="0.25">
      <c r="D3852" s="143"/>
    </row>
    <row r="3853" spans="4:4" x14ac:dyDescent="0.25">
      <c r="D3853" s="143"/>
    </row>
    <row r="3854" spans="4:4" x14ac:dyDescent="0.25">
      <c r="D3854" s="143"/>
    </row>
    <row r="3855" spans="4:4" x14ac:dyDescent="0.25">
      <c r="D3855" s="143"/>
    </row>
    <row r="3856" spans="4:4" x14ac:dyDescent="0.25">
      <c r="D3856" s="143"/>
    </row>
    <row r="3857" spans="4:4" x14ac:dyDescent="0.25">
      <c r="D3857" s="143"/>
    </row>
    <row r="3858" spans="4:4" x14ac:dyDescent="0.25">
      <c r="D3858" s="143"/>
    </row>
    <row r="3859" spans="4:4" x14ac:dyDescent="0.25">
      <c r="D3859" s="143"/>
    </row>
    <row r="3860" spans="4:4" x14ac:dyDescent="0.25">
      <c r="D3860" s="143"/>
    </row>
    <row r="3861" spans="4:4" x14ac:dyDescent="0.25">
      <c r="D3861" s="143"/>
    </row>
    <row r="3862" spans="4:4" x14ac:dyDescent="0.25">
      <c r="D3862" s="143"/>
    </row>
    <row r="3863" spans="4:4" x14ac:dyDescent="0.25">
      <c r="D3863" s="143"/>
    </row>
    <row r="3864" spans="4:4" x14ac:dyDescent="0.25">
      <c r="D3864" s="143"/>
    </row>
    <row r="3865" spans="4:4" x14ac:dyDescent="0.25">
      <c r="D3865" s="143"/>
    </row>
    <row r="3866" spans="4:4" x14ac:dyDescent="0.25">
      <c r="D3866" s="143"/>
    </row>
    <row r="3867" spans="4:4" x14ac:dyDescent="0.25">
      <c r="D3867" s="143"/>
    </row>
    <row r="3868" spans="4:4" x14ac:dyDescent="0.25">
      <c r="D3868" s="143"/>
    </row>
    <row r="3869" spans="4:4" x14ac:dyDescent="0.25">
      <c r="D3869" s="143"/>
    </row>
    <row r="3870" spans="4:4" x14ac:dyDescent="0.25">
      <c r="D3870" s="143"/>
    </row>
    <row r="3871" spans="4:4" x14ac:dyDescent="0.25">
      <c r="D3871" s="143"/>
    </row>
    <row r="3872" spans="4:4" x14ac:dyDescent="0.25">
      <c r="D3872" s="143"/>
    </row>
    <row r="3873" spans="4:4" x14ac:dyDescent="0.25">
      <c r="D3873" s="143"/>
    </row>
    <row r="3874" spans="4:4" x14ac:dyDescent="0.25">
      <c r="D3874" s="143"/>
    </row>
    <row r="3875" spans="4:4" x14ac:dyDescent="0.25">
      <c r="D3875" s="143"/>
    </row>
    <row r="3876" spans="4:4" x14ac:dyDescent="0.25">
      <c r="D3876" s="143"/>
    </row>
    <row r="3877" spans="4:4" x14ac:dyDescent="0.25">
      <c r="D3877" s="143"/>
    </row>
    <row r="3878" spans="4:4" x14ac:dyDescent="0.25">
      <c r="D3878" s="143"/>
    </row>
    <row r="3879" spans="4:4" x14ac:dyDescent="0.25">
      <c r="D3879" s="143"/>
    </row>
    <row r="3880" spans="4:4" x14ac:dyDescent="0.25">
      <c r="D3880" s="143"/>
    </row>
    <row r="3881" spans="4:4" x14ac:dyDescent="0.25">
      <c r="D3881" s="143"/>
    </row>
    <row r="3882" spans="4:4" x14ac:dyDescent="0.25">
      <c r="D3882" s="143"/>
    </row>
    <row r="3883" spans="4:4" x14ac:dyDescent="0.25">
      <c r="D3883" s="143"/>
    </row>
    <row r="3884" spans="4:4" x14ac:dyDescent="0.25">
      <c r="D3884" s="143"/>
    </row>
    <row r="3885" spans="4:4" x14ac:dyDescent="0.25">
      <c r="D3885" s="143"/>
    </row>
    <row r="3886" spans="4:4" x14ac:dyDescent="0.25">
      <c r="D3886" s="143"/>
    </row>
    <row r="3887" spans="4:4" x14ac:dyDescent="0.25">
      <c r="D3887" s="143"/>
    </row>
    <row r="3888" spans="4:4" x14ac:dyDescent="0.25">
      <c r="D3888" s="143"/>
    </row>
    <row r="3889" spans="4:4" x14ac:dyDescent="0.25">
      <c r="D3889" s="143"/>
    </row>
    <row r="3890" spans="4:4" x14ac:dyDescent="0.25">
      <c r="D3890" s="143"/>
    </row>
    <row r="3891" spans="4:4" x14ac:dyDescent="0.25">
      <c r="D3891" s="143"/>
    </row>
    <row r="3892" spans="4:4" x14ac:dyDescent="0.25">
      <c r="D3892" s="143"/>
    </row>
    <row r="3893" spans="4:4" x14ac:dyDescent="0.25">
      <c r="D3893" s="143"/>
    </row>
    <row r="3894" spans="4:4" x14ac:dyDescent="0.25">
      <c r="D3894" s="143"/>
    </row>
    <row r="3895" spans="4:4" x14ac:dyDescent="0.25">
      <c r="D3895" s="143"/>
    </row>
    <row r="3896" spans="4:4" x14ac:dyDescent="0.25">
      <c r="D3896" s="143"/>
    </row>
    <row r="3897" spans="4:4" x14ac:dyDescent="0.25">
      <c r="D3897" s="143"/>
    </row>
    <row r="3898" spans="4:4" x14ac:dyDescent="0.25">
      <c r="D3898" s="143"/>
    </row>
    <row r="3899" spans="4:4" x14ac:dyDescent="0.25">
      <c r="D3899" s="143"/>
    </row>
    <row r="3900" spans="4:4" x14ac:dyDescent="0.25">
      <c r="D3900" s="143"/>
    </row>
    <row r="3901" spans="4:4" x14ac:dyDescent="0.25">
      <c r="D3901" s="143"/>
    </row>
    <row r="3902" spans="4:4" x14ac:dyDescent="0.25">
      <c r="D3902" s="143"/>
    </row>
    <row r="3903" spans="4:4" x14ac:dyDescent="0.25">
      <c r="D3903" s="143"/>
    </row>
    <row r="3904" spans="4:4" x14ac:dyDescent="0.25">
      <c r="D3904" s="143"/>
    </row>
    <row r="3905" spans="4:4" x14ac:dyDescent="0.25">
      <c r="D3905" s="143"/>
    </row>
    <row r="3906" spans="4:4" x14ac:dyDescent="0.25">
      <c r="D3906" s="143"/>
    </row>
    <row r="3907" spans="4:4" x14ac:dyDescent="0.25">
      <c r="D3907" s="143"/>
    </row>
    <row r="3908" spans="4:4" x14ac:dyDescent="0.25">
      <c r="D3908" s="143"/>
    </row>
    <row r="3909" spans="4:4" x14ac:dyDescent="0.25">
      <c r="D3909" s="143"/>
    </row>
    <row r="3910" spans="4:4" x14ac:dyDescent="0.25">
      <c r="D3910" s="143"/>
    </row>
    <row r="3911" spans="4:4" x14ac:dyDescent="0.25">
      <c r="D3911" s="143"/>
    </row>
    <row r="3912" spans="4:4" x14ac:dyDescent="0.25">
      <c r="D3912" s="143"/>
    </row>
    <row r="3913" spans="4:4" x14ac:dyDescent="0.25">
      <c r="D3913" s="143"/>
    </row>
    <row r="3914" spans="4:4" x14ac:dyDescent="0.25">
      <c r="D3914" s="143"/>
    </row>
    <row r="3915" spans="4:4" x14ac:dyDescent="0.25">
      <c r="D3915" s="143"/>
    </row>
    <row r="3916" spans="4:4" x14ac:dyDescent="0.25">
      <c r="D3916" s="143"/>
    </row>
    <row r="3917" spans="4:4" x14ac:dyDescent="0.25">
      <c r="D3917" s="143"/>
    </row>
    <row r="3918" spans="4:4" x14ac:dyDescent="0.25">
      <c r="D3918" s="143"/>
    </row>
    <row r="3919" spans="4:4" x14ac:dyDescent="0.25">
      <c r="D3919" s="143"/>
    </row>
    <row r="3920" spans="4:4" x14ac:dyDescent="0.25">
      <c r="D3920" s="143"/>
    </row>
    <row r="3921" spans="4:4" x14ac:dyDescent="0.25">
      <c r="D3921" s="143"/>
    </row>
    <row r="3922" spans="4:4" x14ac:dyDescent="0.25">
      <c r="D3922" s="143"/>
    </row>
    <row r="3923" spans="4:4" x14ac:dyDescent="0.25">
      <c r="D3923" s="143"/>
    </row>
    <row r="3924" spans="4:4" x14ac:dyDescent="0.25">
      <c r="D3924" s="143"/>
    </row>
    <row r="3925" spans="4:4" x14ac:dyDescent="0.25">
      <c r="D3925" s="143"/>
    </row>
    <row r="3926" spans="4:4" x14ac:dyDescent="0.25">
      <c r="D3926" s="143"/>
    </row>
    <row r="3927" spans="4:4" x14ac:dyDescent="0.25">
      <c r="D3927" s="143"/>
    </row>
    <row r="3928" spans="4:4" x14ac:dyDescent="0.25">
      <c r="D3928" s="143"/>
    </row>
    <row r="3929" spans="4:4" x14ac:dyDescent="0.25">
      <c r="D3929" s="143"/>
    </row>
    <row r="3930" spans="4:4" x14ac:dyDescent="0.25">
      <c r="D3930" s="143"/>
    </row>
    <row r="3931" spans="4:4" x14ac:dyDescent="0.25">
      <c r="D3931" s="143"/>
    </row>
    <row r="3932" spans="4:4" x14ac:dyDescent="0.25">
      <c r="D3932" s="143"/>
    </row>
    <row r="3933" spans="4:4" x14ac:dyDescent="0.25">
      <c r="D3933" s="143"/>
    </row>
    <row r="3934" spans="4:4" x14ac:dyDescent="0.25">
      <c r="D3934" s="143"/>
    </row>
    <row r="3935" spans="4:4" x14ac:dyDescent="0.25">
      <c r="D3935" s="143"/>
    </row>
    <row r="3936" spans="4:4" x14ac:dyDescent="0.25">
      <c r="D3936" s="143"/>
    </row>
    <row r="3937" spans="4:4" x14ac:dyDescent="0.25">
      <c r="D3937" s="143"/>
    </row>
    <row r="3938" spans="4:4" x14ac:dyDescent="0.25">
      <c r="D3938" s="143"/>
    </row>
    <row r="3939" spans="4:4" x14ac:dyDescent="0.25">
      <c r="D3939" s="143"/>
    </row>
    <row r="3940" spans="4:4" x14ac:dyDescent="0.25">
      <c r="D3940" s="143"/>
    </row>
    <row r="3941" spans="4:4" x14ac:dyDescent="0.25">
      <c r="D3941" s="143"/>
    </row>
    <row r="3942" spans="4:4" x14ac:dyDescent="0.25">
      <c r="D3942" s="143"/>
    </row>
    <row r="3943" spans="4:4" x14ac:dyDescent="0.25">
      <c r="D3943" s="143"/>
    </row>
    <row r="3944" spans="4:4" x14ac:dyDescent="0.25">
      <c r="D3944" s="143"/>
    </row>
    <row r="3945" spans="4:4" x14ac:dyDescent="0.25">
      <c r="D3945" s="143"/>
    </row>
    <row r="3946" spans="4:4" x14ac:dyDescent="0.25">
      <c r="D3946" s="143"/>
    </row>
    <row r="3947" spans="4:4" x14ac:dyDescent="0.25">
      <c r="D3947" s="143"/>
    </row>
    <row r="3948" spans="4:4" x14ac:dyDescent="0.25">
      <c r="D3948" s="143"/>
    </row>
    <row r="3949" spans="4:4" x14ac:dyDescent="0.25">
      <c r="D3949" s="143"/>
    </row>
    <row r="3950" spans="4:4" x14ac:dyDescent="0.25">
      <c r="D3950" s="143"/>
    </row>
    <row r="3951" spans="4:4" x14ac:dyDescent="0.25">
      <c r="D3951" s="143"/>
    </row>
    <row r="3952" spans="4:4" x14ac:dyDescent="0.25">
      <c r="D3952" s="143"/>
    </row>
    <row r="3953" spans="4:4" x14ac:dyDescent="0.25">
      <c r="D3953" s="143"/>
    </row>
    <row r="3954" spans="4:4" x14ac:dyDescent="0.25">
      <c r="D3954" s="143"/>
    </row>
    <row r="3955" spans="4:4" x14ac:dyDescent="0.25">
      <c r="D3955" s="143"/>
    </row>
    <row r="3956" spans="4:4" x14ac:dyDescent="0.25">
      <c r="D3956" s="143"/>
    </row>
    <row r="3957" spans="4:4" x14ac:dyDescent="0.25">
      <c r="D3957" s="143"/>
    </row>
    <row r="3958" spans="4:4" x14ac:dyDescent="0.25">
      <c r="D3958" s="143"/>
    </row>
    <row r="3959" spans="4:4" x14ac:dyDescent="0.25">
      <c r="D3959" s="143"/>
    </row>
    <row r="3960" spans="4:4" x14ac:dyDescent="0.25">
      <c r="D3960" s="143"/>
    </row>
    <row r="3961" spans="4:4" x14ac:dyDescent="0.25">
      <c r="D3961" s="143"/>
    </row>
    <row r="3962" spans="4:4" x14ac:dyDescent="0.25">
      <c r="D3962" s="143"/>
    </row>
    <row r="3963" spans="4:4" x14ac:dyDescent="0.25">
      <c r="D3963" s="143"/>
    </row>
    <row r="3964" spans="4:4" x14ac:dyDescent="0.25">
      <c r="D3964" s="143"/>
    </row>
    <row r="3965" spans="4:4" x14ac:dyDescent="0.25">
      <c r="D3965" s="143"/>
    </row>
    <row r="3966" spans="4:4" x14ac:dyDescent="0.25">
      <c r="D3966" s="143"/>
    </row>
    <row r="3967" spans="4:4" x14ac:dyDescent="0.25">
      <c r="D3967" s="143"/>
    </row>
    <row r="3968" spans="4:4" x14ac:dyDescent="0.25">
      <c r="D3968" s="143"/>
    </row>
    <row r="3969" spans="4:4" x14ac:dyDescent="0.25">
      <c r="D3969" s="143"/>
    </row>
    <row r="3970" spans="4:4" x14ac:dyDescent="0.25">
      <c r="D3970" s="143"/>
    </row>
    <row r="3971" spans="4:4" x14ac:dyDescent="0.25">
      <c r="D3971" s="143"/>
    </row>
    <row r="3972" spans="4:4" x14ac:dyDescent="0.25">
      <c r="D3972" s="143"/>
    </row>
    <row r="3973" spans="4:4" x14ac:dyDescent="0.25">
      <c r="D3973" s="143"/>
    </row>
    <row r="3974" spans="4:4" x14ac:dyDescent="0.25">
      <c r="D3974" s="143"/>
    </row>
    <row r="3975" spans="4:4" x14ac:dyDescent="0.25">
      <c r="D3975" s="143"/>
    </row>
    <row r="3976" spans="4:4" x14ac:dyDescent="0.25">
      <c r="D3976" s="143"/>
    </row>
    <row r="3977" spans="4:4" x14ac:dyDescent="0.25">
      <c r="D3977" s="143"/>
    </row>
    <row r="3978" spans="4:4" x14ac:dyDescent="0.25">
      <c r="D3978" s="143"/>
    </row>
    <row r="3979" spans="4:4" x14ac:dyDescent="0.25">
      <c r="D3979" s="143"/>
    </row>
    <row r="3980" spans="4:4" x14ac:dyDescent="0.25">
      <c r="D3980" s="143"/>
    </row>
    <row r="3981" spans="4:4" x14ac:dyDescent="0.25">
      <c r="D3981" s="143"/>
    </row>
    <row r="3982" spans="4:4" x14ac:dyDescent="0.25">
      <c r="D3982" s="143"/>
    </row>
    <row r="3983" spans="4:4" x14ac:dyDescent="0.25">
      <c r="D3983" s="143"/>
    </row>
    <row r="3984" spans="4:4" x14ac:dyDescent="0.25">
      <c r="D3984" s="143"/>
    </row>
    <row r="3985" spans="4:4" x14ac:dyDescent="0.25">
      <c r="D3985" s="143"/>
    </row>
    <row r="3986" spans="4:4" x14ac:dyDescent="0.25">
      <c r="D3986" s="143"/>
    </row>
    <row r="3987" spans="4:4" x14ac:dyDescent="0.25">
      <c r="D3987" s="143"/>
    </row>
    <row r="3988" spans="4:4" x14ac:dyDescent="0.25">
      <c r="D3988" s="143"/>
    </row>
    <row r="3989" spans="4:4" x14ac:dyDescent="0.25">
      <c r="D3989" s="143"/>
    </row>
    <row r="3990" spans="4:4" x14ac:dyDescent="0.25">
      <c r="D3990" s="143"/>
    </row>
    <row r="3991" spans="4:4" x14ac:dyDescent="0.25">
      <c r="D3991" s="143"/>
    </row>
    <row r="3992" spans="4:4" x14ac:dyDescent="0.25">
      <c r="D3992" s="143"/>
    </row>
    <row r="3993" spans="4:4" x14ac:dyDescent="0.25">
      <c r="D3993" s="143"/>
    </row>
    <row r="3994" spans="4:4" x14ac:dyDescent="0.25">
      <c r="D3994" s="143"/>
    </row>
    <row r="3995" spans="4:4" x14ac:dyDescent="0.25">
      <c r="D3995" s="143"/>
    </row>
    <row r="3996" spans="4:4" x14ac:dyDescent="0.25">
      <c r="D3996" s="143"/>
    </row>
    <row r="3997" spans="4:4" x14ac:dyDescent="0.25">
      <c r="D3997" s="143"/>
    </row>
    <row r="3998" spans="4:4" x14ac:dyDescent="0.25">
      <c r="D3998" s="143"/>
    </row>
    <row r="3999" spans="4:4" x14ac:dyDescent="0.25">
      <c r="D3999" s="143"/>
    </row>
    <row r="4000" spans="4:4" x14ac:dyDescent="0.25">
      <c r="D4000" s="143"/>
    </row>
    <row r="4001" spans="4:4" x14ac:dyDescent="0.25">
      <c r="D4001" s="143"/>
    </row>
    <row r="4002" spans="4:4" x14ac:dyDescent="0.25">
      <c r="D4002" s="143"/>
    </row>
    <row r="4003" spans="4:4" x14ac:dyDescent="0.25">
      <c r="D4003" s="143"/>
    </row>
    <row r="4004" spans="4:4" x14ac:dyDescent="0.25">
      <c r="D4004" s="143"/>
    </row>
    <row r="4005" spans="4:4" x14ac:dyDescent="0.25">
      <c r="D4005" s="143"/>
    </row>
    <row r="4006" spans="4:4" x14ac:dyDescent="0.25">
      <c r="D4006" s="143"/>
    </row>
    <row r="4007" spans="4:4" x14ac:dyDescent="0.25">
      <c r="D4007" s="143"/>
    </row>
    <row r="4008" spans="4:4" x14ac:dyDescent="0.25">
      <c r="D4008" s="143"/>
    </row>
    <row r="4009" spans="4:4" x14ac:dyDescent="0.25">
      <c r="D4009" s="143"/>
    </row>
    <row r="4010" spans="4:4" x14ac:dyDescent="0.25">
      <c r="D4010" s="143"/>
    </row>
    <row r="4011" spans="4:4" x14ac:dyDescent="0.25">
      <c r="D4011" s="143"/>
    </row>
    <row r="4012" spans="4:4" x14ac:dyDescent="0.25">
      <c r="D4012" s="143"/>
    </row>
    <row r="4013" spans="4:4" x14ac:dyDescent="0.25">
      <c r="D4013" s="143"/>
    </row>
    <row r="4014" spans="4:4" x14ac:dyDescent="0.25">
      <c r="D4014" s="143"/>
    </row>
    <row r="4015" spans="4:4" x14ac:dyDescent="0.25">
      <c r="D4015" s="143"/>
    </row>
    <row r="4016" spans="4:4" x14ac:dyDescent="0.25">
      <c r="D4016" s="143"/>
    </row>
    <row r="4017" spans="4:4" x14ac:dyDescent="0.25">
      <c r="D4017" s="143"/>
    </row>
    <row r="4018" spans="4:4" x14ac:dyDescent="0.25">
      <c r="D4018" s="143"/>
    </row>
    <row r="4019" spans="4:4" x14ac:dyDescent="0.25">
      <c r="D4019" s="143"/>
    </row>
    <row r="4020" spans="4:4" x14ac:dyDescent="0.25">
      <c r="D4020" s="143"/>
    </row>
    <row r="4021" spans="4:4" x14ac:dyDescent="0.25">
      <c r="D4021" s="143"/>
    </row>
    <row r="4022" spans="4:4" x14ac:dyDescent="0.25">
      <c r="D4022" s="143"/>
    </row>
    <row r="4023" spans="4:4" x14ac:dyDescent="0.25">
      <c r="D4023" s="143"/>
    </row>
    <row r="4024" spans="4:4" x14ac:dyDescent="0.25">
      <c r="D4024" s="143"/>
    </row>
    <row r="4025" spans="4:4" x14ac:dyDescent="0.25">
      <c r="D4025" s="143"/>
    </row>
    <row r="4026" spans="4:4" x14ac:dyDescent="0.25">
      <c r="D4026" s="143"/>
    </row>
    <row r="4027" spans="4:4" x14ac:dyDescent="0.25">
      <c r="D4027" s="143"/>
    </row>
    <row r="4028" spans="4:4" x14ac:dyDescent="0.25">
      <c r="D4028" s="143"/>
    </row>
    <row r="4029" spans="4:4" x14ac:dyDescent="0.25">
      <c r="D4029" s="143"/>
    </row>
    <row r="4030" spans="4:4" x14ac:dyDescent="0.25">
      <c r="D4030" s="143"/>
    </row>
    <row r="4031" spans="4:4" x14ac:dyDescent="0.25">
      <c r="D4031" s="143"/>
    </row>
    <row r="4032" spans="4:4" x14ac:dyDescent="0.25">
      <c r="D4032" s="143"/>
    </row>
    <row r="4033" spans="4:4" x14ac:dyDescent="0.25">
      <c r="D4033" s="143"/>
    </row>
    <row r="4034" spans="4:4" x14ac:dyDescent="0.25">
      <c r="D4034" s="143"/>
    </row>
    <row r="4035" spans="4:4" x14ac:dyDescent="0.25">
      <c r="D4035" s="143"/>
    </row>
    <row r="4036" spans="4:4" x14ac:dyDescent="0.25">
      <c r="D4036" s="143"/>
    </row>
    <row r="4037" spans="4:4" x14ac:dyDescent="0.25">
      <c r="D4037" s="143"/>
    </row>
    <row r="4038" spans="4:4" x14ac:dyDescent="0.25">
      <c r="D4038" s="143"/>
    </row>
    <row r="4039" spans="4:4" x14ac:dyDescent="0.25">
      <c r="D4039" s="143"/>
    </row>
    <row r="4040" spans="4:4" x14ac:dyDescent="0.25">
      <c r="D4040" s="143"/>
    </row>
    <row r="4041" spans="4:4" x14ac:dyDescent="0.25">
      <c r="D4041" s="143"/>
    </row>
    <row r="4042" spans="4:4" x14ac:dyDescent="0.25">
      <c r="D4042" s="143"/>
    </row>
    <row r="4043" spans="4:4" x14ac:dyDescent="0.25">
      <c r="D4043" s="143"/>
    </row>
    <row r="4044" spans="4:4" x14ac:dyDescent="0.25">
      <c r="D4044" s="143"/>
    </row>
    <row r="4045" spans="4:4" x14ac:dyDescent="0.25">
      <c r="D4045" s="143"/>
    </row>
    <row r="4046" spans="4:4" x14ac:dyDescent="0.25">
      <c r="D4046" s="143"/>
    </row>
    <row r="4047" spans="4:4" x14ac:dyDescent="0.25">
      <c r="D4047" s="143"/>
    </row>
    <row r="4048" spans="4:4" x14ac:dyDescent="0.25">
      <c r="D4048" s="143"/>
    </row>
    <row r="4049" spans="4:4" x14ac:dyDescent="0.25">
      <c r="D4049" s="143"/>
    </row>
    <row r="4050" spans="4:4" x14ac:dyDescent="0.25">
      <c r="D4050" s="143"/>
    </row>
    <row r="4051" spans="4:4" x14ac:dyDescent="0.25">
      <c r="D4051" s="143"/>
    </row>
    <row r="4052" spans="4:4" x14ac:dyDescent="0.25">
      <c r="D4052" s="143"/>
    </row>
    <row r="4053" spans="4:4" x14ac:dyDescent="0.25">
      <c r="D4053" s="143"/>
    </row>
    <row r="4054" spans="4:4" x14ac:dyDescent="0.25">
      <c r="D4054" s="143"/>
    </row>
    <row r="4055" spans="4:4" x14ac:dyDescent="0.25">
      <c r="D4055" s="143"/>
    </row>
    <row r="4056" spans="4:4" x14ac:dyDescent="0.25">
      <c r="D4056" s="143"/>
    </row>
    <row r="4057" spans="4:4" x14ac:dyDescent="0.25">
      <c r="D4057" s="143"/>
    </row>
    <row r="4058" spans="4:4" x14ac:dyDescent="0.25">
      <c r="D4058" s="143"/>
    </row>
    <row r="4059" spans="4:4" x14ac:dyDescent="0.25">
      <c r="D4059" s="143"/>
    </row>
    <row r="4060" spans="4:4" x14ac:dyDescent="0.25">
      <c r="D4060" s="143"/>
    </row>
    <row r="4061" spans="4:4" x14ac:dyDescent="0.25">
      <c r="D4061" s="143"/>
    </row>
    <row r="4062" spans="4:4" x14ac:dyDescent="0.25">
      <c r="D4062" s="143"/>
    </row>
    <row r="4063" spans="4:4" x14ac:dyDescent="0.25">
      <c r="D4063" s="143"/>
    </row>
    <row r="4064" spans="4:4" x14ac:dyDescent="0.25">
      <c r="D4064" s="143"/>
    </row>
    <row r="4065" spans="4:4" x14ac:dyDescent="0.25">
      <c r="D4065" s="143"/>
    </row>
    <row r="4066" spans="4:4" x14ac:dyDescent="0.25">
      <c r="D4066" s="143"/>
    </row>
    <row r="4067" spans="4:4" x14ac:dyDescent="0.25">
      <c r="D4067" s="143"/>
    </row>
    <row r="4068" spans="4:4" x14ac:dyDescent="0.25">
      <c r="D4068" s="143"/>
    </row>
    <row r="4069" spans="4:4" x14ac:dyDescent="0.25">
      <c r="D4069" s="143"/>
    </row>
    <row r="4070" spans="4:4" x14ac:dyDescent="0.25">
      <c r="D4070" s="143"/>
    </row>
    <row r="4071" spans="4:4" x14ac:dyDescent="0.25">
      <c r="D4071" s="143"/>
    </row>
    <row r="4072" spans="4:4" x14ac:dyDescent="0.25">
      <c r="D4072" s="143"/>
    </row>
    <row r="4073" spans="4:4" x14ac:dyDescent="0.25">
      <c r="D4073" s="143"/>
    </row>
    <row r="4074" spans="4:4" x14ac:dyDescent="0.25">
      <c r="D4074" s="143"/>
    </row>
    <row r="4075" spans="4:4" x14ac:dyDescent="0.25">
      <c r="D4075" s="143"/>
    </row>
    <row r="4076" spans="4:4" x14ac:dyDescent="0.25">
      <c r="D4076" s="143"/>
    </row>
    <row r="4077" spans="4:4" x14ac:dyDescent="0.25">
      <c r="D4077" s="143"/>
    </row>
    <row r="4078" spans="4:4" x14ac:dyDescent="0.25">
      <c r="D4078" s="143"/>
    </row>
    <row r="4079" spans="4:4" x14ac:dyDescent="0.25">
      <c r="D4079" s="143"/>
    </row>
    <row r="4080" spans="4:4" x14ac:dyDescent="0.25">
      <c r="D4080" s="143"/>
    </row>
    <row r="4081" spans="4:4" x14ac:dyDescent="0.25">
      <c r="D4081" s="143"/>
    </row>
    <row r="4082" spans="4:4" x14ac:dyDescent="0.25">
      <c r="D4082" s="143"/>
    </row>
    <row r="4083" spans="4:4" x14ac:dyDescent="0.25">
      <c r="D4083" s="143"/>
    </row>
    <row r="4084" spans="4:4" x14ac:dyDescent="0.25">
      <c r="D4084" s="143"/>
    </row>
    <row r="4085" spans="4:4" x14ac:dyDescent="0.25">
      <c r="D4085" s="143"/>
    </row>
    <row r="4086" spans="4:4" x14ac:dyDescent="0.25">
      <c r="D4086" s="143"/>
    </row>
    <row r="4087" spans="4:4" x14ac:dyDescent="0.25">
      <c r="D4087" s="143"/>
    </row>
    <row r="4088" spans="4:4" x14ac:dyDescent="0.25">
      <c r="D4088" s="143"/>
    </row>
    <row r="4089" spans="4:4" x14ac:dyDescent="0.25">
      <c r="D4089" s="143"/>
    </row>
    <row r="4090" spans="4:4" x14ac:dyDescent="0.25">
      <c r="D4090" s="143"/>
    </row>
    <row r="4091" spans="4:4" x14ac:dyDescent="0.25">
      <c r="D4091" s="143"/>
    </row>
    <row r="4092" spans="4:4" x14ac:dyDescent="0.25">
      <c r="D4092" s="143"/>
    </row>
    <row r="4093" spans="4:4" x14ac:dyDescent="0.25">
      <c r="D4093" s="143"/>
    </row>
    <row r="4094" spans="4:4" x14ac:dyDescent="0.25">
      <c r="D4094" s="143"/>
    </row>
    <row r="4095" spans="4:4" x14ac:dyDescent="0.25">
      <c r="D4095" s="143"/>
    </row>
    <row r="4096" spans="4:4" x14ac:dyDescent="0.25">
      <c r="D4096" s="143"/>
    </row>
    <row r="4097" spans="4:4" x14ac:dyDescent="0.25">
      <c r="D4097" s="143"/>
    </row>
    <row r="4098" spans="4:4" x14ac:dyDescent="0.25">
      <c r="D4098" s="143"/>
    </row>
    <row r="4099" spans="4:4" x14ac:dyDescent="0.25">
      <c r="D4099" s="143"/>
    </row>
    <row r="4100" spans="4:4" x14ac:dyDescent="0.25">
      <c r="D4100" s="143"/>
    </row>
    <row r="4101" spans="4:4" x14ac:dyDescent="0.25">
      <c r="D4101" s="143"/>
    </row>
    <row r="4102" spans="4:4" x14ac:dyDescent="0.25">
      <c r="D4102" s="143"/>
    </row>
    <row r="4103" spans="4:4" x14ac:dyDescent="0.25">
      <c r="D4103" s="143"/>
    </row>
    <row r="4104" spans="4:4" x14ac:dyDescent="0.25">
      <c r="D4104" s="143"/>
    </row>
    <row r="4105" spans="4:4" x14ac:dyDescent="0.25">
      <c r="D4105" s="143"/>
    </row>
    <row r="4106" spans="4:4" x14ac:dyDescent="0.25">
      <c r="D4106" s="143"/>
    </row>
    <row r="4107" spans="4:4" x14ac:dyDescent="0.25">
      <c r="D4107" s="143"/>
    </row>
    <row r="4108" spans="4:4" x14ac:dyDescent="0.25">
      <c r="D4108" s="143"/>
    </row>
    <row r="4109" spans="4:4" x14ac:dyDescent="0.25">
      <c r="D4109" s="143"/>
    </row>
    <row r="4110" spans="4:4" x14ac:dyDescent="0.25">
      <c r="D4110" s="143"/>
    </row>
    <row r="4111" spans="4:4" x14ac:dyDescent="0.25">
      <c r="D4111" s="143"/>
    </row>
    <row r="4112" spans="4:4" x14ac:dyDescent="0.25">
      <c r="D4112" s="143"/>
    </row>
    <row r="4113" spans="4:4" x14ac:dyDescent="0.25">
      <c r="D4113" s="143"/>
    </row>
    <row r="4114" spans="4:4" x14ac:dyDescent="0.25">
      <c r="D4114" s="143"/>
    </row>
    <row r="4115" spans="4:4" x14ac:dyDescent="0.25">
      <c r="D4115" s="143"/>
    </row>
    <row r="4116" spans="4:4" x14ac:dyDescent="0.25">
      <c r="D4116" s="143"/>
    </row>
    <row r="4117" spans="4:4" x14ac:dyDescent="0.25">
      <c r="D4117" s="143"/>
    </row>
    <row r="4118" spans="4:4" x14ac:dyDescent="0.25">
      <c r="D4118" s="143"/>
    </row>
    <row r="4119" spans="4:4" x14ac:dyDescent="0.25">
      <c r="D4119" s="143"/>
    </row>
    <row r="4120" spans="4:4" x14ac:dyDescent="0.25">
      <c r="D4120" s="143"/>
    </row>
    <row r="4121" spans="4:4" x14ac:dyDescent="0.25">
      <c r="D4121" s="143"/>
    </row>
    <row r="4122" spans="4:4" x14ac:dyDescent="0.25">
      <c r="D4122" s="143"/>
    </row>
    <row r="4123" spans="4:4" x14ac:dyDescent="0.25">
      <c r="D4123" s="143"/>
    </row>
    <row r="4124" spans="4:4" x14ac:dyDescent="0.25">
      <c r="D4124" s="143"/>
    </row>
    <row r="4125" spans="4:4" x14ac:dyDescent="0.25">
      <c r="D4125" s="143"/>
    </row>
    <row r="4126" spans="4:4" x14ac:dyDescent="0.25">
      <c r="D4126" s="143"/>
    </row>
    <row r="4127" spans="4:4" x14ac:dyDescent="0.25">
      <c r="D4127" s="143"/>
    </row>
    <row r="4128" spans="4:4" x14ac:dyDescent="0.25">
      <c r="D4128" s="143"/>
    </row>
    <row r="4129" spans="4:4" x14ac:dyDescent="0.25">
      <c r="D4129" s="143"/>
    </row>
    <row r="4130" spans="4:4" x14ac:dyDescent="0.25">
      <c r="D4130" s="143"/>
    </row>
    <row r="4131" spans="4:4" x14ac:dyDescent="0.25">
      <c r="D4131" s="143"/>
    </row>
    <row r="4132" spans="4:4" x14ac:dyDescent="0.25">
      <c r="D4132" s="143"/>
    </row>
    <row r="4133" spans="4:4" x14ac:dyDescent="0.25">
      <c r="D4133" s="143"/>
    </row>
    <row r="4134" spans="4:4" x14ac:dyDescent="0.25">
      <c r="D4134" s="143"/>
    </row>
    <row r="4135" spans="4:4" x14ac:dyDescent="0.25">
      <c r="D4135" s="143"/>
    </row>
    <row r="4136" spans="4:4" x14ac:dyDescent="0.25">
      <c r="D4136" s="143"/>
    </row>
    <row r="4137" spans="4:4" x14ac:dyDescent="0.25">
      <c r="D4137" s="143"/>
    </row>
    <row r="4138" spans="4:4" x14ac:dyDescent="0.25">
      <c r="D4138" s="143"/>
    </row>
    <row r="4139" spans="4:4" x14ac:dyDescent="0.25">
      <c r="D4139" s="143"/>
    </row>
    <row r="4140" spans="4:4" x14ac:dyDescent="0.25">
      <c r="D4140" s="143"/>
    </row>
    <row r="4141" spans="4:4" x14ac:dyDescent="0.25">
      <c r="D4141" s="143"/>
    </row>
    <row r="4142" spans="4:4" x14ac:dyDescent="0.25">
      <c r="D4142" s="143"/>
    </row>
    <row r="4143" spans="4:4" x14ac:dyDescent="0.25">
      <c r="D4143" s="143"/>
    </row>
    <row r="4144" spans="4:4" x14ac:dyDescent="0.25">
      <c r="D4144" s="143"/>
    </row>
    <row r="4145" spans="4:4" x14ac:dyDescent="0.25">
      <c r="D4145" s="143"/>
    </row>
    <row r="4146" spans="4:4" x14ac:dyDescent="0.25">
      <c r="D4146" s="143"/>
    </row>
    <row r="4147" spans="4:4" x14ac:dyDescent="0.25">
      <c r="D4147" s="143"/>
    </row>
    <row r="4148" spans="4:4" x14ac:dyDescent="0.25">
      <c r="D4148" s="143"/>
    </row>
    <row r="4149" spans="4:4" x14ac:dyDescent="0.25">
      <c r="D4149" s="143"/>
    </row>
    <row r="4150" spans="4:4" x14ac:dyDescent="0.25">
      <c r="D4150" s="143"/>
    </row>
    <row r="4151" spans="4:4" x14ac:dyDescent="0.25">
      <c r="D4151" s="143"/>
    </row>
    <row r="4152" spans="4:4" x14ac:dyDescent="0.25">
      <c r="D4152" s="143"/>
    </row>
    <row r="4153" spans="4:4" x14ac:dyDescent="0.25">
      <c r="D4153" s="143"/>
    </row>
    <row r="4154" spans="4:4" x14ac:dyDescent="0.25">
      <c r="D4154" s="143"/>
    </row>
    <row r="4155" spans="4:4" x14ac:dyDescent="0.25">
      <c r="D4155" s="143"/>
    </row>
    <row r="4156" spans="4:4" x14ac:dyDescent="0.25">
      <c r="D4156" s="143"/>
    </row>
    <row r="4157" spans="4:4" x14ac:dyDescent="0.25">
      <c r="D4157" s="143"/>
    </row>
    <row r="4158" spans="4:4" x14ac:dyDescent="0.25">
      <c r="D4158" s="143"/>
    </row>
    <row r="4159" spans="4:4" x14ac:dyDescent="0.25">
      <c r="D4159" s="143"/>
    </row>
    <row r="4160" spans="4:4" x14ac:dyDescent="0.25">
      <c r="D4160" s="143"/>
    </row>
    <row r="4161" spans="4:4" x14ac:dyDescent="0.25">
      <c r="D4161" s="143"/>
    </row>
    <row r="4162" spans="4:4" x14ac:dyDescent="0.25">
      <c r="D4162" s="143"/>
    </row>
    <row r="4163" spans="4:4" x14ac:dyDescent="0.25">
      <c r="D4163" s="143"/>
    </row>
    <row r="4164" spans="4:4" x14ac:dyDescent="0.25">
      <c r="D4164" s="143"/>
    </row>
    <row r="4165" spans="4:4" x14ac:dyDescent="0.25">
      <c r="D4165" s="143"/>
    </row>
    <row r="4166" spans="4:4" x14ac:dyDescent="0.25">
      <c r="D4166" s="143"/>
    </row>
    <row r="4167" spans="4:4" x14ac:dyDescent="0.25">
      <c r="D4167" s="143"/>
    </row>
    <row r="4168" spans="4:4" x14ac:dyDescent="0.25">
      <c r="D4168" s="143"/>
    </row>
    <row r="4169" spans="4:4" x14ac:dyDescent="0.25">
      <c r="D4169" s="143"/>
    </row>
    <row r="4170" spans="4:4" x14ac:dyDescent="0.25">
      <c r="D4170" s="143"/>
    </row>
    <row r="4171" spans="4:4" x14ac:dyDescent="0.25">
      <c r="D4171" s="143"/>
    </row>
    <row r="4172" spans="4:4" x14ac:dyDescent="0.25">
      <c r="D4172" s="143"/>
    </row>
    <row r="4173" spans="4:4" x14ac:dyDescent="0.25">
      <c r="D4173" s="143"/>
    </row>
    <row r="4174" spans="4:4" x14ac:dyDescent="0.25">
      <c r="D4174" s="143"/>
    </row>
    <row r="4175" spans="4:4" x14ac:dyDescent="0.25">
      <c r="D4175" s="143"/>
    </row>
    <row r="4176" spans="4:4" x14ac:dyDescent="0.25">
      <c r="D4176" s="143"/>
    </row>
    <row r="4177" spans="4:4" x14ac:dyDescent="0.25">
      <c r="D4177" s="143"/>
    </row>
    <row r="4178" spans="4:4" x14ac:dyDescent="0.25">
      <c r="D4178" s="143"/>
    </row>
    <row r="4179" spans="4:4" x14ac:dyDescent="0.25">
      <c r="D4179" s="143"/>
    </row>
    <row r="4180" spans="4:4" x14ac:dyDescent="0.25">
      <c r="D4180" s="143"/>
    </row>
    <row r="4181" spans="4:4" x14ac:dyDescent="0.25">
      <c r="D4181" s="143"/>
    </row>
    <row r="4182" spans="4:4" x14ac:dyDescent="0.25">
      <c r="D4182" s="143"/>
    </row>
    <row r="4183" spans="4:4" x14ac:dyDescent="0.25">
      <c r="D4183" s="143"/>
    </row>
    <row r="4184" spans="4:4" x14ac:dyDescent="0.25">
      <c r="D4184" s="143"/>
    </row>
    <row r="4185" spans="4:4" x14ac:dyDescent="0.25">
      <c r="D4185" s="143"/>
    </row>
    <row r="4186" spans="4:4" x14ac:dyDescent="0.25">
      <c r="D4186" s="143"/>
    </row>
    <row r="4187" spans="4:4" x14ac:dyDescent="0.25">
      <c r="D4187" s="143"/>
    </row>
    <row r="4188" spans="4:4" x14ac:dyDescent="0.25">
      <c r="D4188" s="143"/>
    </row>
    <row r="4189" spans="4:4" x14ac:dyDescent="0.25">
      <c r="D4189" s="143"/>
    </row>
    <row r="4190" spans="4:4" x14ac:dyDescent="0.25">
      <c r="D4190" s="143"/>
    </row>
    <row r="4191" spans="4:4" x14ac:dyDescent="0.25">
      <c r="D4191" s="143"/>
    </row>
    <row r="4192" spans="4:4" x14ac:dyDescent="0.25">
      <c r="D4192" s="143"/>
    </row>
    <row r="4193" spans="4:4" x14ac:dyDescent="0.25">
      <c r="D4193" s="143"/>
    </row>
    <row r="4194" spans="4:4" x14ac:dyDescent="0.25">
      <c r="D4194" s="143"/>
    </row>
    <row r="4195" spans="4:4" x14ac:dyDescent="0.25">
      <c r="D4195" s="143"/>
    </row>
    <row r="4196" spans="4:4" x14ac:dyDescent="0.25">
      <c r="D4196" s="143"/>
    </row>
    <row r="4197" spans="4:4" x14ac:dyDescent="0.25">
      <c r="D4197" s="143"/>
    </row>
    <row r="4198" spans="4:4" x14ac:dyDescent="0.25">
      <c r="D4198" s="143"/>
    </row>
    <row r="4199" spans="4:4" x14ac:dyDescent="0.25">
      <c r="D4199" s="143"/>
    </row>
    <row r="4200" spans="4:4" x14ac:dyDescent="0.25">
      <c r="D4200" s="143"/>
    </row>
    <row r="4201" spans="4:4" x14ac:dyDescent="0.25">
      <c r="D4201" s="143"/>
    </row>
    <row r="4202" spans="4:4" x14ac:dyDescent="0.25">
      <c r="D4202" s="143"/>
    </row>
    <row r="4203" spans="4:4" x14ac:dyDescent="0.25">
      <c r="D4203" s="143"/>
    </row>
    <row r="4204" spans="4:4" x14ac:dyDescent="0.25">
      <c r="D4204" s="143"/>
    </row>
    <row r="4205" spans="4:4" x14ac:dyDescent="0.25">
      <c r="D4205" s="143"/>
    </row>
    <row r="4206" spans="4:4" x14ac:dyDescent="0.25">
      <c r="D4206" s="143"/>
    </row>
    <row r="4207" spans="4:4" x14ac:dyDescent="0.25">
      <c r="D4207" s="143"/>
    </row>
    <row r="4208" spans="4:4" x14ac:dyDescent="0.25">
      <c r="D4208" s="143"/>
    </row>
    <row r="4209" spans="4:4" x14ac:dyDescent="0.25">
      <c r="D4209" s="143"/>
    </row>
    <row r="4210" spans="4:4" x14ac:dyDescent="0.25">
      <c r="D4210" s="143"/>
    </row>
    <row r="4211" spans="4:4" x14ac:dyDescent="0.25">
      <c r="D4211" s="143"/>
    </row>
    <row r="4212" spans="4:4" x14ac:dyDescent="0.25">
      <c r="D4212" s="143"/>
    </row>
    <row r="4213" spans="4:4" x14ac:dyDescent="0.25">
      <c r="D4213" s="143"/>
    </row>
    <row r="4214" spans="4:4" x14ac:dyDescent="0.25">
      <c r="D4214" s="143"/>
    </row>
    <row r="4215" spans="4:4" x14ac:dyDescent="0.25">
      <c r="D4215" s="143"/>
    </row>
    <row r="4216" spans="4:4" x14ac:dyDescent="0.25">
      <c r="D4216" s="143"/>
    </row>
    <row r="4217" spans="4:4" x14ac:dyDescent="0.25">
      <c r="D4217" s="143"/>
    </row>
    <row r="4218" spans="4:4" x14ac:dyDescent="0.25">
      <c r="D4218" s="143"/>
    </row>
    <row r="4219" spans="4:4" x14ac:dyDescent="0.25">
      <c r="D4219" s="143"/>
    </row>
    <row r="4220" spans="4:4" x14ac:dyDescent="0.25">
      <c r="D4220" s="143"/>
    </row>
    <row r="4221" spans="4:4" x14ac:dyDescent="0.25">
      <c r="D4221" s="143"/>
    </row>
    <row r="4222" spans="4:4" x14ac:dyDescent="0.25">
      <c r="D4222" s="143"/>
    </row>
    <row r="4223" spans="4:4" x14ac:dyDescent="0.25">
      <c r="D4223" s="143"/>
    </row>
    <row r="4224" spans="4:4" x14ac:dyDescent="0.25">
      <c r="D4224" s="143"/>
    </row>
    <row r="4225" spans="4:4" x14ac:dyDescent="0.25">
      <c r="D4225" s="143"/>
    </row>
    <row r="4226" spans="4:4" x14ac:dyDescent="0.25">
      <c r="D4226" s="143"/>
    </row>
    <row r="4227" spans="4:4" x14ac:dyDescent="0.25">
      <c r="D4227" s="143"/>
    </row>
    <row r="4228" spans="4:4" x14ac:dyDescent="0.25">
      <c r="D4228" s="143"/>
    </row>
    <row r="4229" spans="4:4" x14ac:dyDescent="0.25">
      <c r="D4229" s="143"/>
    </row>
    <row r="4230" spans="4:4" x14ac:dyDescent="0.25">
      <c r="D4230" s="143"/>
    </row>
    <row r="4231" spans="4:4" x14ac:dyDescent="0.25">
      <c r="D4231" s="143"/>
    </row>
    <row r="4232" spans="4:4" x14ac:dyDescent="0.25">
      <c r="D4232" s="143"/>
    </row>
    <row r="4233" spans="4:4" x14ac:dyDescent="0.25">
      <c r="D4233" s="143"/>
    </row>
    <row r="4234" spans="4:4" x14ac:dyDescent="0.25">
      <c r="D4234" s="143"/>
    </row>
    <row r="4235" spans="4:4" x14ac:dyDescent="0.25">
      <c r="D4235" s="143"/>
    </row>
    <row r="4236" spans="4:4" x14ac:dyDescent="0.25">
      <c r="D4236" s="143"/>
    </row>
    <row r="4237" spans="4:4" x14ac:dyDescent="0.25">
      <c r="D4237" s="143"/>
    </row>
    <row r="4238" spans="4:4" x14ac:dyDescent="0.25">
      <c r="D4238" s="143"/>
    </row>
    <row r="4239" spans="4:4" x14ac:dyDescent="0.25">
      <c r="D4239" s="143"/>
    </row>
    <row r="4240" spans="4:4" x14ac:dyDescent="0.25">
      <c r="D4240" s="143"/>
    </row>
    <row r="4241" spans="4:4" x14ac:dyDescent="0.25">
      <c r="D4241" s="143"/>
    </row>
    <row r="4242" spans="4:4" x14ac:dyDescent="0.25">
      <c r="D4242" s="143"/>
    </row>
    <row r="4243" spans="4:4" x14ac:dyDescent="0.25">
      <c r="D4243" s="143"/>
    </row>
    <row r="4244" spans="4:4" x14ac:dyDescent="0.25">
      <c r="D4244" s="143"/>
    </row>
    <row r="4245" spans="4:4" x14ac:dyDescent="0.25">
      <c r="D4245" s="143"/>
    </row>
    <row r="4246" spans="4:4" x14ac:dyDescent="0.25">
      <c r="D4246" s="143"/>
    </row>
    <row r="4247" spans="4:4" x14ac:dyDescent="0.25">
      <c r="D4247" s="143"/>
    </row>
    <row r="4248" spans="4:4" x14ac:dyDescent="0.25">
      <c r="D4248" s="143"/>
    </row>
    <row r="4249" spans="4:4" x14ac:dyDescent="0.25">
      <c r="D4249" s="143"/>
    </row>
    <row r="4250" spans="4:4" x14ac:dyDescent="0.25">
      <c r="D4250" s="143"/>
    </row>
    <row r="4251" spans="4:4" x14ac:dyDescent="0.25">
      <c r="D4251" s="143"/>
    </row>
    <row r="4252" spans="4:4" x14ac:dyDescent="0.25">
      <c r="D4252" s="143"/>
    </row>
    <row r="4253" spans="4:4" x14ac:dyDescent="0.25">
      <c r="D4253" s="143"/>
    </row>
    <row r="4254" spans="4:4" x14ac:dyDescent="0.25">
      <c r="D4254" s="143"/>
    </row>
    <row r="4255" spans="4:4" x14ac:dyDescent="0.25">
      <c r="D4255" s="143"/>
    </row>
    <row r="4256" spans="4:4" x14ac:dyDescent="0.25">
      <c r="D4256" s="143"/>
    </row>
    <row r="4257" spans="4:4" x14ac:dyDescent="0.25">
      <c r="D4257" s="143"/>
    </row>
    <row r="4258" spans="4:4" x14ac:dyDescent="0.25">
      <c r="D4258" s="143"/>
    </row>
    <row r="4259" spans="4:4" x14ac:dyDescent="0.25">
      <c r="D4259" s="143"/>
    </row>
    <row r="4260" spans="4:4" x14ac:dyDescent="0.25">
      <c r="D4260" s="143"/>
    </row>
    <row r="4261" spans="4:4" x14ac:dyDescent="0.25">
      <c r="D4261" s="143"/>
    </row>
    <row r="4262" spans="4:4" x14ac:dyDescent="0.25">
      <c r="D4262" s="143"/>
    </row>
    <row r="4263" spans="4:4" x14ac:dyDescent="0.25">
      <c r="D4263" s="143"/>
    </row>
    <row r="4264" spans="4:4" x14ac:dyDescent="0.25">
      <c r="D4264" s="143"/>
    </row>
    <row r="4265" spans="4:4" x14ac:dyDescent="0.25">
      <c r="D4265" s="143"/>
    </row>
    <row r="4266" spans="4:4" x14ac:dyDescent="0.25">
      <c r="D4266" s="143"/>
    </row>
    <row r="4267" spans="4:4" x14ac:dyDescent="0.25">
      <c r="D4267" s="143"/>
    </row>
    <row r="4268" spans="4:4" x14ac:dyDescent="0.25">
      <c r="D4268" s="143"/>
    </row>
    <row r="4269" spans="4:4" x14ac:dyDescent="0.25">
      <c r="D4269" s="143"/>
    </row>
    <row r="4270" spans="4:4" x14ac:dyDescent="0.25">
      <c r="D4270" s="143"/>
    </row>
    <row r="4271" spans="4:4" x14ac:dyDescent="0.25">
      <c r="D4271" s="143"/>
    </row>
    <row r="4272" spans="4:4" x14ac:dyDescent="0.25">
      <c r="D4272" s="143"/>
    </row>
    <row r="4273" spans="4:4" x14ac:dyDescent="0.25">
      <c r="D4273" s="143"/>
    </row>
    <row r="4274" spans="4:4" x14ac:dyDescent="0.25">
      <c r="D4274" s="143"/>
    </row>
    <row r="4275" spans="4:4" x14ac:dyDescent="0.25">
      <c r="D4275" s="143"/>
    </row>
    <row r="4276" spans="4:4" x14ac:dyDescent="0.25">
      <c r="D4276" s="143"/>
    </row>
    <row r="4277" spans="4:4" x14ac:dyDescent="0.25">
      <c r="D4277" s="143"/>
    </row>
    <row r="4278" spans="4:4" x14ac:dyDescent="0.25">
      <c r="D4278" s="143"/>
    </row>
    <row r="4279" spans="4:4" x14ac:dyDescent="0.25">
      <c r="D4279" s="143"/>
    </row>
    <row r="4280" spans="4:4" x14ac:dyDescent="0.25">
      <c r="D4280" s="143"/>
    </row>
    <row r="4281" spans="4:4" x14ac:dyDescent="0.25">
      <c r="D4281" s="143"/>
    </row>
    <row r="4282" spans="4:4" x14ac:dyDescent="0.25">
      <c r="D4282" s="143"/>
    </row>
    <row r="4283" spans="4:4" x14ac:dyDescent="0.25">
      <c r="D4283" s="143"/>
    </row>
    <row r="4284" spans="4:4" x14ac:dyDescent="0.25">
      <c r="D4284" s="143"/>
    </row>
    <row r="4285" spans="4:4" x14ac:dyDescent="0.25">
      <c r="D4285" s="143"/>
    </row>
    <row r="4286" spans="4:4" x14ac:dyDescent="0.25">
      <c r="D4286" s="143"/>
    </row>
    <row r="4287" spans="4:4" x14ac:dyDescent="0.25">
      <c r="D4287" s="143"/>
    </row>
    <row r="4288" spans="4:4" x14ac:dyDescent="0.25">
      <c r="D4288" s="143"/>
    </row>
    <row r="4289" spans="4:4" x14ac:dyDescent="0.25">
      <c r="D4289" s="143"/>
    </row>
    <row r="4290" spans="4:4" x14ac:dyDescent="0.25">
      <c r="D4290" s="143"/>
    </row>
    <row r="4291" spans="4:4" x14ac:dyDescent="0.25">
      <c r="D4291" s="143"/>
    </row>
    <row r="4292" spans="4:4" x14ac:dyDescent="0.25">
      <c r="D4292" s="143"/>
    </row>
    <row r="4293" spans="4:4" x14ac:dyDescent="0.25">
      <c r="D4293" s="143"/>
    </row>
    <row r="4294" spans="4:4" x14ac:dyDescent="0.25">
      <c r="D4294" s="143"/>
    </row>
    <row r="4295" spans="4:4" x14ac:dyDescent="0.25">
      <c r="D4295" s="143"/>
    </row>
    <row r="4296" spans="4:4" x14ac:dyDescent="0.25">
      <c r="D4296" s="143"/>
    </row>
    <row r="4297" spans="4:4" x14ac:dyDescent="0.25">
      <c r="D4297" s="143"/>
    </row>
    <row r="4298" spans="4:4" x14ac:dyDescent="0.25">
      <c r="D4298" s="143"/>
    </row>
    <row r="4299" spans="4:4" x14ac:dyDescent="0.25">
      <c r="D4299" s="143"/>
    </row>
    <row r="4300" spans="4:4" x14ac:dyDescent="0.25">
      <c r="D4300" s="143"/>
    </row>
    <row r="4301" spans="4:4" x14ac:dyDescent="0.25">
      <c r="D4301" s="143"/>
    </row>
    <row r="4302" spans="4:4" x14ac:dyDescent="0.25">
      <c r="D4302" s="143"/>
    </row>
    <row r="4303" spans="4:4" x14ac:dyDescent="0.25">
      <c r="D4303" s="143"/>
    </row>
    <row r="4304" spans="4:4" x14ac:dyDescent="0.25">
      <c r="D4304" s="143"/>
    </row>
    <row r="4305" spans="4:4" x14ac:dyDescent="0.25">
      <c r="D4305" s="143"/>
    </row>
    <row r="4306" spans="4:4" x14ac:dyDescent="0.25">
      <c r="D4306" s="143"/>
    </row>
    <row r="4307" spans="4:4" x14ac:dyDescent="0.25">
      <c r="D4307" s="143"/>
    </row>
    <row r="4308" spans="4:4" x14ac:dyDescent="0.25">
      <c r="D4308" s="143"/>
    </row>
    <row r="4309" spans="4:4" x14ac:dyDescent="0.25">
      <c r="D4309" s="143"/>
    </row>
    <row r="4310" spans="4:4" x14ac:dyDescent="0.25">
      <c r="D4310" s="143"/>
    </row>
    <row r="4311" spans="4:4" x14ac:dyDescent="0.25">
      <c r="D4311" s="143"/>
    </row>
    <row r="4312" spans="4:4" x14ac:dyDescent="0.25">
      <c r="D4312" s="143"/>
    </row>
    <row r="4313" spans="4:4" x14ac:dyDescent="0.25">
      <c r="D4313" s="143"/>
    </row>
    <row r="4314" spans="4:4" x14ac:dyDescent="0.25">
      <c r="D4314" s="143"/>
    </row>
    <row r="4315" spans="4:4" x14ac:dyDescent="0.25">
      <c r="D4315" s="143"/>
    </row>
    <row r="4316" spans="4:4" x14ac:dyDescent="0.25">
      <c r="D4316" s="143"/>
    </row>
    <row r="4317" spans="4:4" x14ac:dyDescent="0.25">
      <c r="D4317" s="143"/>
    </row>
    <row r="4318" spans="4:4" x14ac:dyDescent="0.25">
      <c r="D4318" s="143"/>
    </row>
    <row r="4319" spans="4:4" x14ac:dyDescent="0.25">
      <c r="D4319" s="143"/>
    </row>
    <row r="4320" spans="4:4" x14ac:dyDescent="0.25">
      <c r="D4320" s="143"/>
    </row>
    <row r="4321" spans="4:4" x14ac:dyDescent="0.25">
      <c r="D4321" s="143"/>
    </row>
    <row r="4322" spans="4:4" x14ac:dyDescent="0.25">
      <c r="D4322" s="143"/>
    </row>
    <row r="4323" spans="4:4" x14ac:dyDescent="0.25">
      <c r="D4323" s="143"/>
    </row>
    <row r="4324" spans="4:4" x14ac:dyDescent="0.25">
      <c r="D4324" s="143"/>
    </row>
    <row r="4325" spans="4:4" x14ac:dyDescent="0.25">
      <c r="D4325" s="143"/>
    </row>
    <row r="4326" spans="4:4" x14ac:dyDescent="0.25">
      <c r="D4326" s="143"/>
    </row>
    <row r="4327" spans="4:4" x14ac:dyDescent="0.25">
      <c r="D4327" s="143"/>
    </row>
    <row r="4328" spans="4:4" x14ac:dyDescent="0.25">
      <c r="D4328" s="143"/>
    </row>
    <row r="4329" spans="4:4" x14ac:dyDescent="0.25">
      <c r="D4329" s="143"/>
    </row>
    <row r="4330" spans="4:4" x14ac:dyDescent="0.25">
      <c r="D4330" s="143"/>
    </row>
    <row r="4331" spans="4:4" x14ac:dyDescent="0.25">
      <c r="D4331" s="143"/>
    </row>
    <row r="4332" spans="4:4" x14ac:dyDescent="0.25">
      <c r="D4332" s="143"/>
    </row>
    <row r="4333" spans="4:4" x14ac:dyDescent="0.25">
      <c r="D4333" s="143"/>
    </row>
    <row r="4334" spans="4:4" x14ac:dyDescent="0.25">
      <c r="D4334" s="143"/>
    </row>
    <row r="4335" spans="4:4" x14ac:dyDescent="0.25">
      <c r="D4335" s="143"/>
    </row>
    <row r="4336" spans="4:4" x14ac:dyDescent="0.25">
      <c r="D4336" s="143"/>
    </row>
    <row r="4337" spans="4:4" x14ac:dyDescent="0.25">
      <c r="D4337" s="143"/>
    </row>
    <row r="4338" spans="4:4" x14ac:dyDescent="0.25">
      <c r="D4338" s="143"/>
    </row>
    <row r="4339" spans="4:4" x14ac:dyDescent="0.25">
      <c r="D4339" s="143"/>
    </row>
    <row r="4340" spans="4:4" x14ac:dyDescent="0.25">
      <c r="D4340" s="143"/>
    </row>
    <row r="4341" spans="4:4" x14ac:dyDescent="0.25">
      <c r="D4341" s="143"/>
    </row>
    <row r="4342" spans="4:4" x14ac:dyDescent="0.25">
      <c r="D4342" s="143"/>
    </row>
    <row r="4343" spans="4:4" x14ac:dyDescent="0.25">
      <c r="D4343" s="143"/>
    </row>
    <row r="4344" spans="4:4" x14ac:dyDescent="0.25">
      <c r="D4344" s="143"/>
    </row>
    <row r="4345" spans="4:4" x14ac:dyDescent="0.25">
      <c r="D4345" s="143"/>
    </row>
    <row r="4346" spans="4:4" x14ac:dyDescent="0.25">
      <c r="D4346" s="143"/>
    </row>
    <row r="4347" spans="4:4" x14ac:dyDescent="0.25">
      <c r="D4347" s="143"/>
    </row>
    <row r="4348" spans="4:4" x14ac:dyDescent="0.25">
      <c r="D4348" s="143"/>
    </row>
    <row r="4349" spans="4:4" x14ac:dyDescent="0.25">
      <c r="D4349" s="143"/>
    </row>
    <row r="4350" spans="4:4" x14ac:dyDescent="0.25">
      <c r="D4350" s="143"/>
    </row>
    <row r="4351" spans="4:4" x14ac:dyDescent="0.25">
      <c r="D4351" s="143"/>
    </row>
    <row r="4352" spans="4:4" x14ac:dyDescent="0.25">
      <c r="D4352" s="143"/>
    </row>
    <row r="4353" spans="4:4" x14ac:dyDescent="0.25">
      <c r="D4353" s="143"/>
    </row>
    <row r="4354" spans="4:4" x14ac:dyDescent="0.25">
      <c r="D4354" s="143"/>
    </row>
    <row r="4355" spans="4:4" x14ac:dyDescent="0.25">
      <c r="D4355" s="143"/>
    </row>
    <row r="4356" spans="4:4" x14ac:dyDescent="0.25">
      <c r="D4356" s="143"/>
    </row>
    <row r="4357" spans="4:4" x14ac:dyDescent="0.25">
      <c r="D4357" s="143"/>
    </row>
    <row r="4358" spans="4:4" x14ac:dyDescent="0.25">
      <c r="D4358" s="143"/>
    </row>
    <row r="4359" spans="4:4" x14ac:dyDescent="0.25">
      <c r="D4359" s="143"/>
    </row>
    <row r="4360" spans="4:4" x14ac:dyDescent="0.25">
      <c r="D4360" s="143"/>
    </row>
    <row r="4361" spans="4:4" x14ac:dyDescent="0.25">
      <c r="D4361" s="143"/>
    </row>
    <row r="4362" spans="4:4" x14ac:dyDescent="0.25">
      <c r="D4362" s="143"/>
    </row>
    <row r="4363" spans="4:4" x14ac:dyDescent="0.25">
      <c r="D4363" s="143"/>
    </row>
    <row r="4364" spans="4:4" x14ac:dyDescent="0.25">
      <c r="D4364" s="143"/>
    </row>
    <row r="4365" spans="4:4" x14ac:dyDescent="0.25">
      <c r="D4365" s="143"/>
    </row>
    <row r="4366" spans="4:4" x14ac:dyDescent="0.25">
      <c r="D4366" s="143"/>
    </row>
    <row r="4367" spans="4:4" x14ac:dyDescent="0.25">
      <c r="D4367" s="143"/>
    </row>
    <row r="4368" spans="4:4" x14ac:dyDescent="0.25">
      <c r="D4368" s="143"/>
    </row>
    <row r="4369" spans="4:4" x14ac:dyDescent="0.25">
      <c r="D4369" s="143"/>
    </row>
    <row r="4370" spans="4:4" x14ac:dyDescent="0.25">
      <c r="D4370" s="143"/>
    </row>
    <row r="4371" spans="4:4" x14ac:dyDescent="0.25">
      <c r="D4371" s="143"/>
    </row>
    <row r="4372" spans="4:4" x14ac:dyDescent="0.25">
      <c r="D4372" s="143"/>
    </row>
    <row r="4373" spans="4:4" x14ac:dyDescent="0.25">
      <c r="D4373" s="143"/>
    </row>
    <row r="4374" spans="4:4" x14ac:dyDescent="0.25">
      <c r="D4374" s="143"/>
    </row>
    <row r="4375" spans="4:4" x14ac:dyDescent="0.25">
      <c r="D4375" s="143"/>
    </row>
    <row r="4376" spans="4:4" x14ac:dyDescent="0.25">
      <c r="D4376" s="143"/>
    </row>
    <row r="4377" spans="4:4" x14ac:dyDescent="0.25">
      <c r="D4377" s="143"/>
    </row>
    <row r="4378" spans="4:4" x14ac:dyDescent="0.25">
      <c r="D4378" s="143"/>
    </row>
    <row r="4379" spans="4:4" x14ac:dyDescent="0.25">
      <c r="D4379" s="143"/>
    </row>
    <row r="4380" spans="4:4" x14ac:dyDescent="0.25">
      <c r="D4380" s="143"/>
    </row>
    <row r="4381" spans="4:4" x14ac:dyDescent="0.25">
      <c r="D4381" s="143"/>
    </row>
    <row r="4382" spans="4:4" x14ac:dyDescent="0.25">
      <c r="D4382" s="143"/>
    </row>
    <row r="4383" spans="4:4" x14ac:dyDescent="0.25">
      <c r="D4383" s="143"/>
    </row>
    <row r="4384" spans="4:4" x14ac:dyDescent="0.25">
      <c r="D4384" s="143"/>
    </row>
    <row r="4385" spans="4:4" x14ac:dyDescent="0.25">
      <c r="D4385" s="143"/>
    </row>
    <row r="4386" spans="4:4" x14ac:dyDescent="0.25">
      <c r="D4386" s="143"/>
    </row>
    <row r="4387" spans="4:4" x14ac:dyDescent="0.25">
      <c r="D4387" s="143"/>
    </row>
    <row r="4388" spans="4:4" x14ac:dyDescent="0.25">
      <c r="D4388" s="143"/>
    </row>
    <row r="4389" spans="4:4" x14ac:dyDescent="0.25">
      <c r="D4389" s="143"/>
    </row>
    <row r="4390" spans="4:4" x14ac:dyDescent="0.25">
      <c r="D4390" s="143"/>
    </row>
    <row r="4391" spans="4:4" x14ac:dyDescent="0.25">
      <c r="D4391" s="143"/>
    </row>
    <row r="4392" spans="4:4" x14ac:dyDescent="0.25">
      <c r="D4392" s="143"/>
    </row>
    <row r="4393" spans="4:4" x14ac:dyDescent="0.25">
      <c r="D4393" s="143"/>
    </row>
    <row r="4394" spans="4:4" x14ac:dyDescent="0.25">
      <c r="D4394" s="143"/>
    </row>
    <row r="4395" spans="4:4" x14ac:dyDescent="0.25">
      <c r="D4395" s="143"/>
    </row>
    <row r="4396" spans="4:4" x14ac:dyDescent="0.25">
      <c r="D4396" s="143"/>
    </row>
    <row r="4397" spans="4:4" x14ac:dyDescent="0.25">
      <c r="D4397" s="143"/>
    </row>
    <row r="4398" spans="4:4" x14ac:dyDescent="0.25">
      <c r="D4398" s="143"/>
    </row>
    <row r="4399" spans="4:4" x14ac:dyDescent="0.25">
      <c r="D4399" s="143"/>
    </row>
    <row r="4400" spans="4:4" x14ac:dyDescent="0.25">
      <c r="D4400" s="143"/>
    </row>
    <row r="4401" spans="4:4" x14ac:dyDescent="0.25">
      <c r="D4401" s="143"/>
    </row>
    <row r="4402" spans="4:4" x14ac:dyDescent="0.25">
      <c r="D4402" s="143"/>
    </row>
    <row r="4403" spans="4:4" x14ac:dyDescent="0.25">
      <c r="D4403" s="143"/>
    </row>
    <row r="4404" spans="4:4" x14ac:dyDescent="0.25">
      <c r="D4404" s="143"/>
    </row>
    <row r="4405" spans="4:4" x14ac:dyDescent="0.25">
      <c r="D4405" s="143"/>
    </row>
    <row r="4406" spans="4:4" x14ac:dyDescent="0.25">
      <c r="D4406" s="143"/>
    </row>
    <row r="4407" spans="4:4" x14ac:dyDescent="0.25">
      <c r="D4407" s="143"/>
    </row>
    <row r="4408" spans="4:4" x14ac:dyDescent="0.25">
      <c r="D4408" s="143"/>
    </row>
    <row r="4409" spans="4:4" x14ac:dyDescent="0.25">
      <c r="D4409" s="143"/>
    </row>
    <row r="4410" spans="4:4" x14ac:dyDescent="0.25">
      <c r="D4410" s="143"/>
    </row>
    <row r="4411" spans="4:4" x14ac:dyDescent="0.25">
      <c r="D4411" s="143"/>
    </row>
    <row r="4412" spans="4:4" x14ac:dyDescent="0.25">
      <c r="D4412" s="143"/>
    </row>
    <row r="4413" spans="4:4" x14ac:dyDescent="0.25">
      <c r="D4413" s="143"/>
    </row>
    <row r="4414" spans="4:4" x14ac:dyDescent="0.25">
      <c r="D4414" s="143"/>
    </row>
    <row r="4415" spans="4:4" x14ac:dyDescent="0.25">
      <c r="D4415" s="143"/>
    </row>
    <row r="4416" spans="4:4" x14ac:dyDescent="0.25">
      <c r="D4416" s="143"/>
    </row>
    <row r="4417" spans="4:4" x14ac:dyDescent="0.25">
      <c r="D4417" s="143"/>
    </row>
    <row r="4418" spans="4:4" x14ac:dyDescent="0.25">
      <c r="D4418" s="143"/>
    </row>
    <row r="4419" spans="4:4" x14ac:dyDescent="0.25">
      <c r="D4419" s="143"/>
    </row>
    <row r="4420" spans="4:4" x14ac:dyDescent="0.25">
      <c r="D4420" s="143"/>
    </row>
    <row r="4421" spans="4:4" x14ac:dyDescent="0.25">
      <c r="D4421" s="143"/>
    </row>
    <row r="4422" spans="4:4" x14ac:dyDescent="0.25">
      <c r="D4422" s="143"/>
    </row>
    <row r="4423" spans="4:4" x14ac:dyDescent="0.25">
      <c r="D4423" s="143"/>
    </row>
    <row r="4424" spans="4:4" x14ac:dyDescent="0.25">
      <c r="D4424" s="143"/>
    </row>
    <row r="4425" spans="4:4" x14ac:dyDescent="0.25">
      <c r="D4425" s="143"/>
    </row>
    <row r="4426" spans="4:4" x14ac:dyDescent="0.25">
      <c r="D4426" s="143"/>
    </row>
    <row r="4427" spans="4:4" x14ac:dyDescent="0.25">
      <c r="D4427" s="143"/>
    </row>
    <row r="4428" spans="4:4" x14ac:dyDescent="0.25">
      <c r="D4428" s="143"/>
    </row>
    <row r="4429" spans="4:4" x14ac:dyDescent="0.25">
      <c r="D4429" s="143"/>
    </row>
    <row r="4430" spans="4:4" x14ac:dyDescent="0.25">
      <c r="D4430" s="143"/>
    </row>
    <row r="4431" spans="4:4" x14ac:dyDescent="0.25">
      <c r="D4431" s="143"/>
    </row>
    <row r="4432" spans="4:4" x14ac:dyDescent="0.25">
      <c r="D4432" s="143"/>
    </row>
    <row r="4433" spans="4:4" x14ac:dyDescent="0.25">
      <c r="D4433" s="143"/>
    </row>
    <row r="4434" spans="4:4" x14ac:dyDescent="0.25">
      <c r="D4434" s="143"/>
    </row>
    <row r="4435" spans="4:4" x14ac:dyDescent="0.25">
      <c r="D4435" s="143"/>
    </row>
    <row r="4436" spans="4:4" x14ac:dyDescent="0.25">
      <c r="D4436" s="143"/>
    </row>
    <row r="4437" spans="4:4" x14ac:dyDescent="0.25">
      <c r="D4437" s="143"/>
    </row>
    <row r="4438" spans="4:4" x14ac:dyDescent="0.25">
      <c r="D4438" s="143"/>
    </row>
    <row r="4439" spans="4:4" x14ac:dyDescent="0.25">
      <c r="D4439" s="143"/>
    </row>
    <row r="4440" spans="4:4" x14ac:dyDescent="0.25">
      <c r="D4440" s="143"/>
    </row>
    <row r="4441" spans="4:4" x14ac:dyDescent="0.25">
      <c r="D4441" s="143"/>
    </row>
    <row r="4442" spans="4:4" x14ac:dyDescent="0.25">
      <c r="D4442" s="143"/>
    </row>
    <row r="4443" spans="4:4" x14ac:dyDescent="0.25">
      <c r="D4443" s="143"/>
    </row>
    <row r="4444" spans="4:4" x14ac:dyDescent="0.25">
      <c r="D4444" s="143"/>
    </row>
    <row r="4445" spans="4:4" x14ac:dyDescent="0.25">
      <c r="D4445" s="143"/>
    </row>
    <row r="4446" spans="4:4" x14ac:dyDescent="0.25">
      <c r="D4446" s="143"/>
    </row>
    <row r="4447" spans="4:4" x14ac:dyDescent="0.25">
      <c r="D4447" s="143"/>
    </row>
    <row r="4448" spans="4:4" x14ac:dyDescent="0.25">
      <c r="D4448" s="143"/>
    </row>
    <row r="4449" spans="4:4" x14ac:dyDescent="0.25">
      <c r="D4449" s="143"/>
    </row>
    <row r="4450" spans="4:4" x14ac:dyDescent="0.25">
      <c r="D4450" s="143"/>
    </row>
    <row r="4451" spans="4:4" x14ac:dyDescent="0.25">
      <c r="D4451" s="143"/>
    </row>
    <row r="4452" spans="4:4" x14ac:dyDescent="0.25">
      <c r="D4452" s="143"/>
    </row>
    <row r="4453" spans="4:4" x14ac:dyDescent="0.25">
      <c r="D4453" s="143"/>
    </row>
    <row r="4454" spans="4:4" x14ac:dyDescent="0.25">
      <c r="D4454" s="143"/>
    </row>
    <row r="4455" spans="4:4" x14ac:dyDescent="0.25">
      <c r="D4455" s="143"/>
    </row>
    <row r="4456" spans="4:4" x14ac:dyDescent="0.25">
      <c r="D4456" s="143"/>
    </row>
    <row r="4457" spans="4:4" x14ac:dyDescent="0.25">
      <c r="D4457" s="143"/>
    </row>
    <row r="4458" spans="4:4" x14ac:dyDescent="0.25">
      <c r="D4458" s="143"/>
    </row>
    <row r="4459" spans="4:4" x14ac:dyDescent="0.25">
      <c r="D4459" s="143"/>
    </row>
    <row r="4460" spans="4:4" x14ac:dyDescent="0.25">
      <c r="D4460" s="143"/>
    </row>
    <row r="4461" spans="4:4" x14ac:dyDescent="0.25">
      <c r="D4461" s="143"/>
    </row>
    <row r="4462" spans="4:4" x14ac:dyDescent="0.25">
      <c r="D4462" s="143"/>
    </row>
    <row r="4463" spans="4:4" x14ac:dyDescent="0.25">
      <c r="D4463" s="143"/>
    </row>
    <row r="4464" spans="4:4" x14ac:dyDescent="0.25">
      <c r="D4464" s="143"/>
    </row>
    <row r="4465" spans="4:4" x14ac:dyDescent="0.25">
      <c r="D4465" s="143"/>
    </row>
    <row r="4466" spans="4:4" x14ac:dyDescent="0.25">
      <c r="D4466" s="143"/>
    </row>
    <row r="4467" spans="4:4" x14ac:dyDescent="0.25">
      <c r="D4467" s="143"/>
    </row>
    <row r="4468" spans="4:4" x14ac:dyDescent="0.25">
      <c r="D4468" s="143"/>
    </row>
    <row r="4469" spans="4:4" x14ac:dyDescent="0.25">
      <c r="D4469" s="143"/>
    </row>
    <row r="4470" spans="4:4" x14ac:dyDescent="0.25">
      <c r="D4470" s="143"/>
    </row>
    <row r="4471" spans="4:4" x14ac:dyDescent="0.25">
      <c r="D4471" s="143"/>
    </row>
    <row r="4472" spans="4:4" x14ac:dyDescent="0.25">
      <c r="D4472" s="143"/>
    </row>
    <row r="4473" spans="4:4" x14ac:dyDescent="0.25">
      <c r="D4473" s="143"/>
    </row>
    <row r="4474" spans="4:4" x14ac:dyDescent="0.25">
      <c r="D4474" s="143"/>
    </row>
    <row r="4475" spans="4:4" x14ac:dyDescent="0.25">
      <c r="D4475" s="143"/>
    </row>
    <row r="4476" spans="4:4" x14ac:dyDescent="0.25">
      <c r="D4476" s="143"/>
    </row>
    <row r="4477" spans="4:4" x14ac:dyDescent="0.25">
      <c r="D4477" s="143"/>
    </row>
    <row r="4478" spans="4:4" x14ac:dyDescent="0.25">
      <c r="D4478" s="143"/>
    </row>
    <row r="4479" spans="4:4" x14ac:dyDescent="0.25">
      <c r="D4479" s="143"/>
    </row>
    <row r="4480" spans="4:4" x14ac:dyDescent="0.25">
      <c r="D4480" s="143"/>
    </row>
    <row r="4481" spans="4:4" x14ac:dyDescent="0.25">
      <c r="D4481" s="143"/>
    </row>
    <row r="4482" spans="4:4" x14ac:dyDescent="0.25">
      <c r="D4482" s="143"/>
    </row>
    <row r="4483" spans="4:4" x14ac:dyDescent="0.25">
      <c r="D4483" s="143"/>
    </row>
    <row r="4484" spans="4:4" x14ac:dyDescent="0.25">
      <c r="D4484" s="143"/>
    </row>
    <row r="4485" spans="4:4" x14ac:dyDescent="0.25">
      <c r="D4485" s="143"/>
    </row>
    <row r="4486" spans="4:4" x14ac:dyDescent="0.25">
      <c r="D4486" s="143"/>
    </row>
    <row r="4487" spans="4:4" x14ac:dyDescent="0.25">
      <c r="D4487" s="143"/>
    </row>
    <row r="4488" spans="4:4" x14ac:dyDescent="0.25">
      <c r="D4488" s="143"/>
    </row>
    <row r="4489" spans="4:4" x14ac:dyDescent="0.25">
      <c r="D4489" s="143"/>
    </row>
    <row r="4490" spans="4:4" x14ac:dyDescent="0.25">
      <c r="D4490" s="143"/>
    </row>
    <row r="4491" spans="4:4" x14ac:dyDescent="0.25">
      <c r="D4491" s="143"/>
    </row>
    <row r="4492" spans="4:4" x14ac:dyDescent="0.25">
      <c r="D4492" s="143"/>
    </row>
    <row r="4493" spans="4:4" x14ac:dyDescent="0.25">
      <c r="D4493" s="143"/>
    </row>
    <row r="4494" spans="4:4" x14ac:dyDescent="0.25">
      <c r="D4494" s="143"/>
    </row>
    <row r="4495" spans="4:4" x14ac:dyDescent="0.25">
      <c r="D4495" s="143"/>
    </row>
    <row r="4496" spans="4:4" x14ac:dyDescent="0.25">
      <c r="D4496" s="143"/>
    </row>
    <row r="4497" spans="4:4" x14ac:dyDescent="0.25">
      <c r="D4497" s="143"/>
    </row>
    <row r="4498" spans="4:4" x14ac:dyDescent="0.25">
      <c r="D4498" s="143"/>
    </row>
    <row r="4499" spans="4:4" x14ac:dyDescent="0.25">
      <c r="D4499" s="143"/>
    </row>
    <row r="4500" spans="4:4" x14ac:dyDescent="0.25">
      <c r="D4500" s="143"/>
    </row>
    <row r="4501" spans="4:4" x14ac:dyDescent="0.25">
      <c r="D4501" s="143"/>
    </row>
    <row r="4502" spans="4:4" x14ac:dyDescent="0.25">
      <c r="D4502" s="143"/>
    </row>
    <row r="4503" spans="4:4" x14ac:dyDescent="0.25">
      <c r="D4503" s="143"/>
    </row>
    <row r="4504" spans="4:4" x14ac:dyDescent="0.25">
      <c r="D4504" s="143"/>
    </row>
    <row r="4505" spans="4:4" x14ac:dyDescent="0.25">
      <c r="D4505" s="143"/>
    </row>
    <row r="4506" spans="4:4" x14ac:dyDescent="0.25">
      <c r="D4506" s="143"/>
    </row>
    <row r="4507" spans="4:4" x14ac:dyDescent="0.25">
      <c r="D4507" s="143"/>
    </row>
    <row r="4508" spans="4:4" x14ac:dyDescent="0.25">
      <c r="D4508" s="143"/>
    </row>
    <row r="4509" spans="4:4" x14ac:dyDescent="0.25">
      <c r="D4509" s="143"/>
    </row>
    <row r="4510" spans="4:4" x14ac:dyDescent="0.25">
      <c r="D4510" s="143"/>
    </row>
    <row r="4511" spans="4:4" x14ac:dyDescent="0.25">
      <c r="D4511" s="143"/>
    </row>
    <row r="4512" spans="4:4" x14ac:dyDescent="0.25">
      <c r="D4512" s="143"/>
    </row>
    <row r="4513" spans="4:4" x14ac:dyDescent="0.25">
      <c r="D4513" s="143"/>
    </row>
    <row r="4514" spans="4:4" x14ac:dyDescent="0.25">
      <c r="D4514" s="143"/>
    </row>
    <row r="4515" spans="4:4" x14ac:dyDescent="0.25">
      <c r="D4515" s="143"/>
    </row>
    <row r="4516" spans="4:4" x14ac:dyDescent="0.25">
      <c r="D4516" s="143"/>
    </row>
    <row r="4517" spans="4:4" x14ac:dyDescent="0.25">
      <c r="D4517" s="143"/>
    </row>
    <row r="4518" spans="4:4" x14ac:dyDescent="0.25">
      <c r="D4518" s="143"/>
    </row>
    <row r="4519" spans="4:4" x14ac:dyDescent="0.25">
      <c r="D4519" s="143"/>
    </row>
    <row r="4520" spans="4:4" x14ac:dyDescent="0.25">
      <c r="D4520" s="143"/>
    </row>
    <row r="4521" spans="4:4" x14ac:dyDescent="0.25">
      <c r="D4521" s="143"/>
    </row>
    <row r="4522" spans="4:4" x14ac:dyDescent="0.25">
      <c r="D4522" s="143"/>
    </row>
    <row r="4523" spans="4:4" x14ac:dyDescent="0.25">
      <c r="D4523" s="143"/>
    </row>
    <row r="4524" spans="4:4" x14ac:dyDescent="0.25">
      <c r="D4524" s="143"/>
    </row>
    <row r="4525" spans="4:4" x14ac:dyDescent="0.25">
      <c r="D4525" s="143"/>
    </row>
    <row r="4526" spans="4:4" x14ac:dyDescent="0.25">
      <c r="D4526" s="143"/>
    </row>
    <row r="4527" spans="4:4" x14ac:dyDescent="0.25">
      <c r="D4527" s="143"/>
    </row>
    <row r="4528" spans="4:4" x14ac:dyDescent="0.25">
      <c r="D4528" s="143"/>
    </row>
    <row r="4529" spans="4:4" x14ac:dyDescent="0.25">
      <c r="D4529" s="143"/>
    </row>
    <row r="4530" spans="4:4" x14ac:dyDescent="0.25">
      <c r="D4530" s="143"/>
    </row>
    <row r="4531" spans="4:4" x14ac:dyDescent="0.25">
      <c r="D4531" s="143"/>
    </row>
    <row r="4532" spans="4:4" x14ac:dyDescent="0.25">
      <c r="D4532" s="143"/>
    </row>
    <row r="4533" spans="4:4" x14ac:dyDescent="0.25">
      <c r="D4533" s="143"/>
    </row>
    <row r="4534" spans="4:4" x14ac:dyDescent="0.25">
      <c r="D4534" s="143"/>
    </row>
    <row r="4535" spans="4:4" x14ac:dyDescent="0.25">
      <c r="D4535" s="143"/>
    </row>
    <row r="4536" spans="4:4" x14ac:dyDescent="0.25">
      <c r="D4536" s="143"/>
    </row>
    <row r="4537" spans="4:4" x14ac:dyDescent="0.25">
      <c r="D4537" s="143"/>
    </row>
    <row r="4538" spans="4:4" x14ac:dyDescent="0.25">
      <c r="D4538" s="143"/>
    </row>
    <row r="4539" spans="4:4" x14ac:dyDescent="0.25">
      <c r="D4539" s="143"/>
    </row>
    <row r="4540" spans="4:4" x14ac:dyDescent="0.25">
      <c r="D4540" s="143"/>
    </row>
    <row r="4541" spans="4:4" x14ac:dyDescent="0.25">
      <c r="D4541" s="143"/>
    </row>
    <row r="4542" spans="4:4" x14ac:dyDescent="0.25">
      <c r="D4542" s="143"/>
    </row>
    <row r="4543" spans="4:4" x14ac:dyDescent="0.25">
      <c r="D4543" s="143"/>
    </row>
    <row r="4544" spans="4:4" x14ac:dyDescent="0.25">
      <c r="D4544" s="143"/>
    </row>
    <row r="4545" spans="4:4" x14ac:dyDescent="0.25">
      <c r="D4545" s="143"/>
    </row>
    <row r="4546" spans="4:4" x14ac:dyDescent="0.25">
      <c r="D4546" s="143"/>
    </row>
    <row r="4547" spans="4:4" x14ac:dyDescent="0.25">
      <c r="D4547" s="143"/>
    </row>
    <row r="4548" spans="4:4" x14ac:dyDescent="0.25">
      <c r="D4548" s="143"/>
    </row>
    <row r="4549" spans="4:4" x14ac:dyDescent="0.25">
      <c r="D4549" s="143"/>
    </row>
    <row r="4550" spans="4:4" x14ac:dyDescent="0.25">
      <c r="D4550" s="143"/>
    </row>
    <row r="4551" spans="4:4" x14ac:dyDescent="0.25">
      <c r="D4551" s="143"/>
    </row>
    <row r="4552" spans="4:4" x14ac:dyDescent="0.25">
      <c r="D4552" s="143"/>
    </row>
    <row r="4553" spans="4:4" x14ac:dyDescent="0.25">
      <c r="D4553" s="143"/>
    </row>
    <row r="4554" spans="4:4" x14ac:dyDescent="0.25">
      <c r="D4554" s="143"/>
    </row>
    <row r="4555" spans="4:4" x14ac:dyDescent="0.25">
      <c r="D4555" s="143"/>
    </row>
    <row r="4556" spans="4:4" x14ac:dyDescent="0.25">
      <c r="D4556" s="143"/>
    </row>
    <row r="4557" spans="4:4" x14ac:dyDescent="0.25">
      <c r="D4557" s="143"/>
    </row>
    <row r="4558" spans="4:4" x14ac:dyDescent="0.25">
      <c r="D4558" s="143"/>
    </row>
    <row r="4559" spans="4:4" x14ac:dyDescent="0.25">
      <c r="D4559" s="143"/>
    </row>
    <row r="4560" spans="4:4" x14ac:dyDescent="0.25">
      <c r="D4560" s="143"/>
    </row>
    <row r="4561" spans="4:4" x14ac:dyDescent="0.25">
      <c r="D4561" s="143"/>
    </row>
    <row r="4562" spans="4:4" x14ac:dyDescent="0.25">
      <c r="D4562" s="143"/>
    </row>
    <row r="4563" spans="4:4" x14ac:dyDescent="0.25">
      <c r="D4563" s="143"/>
    </row>
    <row r="4564" spans="4:4" x14ac:dyDescent="0.25">
      <c r="D4564" s="143"/>
    </row>
    <row r="4565" spans="4:4" x14ac:dyDescent="0.25">
      <c r="D4565" s="143"/>
    </row>
    <row r="4566" spans="4:4" x14ac:dyDescent="0.25">
      <c r="D4566" s="143"/>
    </row>
    <row r="4567" spans="4:4" x14ac:dyDescent="0.25">
      <c r="D4567" s="143"/>
    </row>
    <row r="4568" spans="4:4" x14ac:dyDescent="0.25">
      <c r="D4568" s="143"/>
    </row>
    <row r="4569" spans="4:4" x14ac:dyDescent="0.25">
      <c r="D4569" s="143"/>
    </row>
    <row r="4570" spans="4:4" x14ac:dyDescent="0.25">
      <c r="D4570" s="143"/>
    </row>
    <row r="4571" spans="4:4" x14ac:dyDescent="0.25">
      <c r="D4571" s="143"/>
    </row>
    <row r="4572" spans="4:4" x14ac:dyDescent="0.25">
      <c r="D4572" s="143"/>
    </row>
    <row r="4573" spans="4:4" x14ac:dyDescent="0.25">
      <c r="D4573" s="143"/>
    </row>
    <row r="4574" spans="4:4" x14ac:dyDescent="0.25">
      <c r="D4574" s="143"/>
    </row>
    <row r="4575" spans="4:4" x14ac:dyDescent="0.25">
      <c r="D4575" s="143"/>
    </row>
    <row r="4576" spans="4:4" x14ac:dyDescent="0.25">
      <c r="D4576" s="143"/>
    </row>
    <row r="4577" spans="4:4" x14ac:dyDescent="0.25">
      <c r="D4577" s="143"/>
    </row>
    <row r="4578" spans="4:4" x14ac:dyDescent="0.25">
      <c r="D4578" s="143"/>
    </row>
    <row r="4579" spans="4:4" x14ac:dyDescent="0.25">
      <c r="D4579" s="143"/>
    </row>
    <row r="4580" spans="4:4" x14ac:dyDescent="0.25">
      <c r="D4580" s="143"/>
    </row>
    <row r="4581" spans="4:4" x14ac:dyDescent="0.25">
      <c r="D4581" s="143"/>
    </row>
    <row r="4582" spans="4:4" x14ac:dyDescent="0.25">
      <c r="D4582" s="143"/>
    </row>
    <row r="4583" spans="4:4" x14ac:dyDescent="0.25">
      <c r="D4583" s="143"/>
    </row>
    <row r="4584" spans="4:4" x14ac:dyDescent="0.25">
      <c r="D4584" s="143"/>
    </row>
    <row r="4585" spans="4:4" x14ac:dyDescent="0.25">
      <c r="D4585" s="143"/>
    </row>
    <row r="4586" spans="4:4" x14ac:dyDescent="0.25">
      <c r="D4586" s="143"/>
    </row>
    <row r="4587" spans="4:4" x14ac:dyDescent="0.25">
      <c r="D4587" s="143"/>
    </row>
    <row r="4588" spans="4:4" x14ac:dyDescent="0.25">
      <c r="D4588" s="143"/>
    </row>
    <row r="4589" spans="4:4" x14ac:dyDescent="0.25">
      <c r="D4589" s="143"/>
    </row>
    <row r="4590" spans="4:4" x14ac:dyDescent="0.25">
      <c r="D4590" s="143"/>
    </row>
    <row r="4591" spans="4:4" x14ac:dyDescent="0.25">
      <c r="D4591" s="143"/>
    </row>
    <row r="4592" spans="4:4" x14ac:dyDescent="0.25">
      <c r="D4592" s="143"/>
    </row>
    <row r="4593" spans="4:4" x14ac:dyDescent="0.25">
      <c r="D4593" s="143"/>
    </row>
    <row r="4594" spans="4:4" x14ac:dyDescent="0.25">
      <c r="D4594" s="143"/>
    </row>
    <row r="4595" spans="4:4" x14ac:dyDescent="0.25">
      <c r="D4595" s="143"/>
    </row>
    <row r="4596" spans="4:4" x14ac:dyDescent="0.25">
      <c r="D4596" s="143"/>
    </row>
    <row r="4597" spans="4:4" x14ac:dyDescent="0.25">
      <c r="D4597" s="143"/>
    </row>
    <row r="4598" spans="4:4" x14ac:dyDescent="0.25">
      <c r="D4598" s="143"/>
    </row>
    <row r="4599" spans="4:4" x14ac:dyDescent="0.25">
      <c r="D4599" s="143"/>
    </row>
    <row r="4600" spans="4:4" x14ac:dyDescent="0.25">
      <c r="D4600" s="143"/>
    </row>
    <row r="4601" spans="4:4" x14ac:dyDescent="0.25">
      <c r="D4601" s="143"/>
    </row>
    <row r="4602" spans="4:4" x14ac:dyDescent="0.25">
      <c r="D4602" s="143"/>
    </row>
    <row r="4603" spans="4:4" x14ac:dyDescent="0.25">
      <c r="D4603" s="143"/>
    </row>
    <row r="4604" spans="4:4" x14ac:dyDescent="0.25">
      <c r="D4604" s="143"/>
    </row>
    <row r="4605" spans="4:4" x14ac:dyDescent="0.25">
      <c r="D4605" s="143"/>
    </row>
    <row r="4606" spans="4:4" x14ac:dyDescent="0.25">
      <c r="D4606" s="143"/>
    </row>
    <row r="4607" spans="4:4" x14ac:dyDescent="0.25">
      <c r="D4607" s="143"/>
    </row>
    <row r="4608" spans="4:4" x14ac:dyDescent="0.25">
      <c r="D4608" s="143"/>
    </row>
    <row r="4609" spans="4:4" x14ac:dyDescent="0.25">
      <c r="D4609" s="143"/>
    </row>
    <row r="4610" spans="4:4" x14ac:dyDescent="0.25">
      <c r="D4610" s="143"/>
    </row>
    <row r="4611" spans="4:4" x14ac:dyDescent="0.25">
      <c r="D4611" s="143"/>
    </row>
    <row r="4612" spans="4:4" x14ac:dyDescent="0.25">
      <c r="D4612" s="143"/>
    </row>
    <row r="4613" spans="4:4" x14ac:dyDescent="0.25">
      <c r="D4613" s="143"/>
    </row>
    <row r="4614" spans="4:4" x14ac:dyDescent="0.25">
      <c r="D4614" s="143"/>
    </row>
    <row r="4615" spans="4:4" x14ac:dyDescent="0.25">
      <c r="D4615" s="143"/>
    </row>
    <row r="4616" spans="4:4" x14ac:dyDescent="0.25">
      <c r="D4616" s="143"/>
    </row>
    <row r="4617" spans="4:4" x14ac:dyDescent="0.25">
      <c r="D4617" s="143"/>
    </row>
    <row r="4618" spans="4:4" x14ac:dyDescent="0.25">
      <c r="D4618" s="143"/>
    </row>
    <row r="4619" spans="4:4" x14ac:dyDescent="0.25">
      <c r="D4619" s="143"/>
    </row>
    <row r="4620" spans="4:4" x14ac:dyDescent="0.25">
      <c r="D4620" s="143"/>
    </row>
    <row r="4621" spans="4:4" x14ac:dyDescent="0.25">
      <c r="D4621" s="143"/>
    </row>
    <row r="4622" spans="4:4" x14ac:dyDescent="0.25">
      <c r="D4622" s="143"/>
    </row>
    <row r="4623" spans="4:4" x14ac:dyDescent="0.25">
      <c r="D4623" s="143"/>
    </row>
    <row r="4624" spans="4:4" x14ac:dyDescent="0.25">
      <c r="D4624" s="143"/>
    </row>
    <row r="4625" spans="4:4" x14ac:dyDescent="0.25">
      <c r="D4625" s="143"/>
    </row>
    <row r="4626" spans="4:4" x14ac:dyDescent="0.25">
      <c r="D4626" s="143"/>
    </row>
    <row r="4627" spans="4:4" x14ac:dyDescent="0.25">
      <c r="D4627" s="143"/>
    </row>
    <row r="4628" spans="4:4" x14ac:dyDescent="0.25">
      <c r="D4628" s="143"/>
    </row>
    <row r="4629" spans="4:4" x14ac:dyDescent="0.25">
      <c r="D4629" s="143"/>
    </row>
    <row r="4630" spans="4:4" x14ac:dyDescent="0.25">
      <c r="D4630" s="143"/>
    </row>
    <row r="4631" spans="4:4" x14ac:dyDescent="0.25">
      <c r="D4631" s="143"/>
    </row>
    <row r="4632" spans="4:4" x14ac:dyDescent="0.25">
      <c r="D4632" s="143"/>
    </row>
    <row r="4633" spans="4:4" x14ac:dyDescent="0.25">
      <c r="D4633" s="143"/>
    </row>
    <row r="4634" spans="4:4" x14ac:dyDescent="0.25">
      <c r="D4634" s="143"/>
    </row>
    <row r="4635" spans="4:4" x14ac:dyDescent="0.25">
      <c r="D4635" s="143"/>
    </row>
    <row r="4636" spans="4:4" x14ac:dyDescent="0.25">
      <c r="D4636" s="143"/>
    </row>
    <row r="4637" spans="4:4" x14ac:dyDescent="0.25">
      <c r="D4637" s="143"/>
    </row>
    <row r="4638" spans="4:4" x14ac:dyDescent="0.25">
      <c r="D4638" s="143"/>
    </row>
    <row r="4639" spans="4:4" x14ac:dyDescent="0.25">
      <c r="D4639" s="143"/>
    </row>
    <row r="4640" spans="4:4" x14ac:dyDescent="0.25">
      <c r="D4640" s="143"/>
    </row>
    <row r="4641" spans="4:4" x14ac:dyDescent="0.25">
      <c r="D4641" s="143"/>
    </row>
    <row r="4642" spans="4:4" x14ac:dyDescent="0.25">
      <c r="D4642" s="143"/>
    </row>
    <row r="4643" spans="4:4" x14ac:dyDescent="0.25">
      <c r="D4643" s="143"/>
    </row>
    <row r="4644" spans="4:4" x14ac:dyDescent="0.25">
      <c r="D4644" s="143"/>
    </row>
    <row r="4645" spans="4:4" x14ac:dyDescent="0.25">
      <c r="D4645" s="143"/>
    </row>
    <row r="4646" spans="4:4" x14ac:dyDescent="0.25">
      <c r="D4646" s="143"/>
    </row>
    <row r="4647" spans="4:4" x14ac:dyDescent="0.25">
      <c r="D4647" s="143"/>
    </row>
    <row r="4648" spans="4:4" x14ac:dyDescent="0.25">
      <c r="D4648" s="143"/>
    </row>
    <row r="4649" spans="4:4" x14ac:dyDescent="0.25">
      <c r="D4649" s="143"/>
    </row>
    <row r="4650" spans="4:4" x14ac:dyDescent="0.25">
      <c r="D4650" s="143"/>
    </row>
    <row r="4651" spans="4:4" x14ac:dyDescent="0.25">
      <c r="D4651" s="143"/>
    </row>
    <row r="4652" spans="4:4" x14ac:dyDescent="0.25">
      <c r="D4652" s="143"/>
    </row>
    <row r="4653" spans="4:4" x14ac:dyDescent="0.25">
      <c r="D4653" s="143"/>
    </row>
    <row r="4654" spans="4:4" x14ac:dyDescent="0.25">
      <c r="D4654" s="143"/>
    </row>
    <row r="4655" spans="4:4" x14ac:dyDescent="0.25">
      <c r="D4655" s="143"/>
    </row>
    <row r="4656" spans="4:4" x14ac:dyDescent="0.25">
      <c r="D4656" s="143"/>
    </row>
    <row r="4657" spans="4:4" x14ac:dyDescent="0.25">
      <c r="D4657" s="143"/>
    </row>
    <row r="4658" spans="4:4" x14ac:dyDescent="0.25">
      <c r="D4658" s="143"/>
    </row>
    <row r="4659" spans="4:4" x14ac:dyDescent="0.25">
      <c r="D4659" s="143"/>
    </row>
    <row r="4660" spans="4:4" x14ac:dyDescent="0.25">
      <c r="D4660" s="143"/>
    </row>
    <row r="4661" spans="4:4" x14ac:dyDescent="0.25">
      <c r="D4661" s="143"/>
    </row>
    <row r="4662" spans="4:4" x14ac:dyDescent="0.25">
      <c r="D4662" s="143"/>
    </row>
    <row r="4663" spans="4:4" x14ac:dyDescent="0.25">
      <c r="D4663" s="143"/>
    </row>
    <row r="4664" spans="4:4" x14ac:dyDescent="0.25">
      <c r="D4664" s="143"/>
    </row>
    <row r="4665" spans="4:4" x14ac:dyDescent="0.25">
      <c r="D4665" s="143"/>
    </row>
    <row r="4666" spans="4:4" x14ac:dyDescent="0.25">
      <c r="D4666" s="143"/>
    </row>
    <row r="4667" spans="4:4" x14ac:dyDescent="0.25">
      <c r="D4667" s="143"/>
    </row>
    <row r="4668" spans="4:4" x14ac:dyDescent="0.25">
      <c r="D4668" s="143"/>
    </row>
    <row r="4669" spans="4:4" x14ac:dyDescent="0.25">
      <c r="D4669" s="143"/>
    </row>
    <row r="4670" spans="4:4" x14ac:dyDescent="0.25">
      <c r="D4670" s="143"/>
    </row>
    <row r="4671" spans="4:4" x14ac:dyDescent="0.25">
      <c r="D4671" s="143"/>
    </row>
    <row r="4672" spans="4:4" x14ac:dyDescent="0.25">
      <c r="D4672" s="143"/>
    </row>
    <row r="4673" spans="4:4" x14ac:dyDescent="0.25">
      <c r="D4673" s="143"/>
    </row>
    <row r="4674" spans="4:4" x14ac:dyDescent="0.25">
      <c r="D4674" s="143"/>
    </row>
    <row r="4675" spans="4:4" x14ac:dyDescent="0.25">
      <c r="D4675" s="143"/>
    </row>
    <row r="4676" spans="4:4" x14ac:dyDescent="0.25">
      <c r="D4676" s="143"/>
    </row>
    <row r="4677" spans="4:4" x14ac:dyDescent="0.25">
      <c r="D4677" s="143"/>
    </row>
    <row r="4678" spans="4:4" x14ac:dyDescent="0.25">
      <c r="D4678" s="143"/>
    </row>
    <row r="4679" spans="4:4" x14ac:dyDescent="0.25">
      <c r="D4679" s="143"/>
    </row>
    <row r="4680" spans="4:4" x14ac:dyDescent="0.25">
      <c r="D4680" s="143"/>
    </row>
    <row r="4681" spans="4:4" x14ac:dyDescent="0.25">
      <c r="D4681" s="143"/>
    </row>
    <row r="4682" spans="4:4" x14ac:dyDescent="0.25">
      <c r="D4682" s="143"/>
    </row>
    <row r="4683" spans="4:4" x14ac:dyDescent="0.25">
      <c r="D4683" s="143"/>
    </row>
    <row r="4684" spans="4:4" x14ac:dyDescent="0.25">
      <c r="D4684" s="143"/>
    </row>
    <row r="4685" spans="4:4" x14ac:dyDescent="0.25">
      <c r="D4685" s="143"/>
    </row>
    <row r="4686" spans="4:4" x14ac:dyDescent="0.25">
      <c r="D4686" s="143"/>
    </row>
    <row r="4687" spans="4:4" x14ac:dyDescent="0.25">
      <c r="D4687" s="143"/>
    </row>
    <row r="4688" spans="4:4" x14ac:dyDescent="0.25">
      <c r="D4688" s="143"/>
    </row>
    <row r="4689" spans="4:4" x14ac:dyDescent="0.25">
      <c r="D4689" s="143"/>
    </row>
    <row r="4690" spans="4:4" x14ac:dyDescent="0.25">
      <c r="D4690" s="143"/>
    </row>
    <row r="4691" spans="4:4" x14ac:dyDescent="0.25">
      <c r="D4691" s="143"/>
    </row>
    <row r="4692" spans="4:4" x14ac:dyDescent="0.25">
      <c r="D4692" s="143"/>
    </row>
    <row r="4693" spans="4:4" x14ac:dyDescent="0.25">
      <c r="D4693" s="143"/>
    </row>
    <row r="4694" spans="4:4" x14ac:dyDescent="0.25">
      <c r="D4694" s="143"/>
    </row>
    <row r="4695" spans="4:4" x14ac:dyDescent="0.25">
      <c r="D4695" s="143"/>
    </row>
    <row r="4696" spans="4:4" x14ac:dyDescent="0.25">
      <c r="D4696" s="143"/>
    </row>
    <row r="4697" spans="4:4" x14ac:dyDescent="0.25">
      <c r="D4697" s="143"/>
    </row>
    <row r="4698" spans="4:4" x14ac:dyDescent="0.25">
      <c r="D4698" s="143"/>
    </row>
    <row r="4699" spans="4:4" x14ac:dyDescent="0.25">
      <c r="D4699" s="143"/>
    </row>
    <row r="4700" spans="4:4" x14ac:dyDescent="0.25">
      <c r="D4700" s="143"/>
    </row>
    <row r="4701" spans="4:4" x14ac:dyDescent="0.25">
      <c r="D4701" s="143"/>
    </row>
    <row r="4702" spans="4:4" x14ac:dyDescent="0.25">
      <c r="D4702" s="143"/>
    </row>
    <row r="4703" spans="4:4" x14ac:dyDescent="0.25">
      <c r="D4703" s="143"/>
    </row>
    <row r="4704" spans="4:4" x14ac:dyDescent="0.25">
      <c r="D4704" s="143"/>
    </row>
    <row r="4705" spans="4:4" x14ac:dyDescent="0.25">
      <c r="D4705" s="143"/>
    </row>
    <row r="4706" spans="4:4" x14ac:dyDescent="0.25">
      <c r="D4706" s="143"/>
    </row>
    <row r="4707" spans="4:4" x14ac:dyDescent="0.25">
      <c r="D4707" s="143"/>
    </row>
    <row r="4708" spans="4:4" x14ac:dyDescent="0.25">
      <c r="D4708" s="143"/>
    </row>
    <row r="4709" spans="4:4" x14ac:dyDescent="0.25">
      <c r="D4709" s="143"/>
    </row>
    <row r="4710" spans="4:4" x14ac:dyDescent="0.25">
      <c r="D4710" s="143"/>
    </row>
    <row r="4711" spans="4:4" x14ac:dyDescent="0.25">
      <c r="D4711" s="143"/>
    </row>
    <row r="4712" spans="4:4" x14ac:dyDescent="0.25">
      <c r="D4712" s="143"/>
    </row>
    <row r="4713" spans="4:4" x14ac:dyDescent="0.25">
      <c r="D4713" s="143"/>
    </row>
    <row r="4714" spans="4:4" x14ac:dyDescent="0.25">
      <c r="D4714" s="143"/>
    </row>
    <row r="4715" spans="4:4" x14ac:dyDescent="0.25">
      <c r="D4715" s="143"/>
    </row>
    <row r="4716" spans="4:4" x14ac:dyDescent="0.25">
      <c r="D4716" s="143"/>
    </row>
    <row r="4717" spans="4:4" x14ac:dyDescent="0.25">
      <c r="D4717" s="143"/>
    </row>
    <row r="4718" spans="4:4" x14ac:dyDescent="0.25">
      <c r="D4718" s="143"/>
    </row>
    <row r="4719" spans="4:4" x14ac:dyDescent="0.25">
      <c r="D4719" s="143"/>
    </row>
    <row r="4720" spans="4:4" x14ac:dyDescent="0.25">
      <c r="D4720" s="143"/>
    </row>
    <row r="4721" spans="4:4" x14ac:dyDescent="0.25">
      <c r="D4721" s="143"/>
    </row>
    <row r="4722" spans="4:4" x14ac:dyDescent="0.25">
      <c r="D4722" s="143"/>
    </row>
    <row r="4723" spans="4:4" x14ac:dyDescent="0.25">
      <c r="D4723" s="143"/>
    </row>
    <row r="4724" spans="4:4" x14ac:dyDescent="0.25">
      <c r="D4724" s="143"/>
    </row>
    <row r="4725" spans="4:4" x14ac:dyDescent="0.25">
      <c r="D4725" s="143"/>
    </row>
    <row r="4726" spans="4:4" x14ac:dyDescent="0.25">
      <c r="D4726" s="143"/>
    </row>
    <row r="4727" spans="4:4" x14ac:dyDescent="0.25">
      <c r="D4727" s="143"/>
    </row>
    <row r="4728" spans="4:4" x14ac:dyDescent="0.25">
      <c r="D4728" s="143"/>
    </row>
    <row r="4729" spans="4:4" x14ac:dyDescent="0.25">
      <c r="D4729" s="143"/>
    </row>
    <row r="4730" spans="4:4" x14ac:dyDescent="0.25">
      <c r="D4730" s="143"/>
    </row>
    <row r="4731" spans="4:4" x14ac:dyDescent="0.25">
      <c r="D4731" s="143"/>
    </row>
    <row r="4732" spans="4:4" x14ac:dyDescent="0.25">
      <c r="D4732" s="143"/>
    </row>
    <row r="4733" spans="4:4" x14ac:dyDescent="0.25">
      <c r="D4733" s="143"/>
    </row>
    <row r="4734" spans="4:4" x14ac:dyDescent="0.25">
      <c r="D4734" s="143"/>
    </row>
    <row r="4735" spans="4:4" x14ac:dyDescent="0.25">
      <c r="D4735" s="143"/>
    </row>
    <row r="4736" spans="4:4" x14ac:dyDescent="0.25">
      <c r="D4736" s="143"/>
    </row>
    <row r="4737" spans="4:4" x14ac:dyDescent="0.25">
      <c r="D4737" s="143"/>
    </row>
    <row r="4738" spans="4:4" x14ac:dyDescent="0.25">
      <c r="D4738" s="143"/>
    </row>
    <row r="4739" spans="4:4" x14ac:dyDescent="0.25">
      <c r="D4739" s="143"/>
    </row>
    <row r="4740" spans="4:4" x14ac:dyDescent="0.25">
      <c r="D4740" s="143"/>
    </row>
    <row r="4741" spans="4:4" x14ac:dyDescent="0.25">
      <c r="D4741" s="143"/>
    </row>
    <row r="4742" spans="4:4" x14ac:dyDescent="0.25">
      <c r="D4742" s="143"/>
    </row>
    <row r="4743" spans="4:4" x14ac:dyDescent="0.25">
      <c r="D4743" s="143"/>
    </row>
    <row r="4744" spans="4:4" x14ac:dyDescent="0.25">
      <c r="D4744" s="143"/>
    </row>
    <row r="4745" spans="4:4" x14ac:dyDescent="0.25">
      <c r="D4745" s="143"/>
    </row>
    <row r="4746" spans="4:4" x14ac:dyDescent="0.25">
      <c r="D4746" s="143"/>
    </row>
    <row r="4747" spans="4:4" x14ac:dyDescent="0.25">
      <c r="D4747" s="143"/>
    </row>
    <row r="4748" spans="4:4" x14ac:dyDescent="0.25">
      <c r="D4748" s="143"/>
    </row>
    <row r="4749" spans="4:4" x14ac:dyDescent="0.25">
      <c r="D4749" s="143"/>
    </row>
    <row r="4750" spans="4:4" x14ac:dyDescent="0.25">
      <c r="D4750" s="143"/>
    </row>
    <row r="4751" spans="4:4" x14ac:dyDescent="0.25">
      <c r="D4751" s="143"/>
    </row>
    <row r="4752" spans="4:4" x14ac:dyDescent="0.25">
      <c r="D4752" s="143"/>
    </row>
    <row r="4753" spans="4:4" x14ac:dyDescent="0.25">
      <c r="D4753" s="143"/>
    </row>
    <row r="4754" spans="4:4" x14ac:dyDescent="0.25">
      <c r="D4754" s="143"/>
    </row>
    <row r="4755" spans="4:4" x14ac:dyDescent="0.25">
      <c r="D4755" s="143"/>
    </row>
    <row r="4756" spans="4:4" x14ac:dyDescent="0.25">
      <c r="D4756" s="143"/>
    </row>
    <row r="4757" spans="4:4" x14ac:dyDescent="0.25">
      <c r="D4757" s="143"/>
    </row>
    <row r="4758" spans="4:4" x14ac:dyDescent="0.25">
      <c r="D4758" s="143"/>
    </row>
    <row r="4759" spans="4:4" x14ac:dyDescent="0.25">
      <c r="D4759" s="143"/>
    </row>
    <row r="4760" spans="4:4" x14ac:dyDescent="0.25">
      <c r="D4760" s="143"/>
    </row>
    <row r="4761" spans="4:4" x14ac:dyDescent="0.25">
      <c r="D4761" s="143"/>
    </row>
    <row r="4762" spans="4:4" x14ac:dyDescent="0.25">
      <c r="D4762" s="143"/>
    </row>
    <row r="4763" spans="4:4" x14ac:dyDescent="0.25">
      <c r="D4763" s="143"/>
    </row>
    <row r="4764" spans="4:4" x14ac:dyDescent="0.25">
      <c r="D4764" s="143"/>
    </row>
    <row r="4765" spans="4:4" x14ac:dyDescent="0.25">
      <c r="D4765" s="143"/>
    </row>
    <row r="4766" spans="4:4" x14ac:dyDescent="0.25">
      <c r="D4766" s="143"/>
    </row>
    <row r="4767" spans="4:4" x14ac:dyDescent="0.25">
      <c r="D4767" s="143"/>
    </row>
    <row r="4768" spans="4:4" x14ac:dyDescent="0.25">
      <c r="D4768" s="143"/>
    </row>
    <row r="4769" spans="4:4" x14ac:dyDescent="0.25">
      <c r="D4769" s="143"/>
    </row>
    <row r="4770" spans="4:4" x14ac:dyDescent="0.25">
      <c r="D4770" s="143"/>
    </row>
    <row r="4771" spans="4:4" x14ac:dyDescent="0.25">
      <c r="D4771" s="143"/>
    </row>
    <row r="4772" spans="4:4" x14ac:dyDescent="0.25">
      <c r="D4772" s="143"/>
    </row>
    <row r="4773" spans="4:4" x14ac:dyDescent="0.25">
      <c r="D4773" s="143"/>
    </row>
    <row r="4774" spans="4:4" x14ac:dyDescent="0.25">
      <c r="D4774" s="143"/>
    </row>
    <row r="4775" spans="4:4" x14ac:dyDescent="0.25">
      <c r="D4775" s="143"/>
    </row>
    <row r="4776" spans="4:4" x14ac:dyDescent="0.25">
      <c r="D4776" s="143"/>
    </row>
    <row r="4777" spans="4:4" x14ac:dyDescent="0.25">
      <c r="D4777" s="143"/>
    </row>
    <row r="4778" spans="4:4" x14ac:dyDescent="0.25">
      <c r="D4778" s="143"/>
    </row>
    <row r="4779" spans="4:4" x14ac:dyDescent="0.25">
      <c r="D4779" s="143"/>
    </row>
    <row r="4780" spans="4:4" x14ac:dyDescent="0.25">
      <c r="D4780" s="143"/>
    </row>
    <row r="4781" spans="4:4" x14ac:dyDescent="0.25">
      <c r="D4781" s="143"/>
    </row>
    <row r="4782" spans="4:4" x14ac:dyDescent="0.25">
      <c r="D4782" s="143"/>
    </row>
    <row r="4783" spans="4:4" x14ac:dyDescent="0.25">
      <c r="D4783" s="143"/>
    </row>
    <row r="4784" spans="4:4" x14ac:dyDescent="0.25">
      <c r="D4784" s="143"/>
    </row>
    <row r="4785" spans="4:4" x14ac:dyDescent="0.25">
      <c r="D4785" s="143"/>
    </row>
    <row r="4786" spans="4:4" x14ac:dyDescent="0.25">
      <c r="D4786" s="143"/>
    </row>
    <row r="4787" spans="4:4" x14ac:dyDescent="0.25">
      <c r="D4787" s="143"/>
    </row>
    <row r="4788" spans="4:4" x14ac:dyDescent="0.25">
      <c r="D4788" s="143"/>
    </row>
    <row r="4789" spans="4:4" x14ac:dyDescent="0.25">
      <c r="D4789" s="143"/>
    </row>
    <row r="4790" spans="4:4" x14ac:dyDescent="0.25">
      <c r="D4790" s="143"/>
    </row>
    <row r="4791" spans="4:4" x14ac:dyDescent="0.25">
      <c r="D4791" s="143"/>
    </row>
    <row r="4792" spans="4:4" x14ac:dyDescent="0.25">
      <c r="D4792" s="143"/>
    </row>
    <row r="4793" spans="4:4" x14ac:dyDescent="0.25">
      <c r="D4793" s="143"/>
    </row>
    <row r="4794" spans="4:4" x14ac:dyDescent="0.25">
      <c r="D4794" s="143"/>
    </row>
    <row r="4795" spans="4:4" x14ac:dyDescent="0.25">
      <c r="D4795" s="143"/>
    </row>
    <row r="4796" spans="4:4" x14ac:dyDescent="0.25">
      <c r="D4796" s="143"/>
    </row>
    <row r="4797" spans="4:4" x14ac:dyDescent="0.25">
      <c r="D4797" s="143"/>
    </row>
    <row r="4798" spans="4:4" x14ac:dyDescent="0.25">
      <c r="D4798" s="143"/>
    </row>
    <row r="4799" spans="4:4" x14ac:dyDescent="0.25">
      <c r="D4799" s="143"/>
    </row>
    <row r="4800" spans="4:4" x14ac:dyDescent="0.25">
      <c r="D4800" s="143"/>
    </row>
    <row r="4801" spans="4:4" x14ac:dyDescent="0.25">
      <c r="D4801" s="143"/>
    </row>
    <row r="4802" spans="4:4" x14ac:dyDescent="0.25">
      <c r="D4802" s="143"/>
    </row>
    <row r="4803" spans="4:4" x14ac:dyDescent="0.25">
      <c r="D4803" s="143"/>
    </row>
    <row r="4804" spans="4:4" x14ac:dyDescent="0.25">
      <c r="D4804" s="143"/>
    </row>
    <row r="4805" spans="4:4" x14ac:dyDescent="0.25">
      <c r="D4805" s="143"/>
    </row>
    <row r="4806" spans="4:4" x14ac:dyDescent="0.25">
      <c r="D4806" s="143"/>
    </row>
    <row r="4807" spans="4:4" x14ac:dyDescent="0.25">
      <c r="D4807" s="143"/>
    </row>
    <row r="4808" spans="4:4" x14ac:dyDescent="0.25">
      <c r="D4808" s="143"/>
    </row>
    <row r="4809" spans="4:4" x14ac:dyDescent="0.25">
      <c r="D4809" s="143"/>
    </row>
    <row r="4810" spans="4:4" x14ac:dyDescent="0.25">
      <c r="D4810" s="143"/>
    </row>
    <row r="4811" spans="4:4" x14ac:dyDescent="0.25">
      <c r="D4811" s="143"/>
    </row>
    <row r="4812" spans="4:4" x14ac:dyDescent="0.25">
      <c r="D4812" s="143"/>
    </row>
    <row r="4813" spans="4:4" x14ac:dyDescent="0.25">
      <c r="D4813" s="143"/>
    </row>
    <row r="4814" spans="4:4" x14ac:dyDescent="0.25">
      <c r="D4814" s="143"/>
    </row>
    <row r="4815" spans="4:4" x14ac:dyDescent="0.25">
      <c r="D4815" s="143"/>
    </row>
    <row r="4816" spans="4:4" x14ac:dyDescent="0.25">
      <c r="D4816" s="143"/>
    </row>
    <row r="4817" spans="4:4" x14ac:dyDescent="0.25">
      <c r="D4817" s="143"/>
    </row>
    <row r="4818" spans="4:4" x14ac:dyDescent="0.25">
      <c r="D4818" s="143"/>
    </row>
    <row r="4819" spans="4:4" x14ac:dyDescent="0.25">
      <c r="D4819" s="143"/>
    </row>
    <row r="4820" spans="4:4" x14ac:dyDescent="0.25">
      <c r="D4820" s="143"/>
    </row>
    <row r="4821" spans="4:4" x14ac:dyDescent="0.25">
      <c r="D4821" s="143"/>
    </row>
    <row r="4822" spans="4:4" x14ac:dyDescent="0.25">
      <c r="D4822" s="143"/>
    </row>
    <row r="4823" spans="4:4" x14ac:dyDescent="0.25">
      <c r="D4823" s="143"/>
    </row>
    <row r="4824" spans="4:4" x14ac:dyDescent="0.25">
      <c r="D4824" s="143"/>
    </row>
    <row r="4825" spans="4:4" x14ac:dyDescent="0.25">
      <c r="D4825" s="143"/>
    </row>
    <row r="4826" spans="4:4" x14ac:dyDescent="0.25">
      <c r="D4826" s="143"/>
    </row>
    <row r="4827" spans="4:4" x14ac:dyDescent="0.25">
      <c r="D4827" s="143"/>
    </row>
    <row r="4828" spans="4:4" x14ac:dyDescent="0.25">
      <c r="D4828" s="143"/>
    </row>
    <row r="4829" spans="4:4" x14ac:dyDescent="0.25">
      <c r="D4829" s="143"/>
    </row>
    <row r="4830" spans="4:4" x14ac:dyDescent="0.25">
      <c r="D4830" s="143"/>
    </row>
    <row r="4831" spans="4:4" x14ac:dyDescent="0.25">
      <c r="D4831" s="143"/>
    </row>
    <row r="4832" spans="4:4" x14ac:dyDescent="0.25">
      <c r="D4832" s="143"/>
    </row>
    <row r="4833" spans="4:4" x14ac:dyDescent="0.25">
      <c r="D4833" s="143"/>
    </row>
    <row r="4834" spans="4:4" x14ac:dyDescent="0.25">
      <c r="D4834" s="143"/>
    </row>
    <row r="4835" spans="4:4" x14ac:dyDescent="0.25">
      <c r="D4835" s="143"/>
    </row>
    <row r="4836" spans="4:4" x14ac:dyDescent="0.25">
      <c r="D4836" s="143"/>
    </row>
    <row r="4837" spans="4:4" x14ac:dyDescent="0.25">
      <c r="D4837" s="143"/>
    </row>
    <row r="4838" spans="4:4" x14ac:dyDescent="0.25">
      <c r="D4838" s="143"/>
    </row>
    <row r="4839" spans="4:4" x14ac:dyDescent="0.25">
      <c r="D4839" s="143"/>
    </row>
    <row r="4840" spans="4:4" x14ac:dyDescent="0.25">
      <c r="D4840" s="143"/>
    </row>
    <row r="4841" spans="4:4" x14ac:dyDescent="0.25">
      <c r="D4841" s="143"/>
    </row>
    <row r="4842" spans="4:4" x14ac:dyDescent="0.25">
      <c r="D4842" s="143"/>
    </row>
    <row r="4843" spans="4:4" x14ac:dyDescent="0.25">
      <c r="D4843" s="143"/>
    </row>
    <row r="4844" spans="4:4" x14ac:dyDescent="0.25">
      <c r="D4844" s="143"/>
    </row>
    <row r="4845" spans="4:4" x14ac:dyDescent="0.25">
      <c r="D4845" s="143"/>
    </row>
    <row r="4846" spans="4:4" x14ac:dyDescent="0.25">
      <c r="D4846" s="143"/>
    </row>
    <row r="4847" spans="4:4" x14ac:dyDescent="0.25">
      <c r="D4847" s="143"/>
    </row>
    <row r="4848" spans="4:4" x14ac:dyDescent="0.25">
      <c r="D4848" s="143"/>
    </row>
    <row r="4849" spans="4:4" x14ac:dyDescent="0.25">
      <c r="D4849" s="143"/>
    </row>
    <row r="4850" spans="4:4" x14ac:dyDescent="0.25">
      <c r="D4850" s="143"/>
    </row>
    <row r="4851" spans="4:4" x14ac:dyDescent="0.25">
      <c r="D4851" s="143"/>
    </row>
    <row r="4852" spans="4:4" x14ac:dyDescent="0.25">
      <c r="D4852" s="143"/>
    </row>
    <row r="4853" spans="4:4" x14ac:dyDescent="0.25">
      <c r="D4853" s="143"/>
    </row>
    <row r="4854" spans="4:4" x14ac:dyDescent="0.25">
      <c r="D4854" s="143"/>
    </row>
    <row r="4855" spans="4:4" x14ac:dyDescent="0.25">
      <c r="D4855" s="143"/>
    </row>
    <row r="4856" spans="4:4" x14ac:dyDescent="0.25">
      <c r="D4856" s="143"/>
    </row>
    <row r="4857" spans="4:4" x14ac:dyDescent="0.25">
      <c r="D4857" s="143"/>
    </row>
    <row r="4858" spans="4:4" x14ac:dyDescent="0.25">
      <c r="D4858" s="143"/>
    </row>
    <row r="4859" spans="4:4" x14ac:dyDescent="0.25">
      <c r="D4859" s="143"/>
    </row>
    <row r="4860" spans="4:4" x14ac:dyDescent="0.25">
      <c r="D4860" s="143"/>
    </row>
    <row r="4861" spans="4:4" x14ac:dyDescent="0.25">
      <c r="D4861" s="143"/>
    </row>
    <row r="4862" spans="4:4" x14ac:dyDescent="0.25">
      <c r="D4862" s="143"/>
    </row>
    <row r="4863" spans="4:4" x14ac:dyDescent="0.25">
      <c r="D4863" s="143"/>
    </row>
    <row r="4864" spans="4:4" x14ac:dyDescent="0.25">
      <c r="D4864" s="143"/>
    </row>
    <row r="4865" spans="4:4" x14ac:dyDescent="0.25">
      <c r="D4865" s="143"/>
    </row>
    <row r="4866" spans="4:4" x14ac:dyDescent="0.25">
      <c r="D4866" s="143"/>
    </row>
    <row r="4867" spans="4:4" x14ac:dyDescent="0.25">
      <c r="D4867" s="143"/>
    </row>
    <row r="4868" spans="4:4" x14ac:dyDescent="0.25">
      <c r="D4868" s="143"/>
    </row>
    <row r="4869" spans="4:4" x14ac:dyDescent="0.25">
      <c r="D4869" s="143"/>
    </row>
    <row r="4870" spans="4:4" x14ac:dyDescent="0.25">
      <c r="D4870" s="143"/>
    </row>
    <row r="4871" spans="4:4" x14ac:dyDescent="0.25">
      <c r="D4871" s="143"/>
    </row>
    <row r="4872" spans="4:4" x14ac:dyDescent="0.25">
      <c r="D4872" s="143"/>
    </row>
    <row r="4873" spans="4:4" x14ac:dyDescent="0.25">
      <c r="D4873" s="143"/>
    </row>
    <row r="4874" spans="4:4" x14ac:dyDescent="0.25">
      <c r="D4874" s="143"/>
    </row>
    <row r="4875" spans="4:4" x14ac:dyDescent="0.25">
      <c r="D4875" s="143"/>
    </row>
    <row r="4876" spans="4:4" x14ac:dyDescent="0.25">
      <c r="D4876" s="143"/>
    </row>
    <row r="4877" spans="4:4" x14ac:dyDescent="0.25">
      <c r="D4877" s="143"/>
    </row>
    <row r="4878" spans="4:4" x14ac:dyDescent="0.25">
      <c r="D4878" s="143"/>
    </row>
    <row r="4879" spans="4:4" x14ac:dyDescent="0.25">
      <c r="D4879" s="143"/>
    </row>
    <row r="4880" spans="4:4" x14ac:dyDescent="0.25">
      <c r="D4880" s="143"/>
    </row>
    <row r="4881" spans="4:4" x14ac:dyDescent="0.25">
      <c r="D4881" s="143"/>
    </row>
    <row r="4882" spans="4:4" x14ac:dyDescent="0.25">
      <c r="D4882" s="143"/>
    </row>
    <row r="4883" spans="4:4" x14ac:dyDescent="0.25">
      <c r="D4883" s="143"/>
    </row>
    <row r="4884" spans="4:4" x14ac:dyDescent="0.25">
      <c r="D4884" s="143"/>
    </row>
    <row r="4885" spans="4:4" x14ac:dyDescent="0.25">
      <c r="D4885" s="143"/>
    </row>
    <row r="4886" spans="4:4" x14ac:dyDescent="0.25">
      <c r="D4886" s="143"/>
    </row>
    <row r="4887" spans="4:4" x14ac:dyDescent="0.25">
      <c r="D4887" s="143"/>
    </row>
    <row r="4888" spans="4:4" x14ac:dyDescent="0.25">
      <c r="D4888" s="143"/>
    </row>
    <row r="4889" spans="4:4" x14ac:dyDescent="0.25">
      <c r="D4889" s="143"/>
    </row>
    <row r="4890" spans="4:4" x14ac:dyDescent="0.25">
      <c r="D4890" s="143"/>
    </row>
    <row r="4891" spans="4:4" x14ac:dyDescent="0.25">
      <c r="D4891" s="143"/>
    </row>
    <row r="4892" spans="4:4" x14ac:dyDescent="0.25">
      <c r="D4892" s="143"/>
    </row>
    <row r="4893" spans="4:4" x14ac:dyDescent="0.25">
      <c r="D4893" s="143"/>
    </row>
    <row r="4894" spans="4:4" x14ac:dyDescent="0.25">
      <c r="D4894" s="143"/>
    </row>
    <row r="4895" spans="4:4" x14ac:dyDescent="0.25">
      <c r="D4895" s="143"/>
    </row>
    <row r="4896" spans="4:4" x14ac:dyDescent="0.25">
      <c r="D4896" s="143"/>
    </row>
    <row r="4897" spans="4:4" x14ac:dyDescent="0.25">
      <c r="D4897" s="143"/>
    </row>
    <row r="4898" spans="4:4" x14ac:dyDescent="0.25">
      <c r="D4898" s="143"/>
    </row>
    <row r="4899" spans="4:4" x14ac:dyDescent="0.25">
      <c r="D4899" s="143"/>
    </row>
    <row r="4900" spans="4:4" x14ac:dyDescent="0.25">
      <c r="D4900" s="143"/>
    </row>
    <row r="4901" spans="4:4" x14ac:dyDescent="0.25">
      <c r="D4901" s="143"/>
    </row>
    <row r="4902" spans="4:4" x14ac:dyDescent="0.25">
      <c r="D4902" s="143"/>
    </row>
    <row r="4903" spans="4:4" x14ac:dyDescent="0.25">
      <c r="D4903" s="143"/>
    </row>
    <row r="4904" spans="4:4" x14ac:dyDescent="0.25">
      <c r="D4904" s="143"/>
    </row>
    <row r="4905" spans="4:4" x14ac:dyDescent="0.25">
      <c r="D4905" s="143"/>
    </row>
    <row r="4906" spans="4:4" x14ac:dyDescent="0.25">
      <c r="D4906" s="143"/>
    </row>
    <row r="4907" spans="4:4" x14ac:dyDescent="0.25">
      <c r="D4907" s="143"/>
    </row>
    <row r="4908" spans="4:4" x14ac:dyDescent="0.25">
      <c r="D4908" s="143"/>
    </row>
    <row r="4909" spans="4:4" x14ac:dyDescent="0.25">
      <c r="D4909" s="143"/>
    </row>
    <row r="4910" spans="4:4" x14ac:dyDescent="0.25">
      <c r="D4910" s="143"/>
    </row>
    <row r="4911" spans="4:4" x14ac:dyDescent="0.25">
      <c r="D4911" s="143"/>
    </row>
    <row r="4912" spans="4:4" x14ac:dyDescent="0.25">
      <c r="D4912" s="143"/>
    </row>
    <row r="4913" spans="4:4" x14ac:dyDescent="0.25">
      <c r="D4913" s="143"/>
    </row>
    <row r="4914" spans="4:4" x14ac:dyDescent="0.25">
      <c r="D4914" s="143"/>
    </row>
    <row r="4915" spans="4:4" x14ac:dyDescent="0.25">
      <c r="D4915" s="143"/>
    </row>
    <row r="4916" spans="4:4" x14ac:dyDescent="0.25">
      <c r="D4916" s="143"/>
    </row>
    <row r="4917" spans="4:4" x14ac:dyDescent="0.25">
      <c r="D4917" s="143"/>
    </row>
    <row r="4918" spans="4:4" x14ac:dyDescent="0.25">
      <c r="D4918" s="143"/>
    </row>
    <row r="4919" spans="4:4" x14ac:dyDescent="0.25">
      <c r="D4919" s="143"/>
    </row>
    <row r="4920" spans="4:4" x14ac:dyDescent="0.25">
      <c r="D4920" s="143"/>
    </row>
    <row r="4921" spans="4:4" x14ac:dyDescent="0.25">
      <c r="D4921" s="143"/>
    </row>
    <row r="4922" spans="4:4" x14ac:dyDescent="0.25">
      <c r="D4922" s="143"/>
    </row>
    <row r="4923" spans="4:4" x14ac:dyDescent="0.25">
      <c r="D4923" s="143"/>
    </row>
    <row r="4924" spans="4:4" x14ac:dyDescent="0.25">
      <c r="D4924" s="143"/>
    </row>
    <row r="4925" spans="4:4" x14ac:dyDescent="0.25">
      <c r="D4925" s="143"/>
    </row>
    <row r="4926" spans="4:4" x14ac:dyDescent="0.25">
      <c r="D4926" s="143"/>
    </row>
    <row r="4927" spans="4:4" x14ac:dyDescent="0.25">
      <c r="D4927" s="143"/>
    </row>
    <row r="4928" spans="4:4" x14ac:dyDescent="0.25">
      <c r="D4928" s="143"/>
    </row>
    <row r="4929" spans="4:4" x14ac:dyDescent="0.25">
      <c r="D4929" s="143"/>
    </row>
    <row r="4930" spans="4:4" x14ac:dyDescent="0.25">
      <c r="D4930" s="143"/>
    </row>
    <row r="4931" spans="4:4" x14ac:dyDescent="0.25">
      <c r="D4931" s="143"/>
    </row>
    <row r="4932" spans="4:4" x14ac:dyDescent="0.25">
      <c r="D4932" s="143"/>
    </row>
    <row r="4933" spans="4:4" x14ac:dyDescent="0.25">
      <c r="D4933" s="143"/>
    </row>
    <row r="4934" spans="4:4" x14ac:dyDescent="0.25">
      <c r="D4934" s="143"/>
    </row>
    <row r="4935" spans="4:4" x14ac:dyDescent="0.25">
      <c r="D4935" s="143"/>
    </row>
    <row r="4936" spans="4:4" x14ac:dyDescent="0.25">
      <c r="D4936" s="143"/>
    </row>
    <row r="4937" spans="4:4" x14ac:dyDescent="0.25">
      <c r="D4937" s="143"/>
    </row>
    <row r="4938" spans="4:4" x14ac:dyDescent="0.25">
      <c r="D4938" s="143"/>
    </row>
    <row r="4939" spans="4:4" x14ac:dyDescent="0.25">
      <c r="D4939" s="143"/>
    </row>
    <row r="4940" spans="4:4" x14ac:dyDescent="0.25">
      <c r="D4940" s="143"/>
    </row>
    <row r="4941" spans="4:4" x14ac:dyDescent="0.25">
      <c r="D4941" s="143"/>
    </row>
    <row r="4942" spans="4:4" x14ac:dyDescent="0.25">
      <c r="D4942" s="143"/>
    </row>
    <row r="4943" spans="4:4" x14ac:dyDescent="0.25">
      <c r="D4943" s="143"/>
    </row>
    <row r="4944" spans="4:4" x14ac:dyDescent="0.25">
      <c r="D4944" s="143"/>
    </row>
    <row r="4945" spans="4:4" x14ac:dyDescent="0.25">
      <c r="D4945" s="143"/>
    </row>
    <row r="4946" spans="4:4" x14ac:dyDescent="0.25">
      <c r="D4946" s="143"/>
    </row>
    <row r="4947" spans="4:4" x14ac:dyDescent="0.25">
      <c r="D4947" s="143"/>
    </row>
    <row r="4948" spans="4:4" x14ac:dyDescent="0.25">
      <c r="D4948" s="143"/>
    </row>
    <row r="4949" spans="4:4" x14ac:dyDescent="0.25">
      <c r="D4949" s="143"/>
    </row>
    <row r="4950" spans="4:4" x14ac:dyDescent="0.25">
      <c r="D4950" s="143"/>
    </row>
    <row r="4951" spans="4:4" x14ac:dyDescent="0.25">
      <c r="D4951" s="143"/>
    </row>
    <row r="4952" spans="4:4" x14ac:dyDescent="0.25">
      <c r="D4952" s="143"/>
    </row>
    <row r="4953" spans="4:4" x14ac:dyDescent="0.25">
      <c r="D4953" s="143"/>
    </row>
    <row r="4954" spans="4:4" x14ac:dyDescent="0.25">
      <c r="D4954" s="143"/>
    </row>
    <row r="4955" spans="4:4" x14ac:dyDescent="0.25">
      <c r="D4955" s="143"/>
    </row>
    <row r="4956" spans="4:4" x14ac:dyDescent="0.25">
      <c r="D4956" s="143"/>
    </row>
    <row r="4957" spans="4:4" x14ac:dyDescent="0.25">
      <c r="D4957" s="143"/>
    </row>
    <row r="4958" spans="4:4" x14ac:dyDescent="0.25">
      <c r="D4958" s="143"/>
    </row>
    <row r="4959" spans="4:4" x14ac:dyDescent="0.25">
      <c r="D4959" s="143"/>
    </row>
    <row r="4960" spans="4:4" x14ac:dyDescent="0.25">
      <c r="D4960" s="143"/>
    </row>
    <row r="4961" spans="4:4" x14ac:dyDescent="0.25">
      <c r="D4961" s="143"/>
    </row>
    <row r="4962" spans="4:4" x14ac:dyDescent="0.25">
      <c r="D4962" s="143"/>
    </row>
    <row r="4963" spans="4:4" x14ac:dyDescent="0.25">
      <c r="D4963" s="143"/>
    </row>
    <row r="4964" spans="4:4" x14ac:dyDescent="0.25">
      <c r="D4964" s="143"/>
    </row>
    <row r="4965" spans="4:4" x14ac:dyDescent="0.25">
      <c r="D4965" s="143"/>
    </row>
    <row r="4966" spans="4:4" x14ac:dyDescent="0.25">
      <c r="D4966" s="143"/>
    </row>
    <row r="4967" spans="4:4" x14ac:dyDescent="0.25">
      <c r="D4967" s="143"/>
    </row>
    <row r="4968" spans="4:4" x14ac:dyDescent="0.25">
      <c r="D4968" s="143"/>
    </row>
    <row r="4969" spans="4:4" x14ac:dyDescent="0.25">
      <c r="D4969" s="143"/>
    </row>
    <row r="4970" spans="4:4" x14ac:dyDescent="0.25">
      <c r="D4970" s="143"/>
    </row>
    <row r="4971" spans="4:4" x14ac:dyDescent="0.25">
      <c r="D4971" s="143"/>
    </row>
    <row r="4972" spans="4:4" x14ac:dyDescent="0.25">
      <c r="D4972" s="143"/>
    </row>
    <row r="4973" spans="4:4" x14ac:dyDescent="0.25">
      <c r="D4973" s="143"/>
    </row>
    <row r="4974" spans="4:4" x14ac:dyDescent="0.25">
      <c r="D4974" s="143"/>
    </row>
    <row r="4975" spans="4:4" x14ac:dyDescent="0.25">
      <c r="D4975" s="143"/>
    </row>
    <row r="4976" spans="4:4" x14ac:dyDescent="0.25">
      <c r="D4976" s="143"/>
    </row>
    <row r="4977" spans="4:4" x14ac:dyDescent="0.25">
      <c r="D4977" s="143"/>
    </row>
    <row r="4978" spans="4:4" x14ac:dyDescent="0.25">
      <c r="D4978" s="143"/>
    </row>
    <row r="4979" spans="4:4" x14ac:dyDescent="0.25">
      <c r="D4979" s="143"/>
    </row>
    <row r="4980" spans="4:4" x14ac:dyDescent="0.25">
      <c r="D4980" s="143"/>
    </row>
    <row r="4981" spans="4:4" x14ac:dyDescent="0.25">
      <c r="D4981" s="143"/>
    </row>
    <row r="4982" spans="4:4" x14ac:dyDescent="0.25">
      <c r="D4982" s="143"/>
    </row>
    <row r="4983" spans="4:4" x14ac:dyDescent="0.25">
      <c r="D4983" s="143"/>
    </row>
    <row r="4984" spans="4:4" x14ac:dyDescent="0.25">
      <c r="D4984" s="143"/>
    </row>
    <row r="4985" spans="4:4" x14ac:dyDescent="0.25">
      <c r="D4985" s="143"/>
    </row>
    <row r="4986" spans="4:4" x14ac:dyDescent="0.25">
      <c r="D4986" s="143"/>
    </row>
    <row r="4987" spans="4:4" x14ac:dyDescent="0.25">
      <c r="D4987" s="143"/>
    </row>
    <row r="4988" spans="4:4" x14ac:dyDescent="0.25">
      <c r="D4988" s="143"/>
    </row>
    <row r="4989" spans="4:4" x14ac:dyDescent="0.25">
      <c r="D4989" s="143"/>
    </row>
    <row r="4990" spans="4:4" x14ac:dyDescent="0.25">
      <c r="D4990" s="143"/>
    </row>
    <row r="4991" spans="4:4" x14ac:dyDescent="0.25">
      <c r="D4991" s="143"/>
    </row>
    <row r="4992" spans="4:4" x14ac:dyDescent="0.25">
      <c r="D4992" s="143"/>
    </row>
    <row r="4993" spans="4:4" x14ac:dyDescent="0.25">
      <c r="D4993" s="143"/>
    </row>
    <row r="4994" spans="4:4" x14ac:dyDescent="0.25">
      <c r="D4994" s="143"/>
    </row>
    <row r="4995" spans="4:4" x14ac:dyDescent="0.25">
      <c r="D4995" s="143"/>
    </row>
    <row r="4996" spans="4:4" x14ac:dyDescent="0.25">
      <c r="D4996" s="143"/>
    </row>
    <row r="4997" spans="4:4" x14ac:dyDescent="0.25">
      <c r="D4997" s="143"/>
    </row>
    <row r="4998" spans="4:4" x14ac:dyDescent="0.25">
      <c r="D4998" s="143"/>
    </row>
    <row r="4999" spans="4:4" x14ac:dyDescent="0.25">
      <c r="D4999" s="143"/>
    </row>
    <row r="5000" spans="4:4" x14ac:dyDescent="0.25">
      <c r="D5000" s="143"/>
    </row>
  </sheetData>
  <mergeCells count="15">
    <mergeCell ref="C39:G39"/>
    <mergeCell ref="C45:G45"/>
    <mergeCell ref="C47:G47"/>
    <mergeCell ref="C18:G18"/>
    <mergeCell ref="C25:G25"/>
    <mergeCell ref="C29:G29"/>
    <mergeCell ref="C31:G31"/>
    <mergeCell ref="C33:G33"/>
    <mergeCell ref="C35:G35"/>
    <mergeCell ref="C11:G11"/>
    <mergeCell ref="A1:G1"/>
    <mergeCell ref="C2:G2"/>
    <mergeCell ref="C3:G3"/>
    <mergeCell ref="C4:G4"/>
    <mergeCell ref="C10:G10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activeCell="A9" sqref="A9"/>
    </sheetView>
  </sheetViews>
  <sheetFormatPr defaultRowHeight="13.2" outlineLevelRow="1" x14ac:dyDescent="0.25"/>
  <cols>
    <col min="1" max="1" width="3.44140625" customWidth="1"/>
    <col min="2" max="2" width="12.6640625" style="87" customWidth="1"/>
    <col min="3" max="3" width="63.33203125" style="87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17" width="0" hidden="1" customWidth="1"/>
    <col min="18" max="18" width="6.88671875" customWidth="1"/>
    <col min="20" max="23" width="0" hidden="1" customWidth="1"/>
    <col min="29" max="29" width="0" hidden="1" customWidth="1"/>
    <col min="31" max="41" width="0" hidden="1" customWidth="1"/>
    <col min="53" max="53" width="98.6640625" customWidth="1"/>
  </cols>
  <sheetData>
    <row r="1" spans="1:60" ht="15.75" customHeight="1" x14ac:dyDescent="0.3">
      <c r="A1" s="249" t="s">
        <v>127</v>
      </c>
      <c r="B1" s="249"/>
      <c r="C1" s="249"/>
      <c r="D1" s="249"/>
      <c r="E1" s="249"/>
      <c r="F1" s="249"/>
      <c r="G1" s="249"/>
      <c r="AG1" t="s">
        <v>128</v>
      </c>
    </row>
    <row r="2" spans="1:60" ht="25.05" customHeight="1" x14ac:dyDescent="0.25">
      <c r="A2" s="144" t="s">
        <v>7</v>
      </c>
      <c r="B2" s="75" t="s">
        <v>43</v>
      </c>
      <c r="C2" s="250" t="s">
        <v>44</v>
      </c>
      <c r="D2" s="251"/>
      <c r="E2" s="251"/>
      <c r="F2" s="251"/>
      <c r="G2" s="252"/>
      <c r="AG2" t="s">
        <v>129</v>
      </c>
    </row>
    <row r="3" spans="1:60" ht="25.05" customHeight="1" x14ac:dyDescent="0.25">
      <c r="A3" s="144" t="s">
        <v>8</v>
      </c>
      <c r="B3" s="75" t="s">
        <v>65</v>
      </c>
      <c r="C3" s="250" t="s">
        <v>66</v>
      </c>
      <c r="D3" s="251"/>
      <c r="E3" s="251"/>
      <c r="F3" s="251"/>
      <c r="G3" s="252"/>
      <c r="AC3" s="87" t="s">
        <v>129</v>
      </c>
      <c r="AG3" t="s">
        <v>130</v>
      </c>
    </row>
    <row r="4" spans="1:60" ht="25.05" customHeight="1" x14ac:dyDescent="0.25">
      <c r="A4" s="145" t="s">
        <v>9</v>
      </c>
      <c r="B4" s="146" t="s">
        <v>65</v>
      </c>
      <c r="C4" s="253" t="s">
        <v>66</v>
      </c>
      <c r="D4" s="254"/>
      <c r="E4" s="254"/>
      <c r="F4" s="254"/>
      <c r="G4" s="255"/>
      <c r="AG4" t="s">
        <v>131</v>
      </c>
    </row>
    <row r="5" spans="1:60" x14ac:dyDescent="0.25">
      <c r="D5" s="143"/>
    </row>
    <row r="6" spans="1:60" ht="39.6" x14ac:dyDescent="0.25">
      <c r="A6" s="148" t="s">
        <v>132</v>
      </c>
      <c r="B6" s="150" t="s">
        <v>133</v>
      </c>
      <c r="C6" s="150" t="s">
        <v>134</v>
      </c>
      <c r="D6" s="149" t="s">
        <v>135</v>
      </c>
      <c r="E6" s="148" t="s">
        <v>136</v>
      </c>
      <c r="F6" s="147" t="s">
        <v>137</v>
      </c>
      <c r="G6" s="148" t="s">
        <v>29</v>
      </c>
      <c r="H6" s="151" t="s">
        <v>30</v>
      </c>
      <c r="I6" s="151" t="s">
        <v>138</v>
      </c>
      <c r="J6" s="151" t="s">
        <v>31</v>
      </c>
      <c r="K6" s="151" t="s">
        <v>139</v>
      </c>
      <c r="L6" s="151" t="s">
        <v>140</v>
      </c>
      <c r="M6" s="151" t="s">
        <v>141</v>
      </c>
      <c r="N6" s="151" t="s">
        <v>142</v>
      </c>
      <c r="O6" s="151" t="s">
        <v>143</v>
      </c>
      <c r="P6" s="151" t="s">
        <v>144</v>
      </c>
      <c r="Q6" s="151" t="s">
        <v>145</v>
      </c>
      <c r="R6" s="151" t="s">
        <v>146</v>
      </c>
      <c r="S6" s="151" t="s">
        <v>147</v>
      </c>
      <c r="T6" s="151" t="s">
        <v>148</v>
      </c>
      <c r="U6" s="151" t="s">
        <v>149</v>
      </c>
      <c r="V6" s="151" t="s">
        <v>150</v>
      </c>
      <c r="W6" s="151" t="s">
        <v>151</v>
      </c>
    </row>
    <row r="7" spans="1:60" hidden="1" x14ac:dyDescent="0.25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</row>
    <row r="8" spans="1:60" x14ac:dyDescent="0.25">
      <c r="A8" s="163" t="s">
        <v>152</v>
      </c>
      <c r="B8" s="164" t="s">
        <v>52</v>
      </c>
      <c r="C8" s="178" t="s">
        <v>81</v>
      </c>
      <c r="D8" s="165"/>
      <c r="E8" s="166"/>
      <c r="F8" s="167"/>
      <c r="G8" s="167">
        <f>SUMIF(AG9:AG13,"&lt;&gt;NOR",G9:G13)</f>
        <v>0</v>
      </c>
      <c r="H8" s="167"/>
      <c r="I8" s="167">
        <f>SUM(I9:I13)</f>
        <v>0</v>
      </c>
      <c r="J8" s="167"/>
      <c r="K8" s="167">
        <f>SUM(K9:K13)</f>
        <v>0</v>
      </c>
      <c r="L8" s="167"/>
      <c r="M8" s="167">
        <f>SUM(M9:M13)</f>
        <v>0</v>
      </c>
      <c r="N8" s="167"/>
      <c r="O8" s="167">
        <f>SUM(O9:O13)</f>
        <v>0</v>
      </c>
      <c r="P8" s="167"/>
      <c r="Q8" s="167">
        <f>SUM(Q9:Q13)</f>
        <v>0</v>
      </c>
      <c r="R8" s="167"/>
      <c r="S8" s="167"/>
      <c r="T8" s="168"/>
      <c r="U8" s="162"/>
      <c r="V8" s="162">
        <f>SUM(V9:V13)</f>
        <v>10</v>
      </c>
      <c r="W8" s="162"/>
      <c r="AG8" t="s">
        <v>153</v>
      </c>
    </row>
    <row r="9" spans="1:60" ht="20.399999999999999" outlineLevel="1" x14ac:dyDescent="0.25">
      <c r="A9" s="169">
        <v>1</v>
      </c>
      <c r="B9" s="170" t="s">
        <v>537</v>
      </c>
      <c r="C9" s="179" t="s">
        <v>538</v>
      </c>
      <c r="D9" s="171" t="s">
        <v>195</v>
      </c>
      <c r="E9" s="172">
        <v>0.5</v>
      </c>
      <c r="F9" s="173"/>
      <c r="G9" s="174">
        <f>ROUND(E9*F9,2)</f>
        <v>0</v>
      </c>
      <c r="H9" s="173"/>
      <c r="I9" s="174">
        <f>ROUND(E9*H9,2)</f>
        <v>0</v>
      </c>
      <c r="J9" s="173"/>
      <c r="K9" s="174">
        <f>ROUND(E9*J9,2)</f>
        <v>0</v>
      </c>
      <c r="L9" s="174">
        <v>15</v>
      </c>
      <c r="M9" s="174">
        <f>G9*(1+L9/100)</f>
        <v>0</v>
      </c>
      <c r="N9" s="174">
        <v>0</v>
      </c>
      <c r="O9" s="174">
        <f>ROUND(E9*N9,2)</f>
        <v>0</v>
      </c>
      <c r="P9" s="174">
        <v>0</v>
      </c>
      <c r="Q9" s="174">
        <f>ROUND(E9*P9,2)</f>
        <v>0</v>
      </c>
      <c r="R9" s="174"/>
      <c r="S9" s="174" t="s">
        <v>267</v>
      </c>
      <c r="T9" s="175" t="s">
        <v>157</v>
      </c>
      <c r="U9" s="161">
        <v>1.4380000000000002</v>
      </c>
      <c r="V9" s="161">
        <f>ROUND(E9*U9,2)</f>
        <v>0.72</v>
      </c>
      <c r="W9" s="161"/>
      <c r="X9" s="152"/>
      <c r="Y9" s="152"/>
      <c r="Z9" s="152"/>
      <c r="AA9" s="152"/>
      <c r="AB9" s="152"/>
      <c r="AC9" s="152"/>
      <c r="AD9" s="152"/>
      <c r="AE9" s="152"/>
      <c r="AF9" s="152"/>
      <c r="AG9" s="152" t="s">
        <v>380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outlineLevel="1" x14ac:dyDescent="0.25">
      <c r="A10" s="159"/>
      <c r="B10" s="160"/>
      <c r="C10" s="258" t="s">
        <v>381</v>
      </c>
      <c r="D10" s="259"/>
      <c r="E10" s="259"/>
      <c r="F10" s="259"/>
      <c r="G10" s="259"/>
      <c r="H10" s="161"/>
      <c r="I10" s="161"/>
      <c r="J10" s="161"/>
      <c r="K10" s="161"/>
      <c r="L10" s="161"/>
      <c r="M10" s="161"/>
      <c r="N10" s="161"/>
      <c r="O10" s="161"/>
      <c r="P10" s="161"/>
      <c r="Q10" s="161"/>
      <c r="R10" s="161"/>
      <c r="S10" s="161"/>
      <c r="T10" s="161"/>
      <c r="U10" s="161"/>
      <c r="V10" s="161"/>
      <c r="W10" s="161"/>
      <c r="X10" s="152"/>
      <c r="Y10" s="152"/>
      <c r="Z10" s="152"/>
      <c r="AA10" s="152"/>
      <c r="AB10" s="152"/>
      <c r="AC10" s="152"/>
      <c r="AD10" s="152"/>
      <c r="AE10" s="152"/>
      <c r="AF10" s="152"/>
      <c r="AG10" s="152" t="s">
        <v>197</v>
      </c>
      <c r="AH10" s="152"/>
      <c r="AI10" s="152"/>
      <c r="AJ10" s="152"/>
      <c r="AK10" s="152"/>
      <c r="AL10" s="152"/>
      <c r="AM10" s="152"/>
      <c r="AN10" s="152"/>
      <c r="AO10" s="152"/>
      <c r="AP10" s="152"/>
      <c r="AQ10" s="152"/>
      <c r="AR10" s="152"/>
      <c r="AS10" s="152"/>
      <c r="AT10" s="152"/>
      <c r="AU10" s="152"/>
      <c r="AV10" s="152"/>
      <c r="AW10" s="152"/>
      <c r="AX10" s="152"/>
      <c r="AY10" s="152"/>
      <c r="AZ10" s="152"/>
      <c r="BA10" s="176" t="str">
        <f>C10</f>
        <v>popř. lesní půdy s naložením, vodorovným přemístěním a složením na hromady nebo se zpětným přemístěním a rozprostřením.</v>
      </c>
      <c r="BB10" s="152"/>
      <c r="BC10" s="152"/>
      <c r="BD10" s="152"/>
      <c r="BE10" s="152"/>
      <c r="BF10" s="152"/>
      <c r="BG10" s="152"/>
      <c r="BH10" s="152"/>
    </row>
    <row r="11" spans="1:60" outlineLevel="1" x14ac:dyDescent="0.25">
      <c r="A11" s="187">
        <v>2</v>
      </c>
      <c r="B11" s="188" t="s">
        <v>539</v>
      </c>
      <c r="C11" s="194" t="s">
        <v>540</v>
      </c>
      <c r="D11" s="189" t="s">
        <v>195</v>
      </c>
      <c r="E11" s="190">
        <v>5</v>
      </c>
      <c r="F11" s="191"/>
      <c r="G11" s="192">
        <f>ROUND(E11*F11,2)</f>
        <v>0</v>
      </c>
      <c r="H11" s="191"/>
      <c r="I11" s="192">
        <f>ROUND(E11*H11,2)</f>
        <v>0</v>
      </c>
      <c r="J11" s="191"/>
      <c r="K11" s="192">
        <f>ROUND(E11*J11,2)</f>
        <v>0</v>
      </c>
      <c r="L11" s="192">
        <v>15</v>
      </c>
      <c r="M11" s="192">
        <f>G11*(1+L11/100)</f>
        <v>0</v>
      </c>
      <c r="N11" s="192">
        <v>0</v>
      </c>
      <c r="O11" s="192">
        <f>ROUND(E11*N11,2)</f>
        <v>0</v>
      </c>
      <c r="P11" s="192">
        <v>0</v>
      </c>
      <c r="Q11" s="192">
        <f>ROUND(E11*P11,2)</f>
        <v>0</v>
      </c>
      <c r="R11" s="192"/>
      <c r="S11" s="192" t="s">
        <v>267</v>
      </c>
      <c r="T11" s="193" t="s">
        <v>157</v>
      </c>
      <c r="U11" s="161">
        <v>0.32334000000000002</v>
      </c>
      <c r="V11" s="161">
        <f>ROUND(E11*U11,2)</f>
        <v>1.62</v>
      </c>
      <c r="W11" s="161"/>
      <c r="X11" s="152"/>
      <c r="Y11" s="152"/>
      <c r="Z11" s="152"/>
      <c r="AA11" s="152"/>
      <c r="AB11" s="152"/>
      <c r="AC11" s="152"/>
      <c r="AD11" s="152"/>
      <c r="AE11" s="152"/>
      <c r="AF11" s="152"/>
      <c r="AG11" s="152" t="s">
        <v>380</v>
      </c>
      <c r="AH11" s="152"/>
      <c r="AI11" s="152"/>
      <c r="AJ11" s="152"/>
      <c r="AK11" s="152"/>
      <c r="AL11" s="152"/>
      <c r="AM11" s="152"/>
      <c r="AN11" s="152"/>
      <c r="AO11" s="152"/>
      <c r="AP11" s="152"/>
      <c r="AQ11" s="152"/>
      <c r="AR11" s="152"/>
      <c r="AS11" s="152"/>
      <c r="AT11" s="152"/>
      <c r="AU11" s="152"/>
      <c r="AV11" s="152"/>
      <c r="AW11" s="152"/>
      <c r="AX11" s="152"/>
      <c r="AY11" s="152"/>
      <c r="AZ11" s="152"/>
      <c r="BA11" s="152"/>
      <c r="BB11" s="152"/>
      <c r="BC11" s="152"/>
      <c r="BD11" s="152"/>
      <c r="BE11" s="152"/>
      <c r="BF11" s="152"/>
      <c r="BG11" s="152"/>
      <c r="BH11" s="152"/>
    </row>
    <row r="12" spans="1:60" ht="20.399999999999999" outlineLevel="1" x14ac:dyDescent="0.25">
      <c r="A12" s="169">
        <v>3</v>
      </c>
      <c r="B12" s="170" t="s">
        <v>385</v>
      </c>
      <c r="C12" s="179" t="s">
        <v>386</v>
      </c>
      <c r="D12" s="171" t="s">
        <v>181</v>
      </c>
      <c r="E12" s="172">
        <v>20</v>
      </c>
      <c r="F12" s="173"/>
      <c r="G12" s="174">
        <f>ROUND(E12*F12,2)</f>
        <v>0</v>
      </c>
      <c r="H12" s="173"/>
      <c r="I12" s="174">
        <f>ROUND(E12*H12,2)</f>
        <v>0</v>
      </c>
      <c r="J12" s="173"/>
      <c r="K12" s="174">
        <f>ROUND(E12*J12,2)</f>
        <v>0</v>
      </c>
      <c r="L12" s="174">
        <v>15</v>
      </c>
      <c r="M12" s="174">
        <f>G12*(1+L12/100)</f>
        <v>0</v>
      </c>
      <c r="N12" s="174">
        <v>3.0000000000000001E-5</v>
      </c>
      <c r="O12" s="174">
        <f>ROUND(E12*N12,2)</f>
        <v>0</v>
      </c>
      <c r="P12" s="174">
        <v>0</v>
      </c>
      <c r="Q12" s="174">
        <f>ROUND(E12*P12,2)</f>
        <v>0</v>
      </c>
      <c r="R12" s="174"/>
      <c r="S12" s="174" t="s">
        <v>267</v>
      </c>
      <c r="T12" s="175" t="s">
        <v>157</v>
      </c>
      <c r="U12" s="161">
        <v>0.38302000000000003</v>
      </c>
      <c r="V12" s="161">
        <f>ROUND(E12*U12,2)</f>
        <v>7.66</v>
      </c>
      <c r="W12" s="161"/>
      <c r="X12" s="152"/>
      <c r="Y12" s="152"/>
      <c r="Z12" s="152"/>
      <c r="AA12" s="152"/>
      <c r="AB12" s="152"/>
      <c r="AC12" s="152"/>
      <c r="AD12" s="152"/>
      <c r="AE12" s="152"/>
      <c r="AF12" s="152"/>
      <c r="AG12" s="152" t="s">
        <v>380</v>
      </c>
      <c r="AH12" s="152"/>
      <c r="AI12" s="152"/>
      <c r="AJ12" s="152"/>
      <c r="AK12" s="152"/>
      <c r="AL12" s="152"/>
      <c r="AM12" s="152"/>
      <c r="AN12" s="152"/>
      <c r="AO12" s="152"/>
      <c r="AP12" s="152"/>
      <c r="AQ12" s="152"/>
      <c r="AR12" s="152"/>
      <c r="AS12" s="152"/>
      <c r="AT12" s="152"/>
      <c r="AU12" s="152"/>
      <c r="AV12" s="152"/>
      <c r="AW12" s="152"/>
      <c r="AX12" s="152"/>
      <c r="AY12" s="152"/>
      <c r="AZ12" s="152"/>
      <c r="BA12" s="152"/>
      <c r="BB12" s="152"/>
      <c r="BC12" s="152"/>
      <c r="BD12" s="152"/>
      <c r="BE12" s="152"/>
      <c r="BF12" s="152"/>
      <c r="BG12" s="152"/>
      <c r="BH12" s="152"/>
    </row>
    <row r="13" spans="1:60" ht="21" outlineLevel="1" x14ac:dyDescent="0.25">
      <c r="A13" s="159"/>
      <c r="B13" s="160"/>
      <c r="C13" s="258" t="s">
        <v>387</v>
      </c>
      <c r="D13" s="259"/>
      <c r="E13" s="259"/>
      <c r="F13" s="259"/>
      <c r="G13" s="259"/>
      <c r="H13" s="161"/>
      <c r="I13" s="161"/>
      <c r="J13" s="161"/>
      <c r="K13" s="161"/>
      <c r="L13" s="161"/>
      <c r="M13" s="161"/>
      <c r="N13" s="161"/>
      <c r="O13" s="161"/>
      <c r="P13" s="161"/>
      <c r="Q13" s="161"/>
      <c r="R13" s="161"/>
      <c r="S13" s="161"/>
      <c r="T13" s="161"/>
      <c r="U13" s="161"/>
      <c r="V13" s="161"/>
      <c r="W13" s="161"/>
      <c r="X13" s="152"/>
      <c r="Y13" s="152"/>
      <c r="Z13" s="152"/>
      <c r="AA13" s="152"/>
      <c r="AB13" s="152"/>
      <c r="AC13" s="152"/>
      <c r="AD13" s="152"/>
      <c r="AE13" s="152"/>
      <c r="AF13" s="152"/>
      <c r="AG13" s="152" t="s">
        <v>197</v>
      </c>
      <c r="AH13" s="152"/>
      <c r="AI13" s="152"/>
      <c r="AJ13" s="152"/>
      <c r="AK13" s="152"/>
      <c r="AL13" s="152"/>
      <c r="AM13" s="152"/>
      <c r="AN13" s="152"/>
      <c r="AO13" s="152"/>
      <c r="AP13" s="152"/>
      <c r="AQ13" s="152"/>
      <c r="AR13" s="152"/>
      <c r="AS13" s="152"/>
      <c r="AT13" s="152"/>
      <c r="AU13" s="152"/>
      <c r="AV13" s="152"/>
      <c r="AW13" s="152"/>
      <c r="AX13" s="152"/>
      <c r="AY13" s="152"/>
      <c r="AZ13" s="152"/>
      <c r="BA13" s="176" t="str">
        <f>C13</f>
        <v>vč. urovnání ornice, naložení na skládce a vodorovným přemístěním ornice na místo rozprostření, založení trávníku osetím a dodávky travního semene.</v>
      </c>
      <c r="BB13" s="152"/>
      <c r="BC13" s="152"/>
      <c r="BD13" s="152"/>
      <c r="BE13" s="152"/>
      <c r="BF13" s="152"/>
      <c r="BG13" s="152"/>
      <c r="BH13" s="152"/>
    </row>
    <row r="14" spans="1:60" x14ac:dyDescent="0.25">
      <c r="A14" s="163" t="s">
        <v>152</v>
      </c>
      <c r="B14" s="164" t="s">
        <v>85</v>
      </c>
      <c r="C14" s="178" t="s">
        <v>86</v>
      </c>
      <c r="D14" s="165"/>
      <c r="E14" s="166"/>
      <c r="F14" s="167"/>
      <c r="G14" s="167">
        <f>SUMIF(AG15:AG24,"&lt;&gt;NOR",G15:G24)</f>
        <v>0</v>
      </c>
      <c r="H14" s="167"/>
      <c r="I14" s="167">
        <f>SUM(I15:I24)</f>
        <v>0</v>
      </c>
      <c r="J14" s="167"/>
      <c r="K14" s="167">
        <f>SUM(K15:K24)</f>
        <v>0</v>
      </c>
      <c r="L14" s="167"/>
      <c r="M14" s="167">
        <f>SUM(M15:M24)</f>
        <v>0</v>
      </c>
      <c r="N14" s="167"/>
      <c r="O14" s="167">
        <f>SUM(O15:O24)</f>
        <v>3.8600000000000003</v>
      </c>
      <c r="P14" s="167"/>
      <c r="Q14" s="167">
        <f>SUM(Q15:Q24)</f>
        <v>0</v>
      </c>
      <c r="R14" s="167"/>
      <c r="S14" s="167"/>
      <c r="T14" s="168"/>
      <c r="U14" s="162"/>
      <c r="V14" s="162">
        <f>SUM(V15:V24)</f>
        <v>14.239999999999998</v>
      </c>
      <c r="W14" s="162"/>
      <c r="AG14" t="s">
        <v>153</v>
      </c>
    </row>
    <row r="15" spans="1:60" outlineLevel="1" x14ac:dyDescent="0.25">
      <c r="A15" s="187">
        <v>4</v>
      </c>
      <c r="B15" s="188" t="s">
        <v>511</v>
      </c>
      <c r="C15" s="194" t="s">
        <v>512</v>
      </c>
      <c r="D15" s="189" t="s">
        <v>195</v>
      </c>
      <c r="E15" s="190">
        <v>0.125</v>
      </c>
      <c r="F15" s="191"/>
      <c r="G15" s="192">
        <f>ROUND(E15*F15,2)</f>
        <v>0</v>
      </c>
      <c r="H15" s="191"/>
      <c r="I15" s="192">
        <f>ROUND(E15*H15,2)</f>
        <v>0</v>
      </c>
      <c r="J15" s="191"/>
      <c r="K15" s="192">
        <f>ROUND(E15*J15,2)</f>
        <v>0</v>
      </c>
      <c r="L15" s="192">
        <v>15</v>
      </c>
      <c r="M15" s="192">
        <f>G15*(1+L15/100)</f>
        <v>0</v>
      </c>
      <c r="N15" s="192">
        <v>1.93971</v>
      </c>
      <c r="O15" s="192">
        <f>ROUND(E15*N15,2)</f>
        <v>0.24</v>
      </c>
      <c r="P15" s="192">
        <v>0</v>
      </c>
      <c r="Q15" s="192">
        <f>ROUND(E15*P15,2)</f>
        <v>0</v>
      </c>
      <c r="R15" s="192"/>
      <c r="S15" s="192" t="s">
        <v>267</v>
      </c>
      <c r="T15" s="193" t="s">
        <v>157</v>
      </c>
      <c r="U15" s="161">
        <v>0.96500000000000008</v>
      </c>
      <c r="V15" s="161">
        <f>ROUND(E15*U15,2)</f>
        <v>0.12</v>
      </c>
      <c r="W15" s="161"/>
      <c r="X15" s="152"/>
      <c r="Y15" s="152"/>
      <c r="Z15" s="152"/>
      <c r="AA15" s="152"/>
      <c r="AB15" s="152"/>
      <c r="AC15" s="152"/>
      <c r="AD15" s="152"/>
      <c r="AE15" s="152"/>
      <c r="AF15" s="152"/>
      <c r="AG15" s="152" t="s">
        <v>183</v>
      </c>
      <c r="AH15" s="152"/>
      <c r="AI15" s="152"/>
      <c r="AJ15" s="152"/>
      <c r="AK15" s="152"/>
      <c r="AL15" s="152"/>
      <c r="AM15" s="152"/>
      <c r="AN15" s="152"/>
      <c r="AO15" s="152"/>
      <c r="AP15" s="152"/>
      <c r="AQ15" s="152"/>
      <c r="AR15" s="152"/>
      <c r="AS15" s="152"/>
      <c r="AT15" s="152"/>
      <c r="AU15" s="152"/>
      <c r="AV15" s="152"/>
      <c r="AW15" s="152"/>
      <c r="AX15" s="152"/>
      <c r="AY15" s="152"/>
      <c r="AZ15" s="152"/>
      <c r="BA15" s="152"/>
      <c r="BB15" s="152"/>
      <c r="BC15" s="152"/>
      <c r="BD15" s="152"/>
      <c r="BE15" s="152"/>
      <c r="BF15" s="152"/>
      <c r="BG15" s="152"/>
      <c r="BH15" s="152"/>
    </row>
    <row r="16" spans="1:60" outlineLevel="1" x14ac:dyDescent="0.25">
      <c r="A16" s="169">
        <v>5</v>
      </c>
      <c r="B16" s="170" t="s">
        <v>513</v>
      </c>
      <c r="C16" s="179" t="s">
        <v>514</v>
      </c>
      <c r="D16" s="171" t="s">
        <v>195</v>
      </c>
      <c r="E16" s="172">
        <v>1.25</v>
      </c>
      <c r="F16" s="173"/>
      <c r="G16" s="174">
        <f>ROUND(E16*F16,2)</f>
        <v>0</v>
      </c>
      <c r="H16" s="173"/>
      <c r="I16" s="174">
        <f>ROUND(E16*H16,2)</f>
        <v>0</v>
      </c>
      <c r="J16" s="173"/>
      <c r="K16" s="174">
        <f>ROUND(E16*J16,2)</f>
        <v>0</v>
      </c>
      <c r="L16" s="174">
        <v>15</v>
      </c>
      <c r="M16" s="174">
        <f>G16*(1+L16/100)</f>
        <v>0</v>
      </c>
      <c r="N16" s="174">
        <v>2.5250000000000004</v>
      </c>
      <c r="O16" s="174">
        <f>ROUND(E16*N16,2)</f>
        <v>3.16</v>
      </c>
      <c r="P16" s="174">
        <v>0</v>
      </c>
      <c r="Q16" s="174">
        <f>ROUND(E16*P16,2)</f>
        <v>0</v>
      </c>
      <c r="R16" s="174"/>
      <c r="S16" s="174" t="s">
        <v>267</v>
      </c>
      <c r="T16" s="175" t="s">
        <v>157</v>
      </c>
      <c r="U16" s="161">
        <v>0.48000000000000004</v>
      </c>
      <c r="V16" s="161">
        <f>ROUND(E16*U16,2)</f>
        <v>0.6</v>
      </c>
      <c r="W16" s="161"/>
      <c r="X16" s="152"/>
      <c r="Y16" s="152"/>
      <c r="Z16" s="152"/>
      <c r="AA16" s="152"/>
      <c r="AB16" s="152"/>
      <c r="AC16" s="152"/>
      <c r="AD16" s="152"/>
      <c r="AE16" s="152"/>
      <c r="AF16" s="152"/>
      <c r="AG16" s="152" t="s">
        <v>183</v>
      </c>
      <c r="AH16" s="152"/>
      <c r="AI16" s="152"/>
      <c r="AJ16" s="152"/>
      <c r="AK16" s="152"/>
      <c r="AL16" s="152"/>
      <c r="AM16" s="152"/>
      <c r="AN16" s="152"/>
      <c r="AO16" s="152"/>
      <c r="AP16" s="152"/>
      <c r="AQ16" s="152"/>
      <c r="AR16" s="152"/>
      <c r="AS16" s="152"/>
      <c r="AT16" s="152"/>
      <c r="AU16" s="152"/>
      <c r="AV16" s="152"/>
      <c r="AW16" s="152"/>
      <c r="AX16" s="152"/>
      <c r="AY16" s="152"/>
      <c r="AZ16" s="152"/>
      <c r="BA16" s="152"/>
      <c r="BB16" s="152"/>
      <c r="BC16" s="152"/>
      <c r="BD16" s="152"/>
      <c r="BE16" s="152"/>
      <c r="BF16" s="152"/>
      <c r="BG16" s="152"/>
      <c r="BH16" s="152"/>
    </row>
    <row r="17" spans="1:60" outlineLevel="1" x14ac:dyDescent="0.25">
      <c r="A17" s="159"/>
      <c r="B17" s="160"/>
      <c r="C17" s="258" t="s">
        <v>444</v>
      </c>
      <c r="D17" s="259"/>
      <c r="E17" s="259"/>
      <c r="F17" s="259"/>
      <c r="G17" s="259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52"/>
      <c r="Y17" s="152"/>
      <c r="Z17" s="152"/>
      <c r="AA17" s="152"/>
      <c r="AB17" s="152"/>
      <c r="AC17" s="152"/>
      <c r="AD17" s="152"/>
      <c r="AE17" s="152"/>
      <c r="AF17" s="152"/>
      <c r="AG17" s="152" t="s">
        <v>197</v>
      </c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152"/>
      <c r="AU17" s="152"/>
      <c r="AV17" s="152"/>
      <c r="AW17" s="152"/>
      <c r="AX17" s="152"/>
      <c r="AY17" s="152"/>
      <c r="AZ17" s="152"/>
      <c r="BA17" s="152"/>
      <c r="BB17" s="152"/>
      <c r="BC17" s="152"/>
      <c r="BD17" s="152"/>
      <c r="BE17" s="152"/>
      <c r="BF17" s="152"/>
      <c r="BG17" s="152"/>
      <c r="BH17" s="152"/>
    </row>
    <row r="18" spans="1:60" outlineLevel="1" x14ac:dyDescent="0.25">
      <c r="A18" s="169">
        <v>6</v>
      </c>
      <c r="B18" s="170" t="s">
        <v>515</v>
      </c>
      <c r="C18" s="179" t="s">
        <v>516</v>
      </c>
      <c r="D18" s="171" t="s">
        <v>181</v>
      </c>
      <c r="E18" s="172">
        <v>4.8000000000000007</v>
      </c>
      <c r="F18" s="173"/>
      <c r="G18" s="174">
        <f>ROUND(E18*F18,2)</f>
        <v>0</v>
      </c>
      <c r="H18" s="173"/>
      <c r="I18" s="174">
        <f>ROUND(E18*H18,2)</f>
        <v>0</v>
      </c>
      <c r="J18" s="173"/>
      <c r="K18" s="174">
        <f>ROUND(E18*J18,2)</f>
        <v>0</v>
      </c>
      <c r="L18" s="174">
        <v>15</v>
      </c>
      <c r="M18" s="174">
        <f>G18*(1+L18/100)</f>
        <v>0</v>
      </c>
      <c r="N18" s="174">
        <v>3.9200000000000006E-2</v>
      </c>
      <c r="O18" s="174">
        <f>ROUND(E18*N18,2)</f>
        <v>0.19</v>
      </c>
      <c r="P18" s="174">
        <v>0</v>
      </c>
      <c r="Q18" s="174">
        <f>ROUND(E18*P18,2)</f>
        <v>0</v>
      </c>
      <c r="R18" s="174"/>
      <c r="S18" s="174" t="s">
        <v>267</v>
      </c>
      <c r="T18" s="175" t="s">
        <v>157</v>
      </c>
      <c r="U18" s="161">
        <v>1.05</v>
      </c>
      <c r="V18" s="161">
        <f>ROUND(E18*U18,2)</f>
        <v>5.04</v>
      </c>
      <c r="W18" s="161"/>
      <c r="X18" s="152"/>
      <c r="Y18" s="152"/>
      <c r="Z18" s="152"/>
      <c r="AA18" s="152"/>
      <c r="AB18" s="152"/>
      <c r="AC18" s="152"/>
      <c r="AD18" s="152"/>
      <c r="AE18" s="152"/>
      <c r="AF18" s="152"/>
      <c r="AG18" s="152" t="s">
        <v>183</v>
      </c>
      <c r="AH18" s="152"/>
      <c r="AI18" s="152"/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2"/>
      <c r="AW18" s="152"/>
      <c r="AX18" s="152"/>
      <c r="AY18" s="152"/>
      <c r="AZ18" s="152"/>
      <c r="BA18" s="152"/>
      <c r="BB18" s="152"/>
      <c r="BC18" s="152"/>
      <c r="BD18" s="152"/>
      <c r="BE18" s="152"/>
      <c r="BF18" s="152"/>
      <c r="BG18" s="152"/>
      <c r="BH18" s="152"/>
    </row>
    <row r="19" spans="1:60" ht="21" outlineLevel="1" x14ac:dyDescent="0.25">
      <c r="A19" s="159"/>
      <c r="B19" s="160"/>
      <c r="C19" s="258" t="s">
        <v>517</v>
      </c>
      <c r="D19" s="259"/>
      <c r="E19" s="259"/>
      <c r="F19" s="259"/>
      <c r="G19" s="259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52"/>
      <c r="Y19" s="152"/>
      <c r="Z19" s="152"/>
      <c r="AA19" s="152"/>
      <c r="AB19" s="152"/>
      <c r="AC19" s="152"/>
      <c r="AD19" s="152"/>
      <c r="AE19" s="152"/>
      <c r="AF19" s="152"/>
      <c r="AG19" s="152" t="s">
        <v>197</v>
      </c>
      <c r="AH19" s="152"/>
      <c r="AI19" s="152"/>
      <c r="AJ19" s="152"/>
      <c r="AK19" s="152"/>
      <c r="AL19" s="152"/>
      <c r="AM19" s="152"/>
      <c r="AN19" s="152"/>
      <c r="AO19" s="152"/>
      <c r="AP19" s="152"/>
      <c r="AQ19" s="152"/>
      <c r="AR19" s="152"/>
      <c r="AS19" s="152"/>
      <c r="AT19" s="152"/>
      <c r="AU19" s="152"/>
      <c r="AV19" s="152"/>
      <c r="AW19" s="152"/>
      <c r="AX19" s="152"/>
      <c r="AY19" s="152"/>
      <c r="AZ19" s="152"/>
      <c r="BA19" s="176" t="str">
        <f>C19</f>
        <v>bednění svislé nebo šikmé (odkloněné), půdorysně přímé nebo zalomené, stěn základových patek ve volných nebo zapažených jámách, rýhách, šachtách, včetně případných vzpěr,</v>
      </c>
      <c r="BB19" s="152"/>
      <c r="BC19" s="152"/>
      <c r="BD19" s="152"/>
      <c r="BE19" s="152"/>
      <c r="BF19" s="152"/>
      <c r="BG19" s="152"/>
      <c r="BH19" s="152"/>
    </row>
    <row r="20" spans="1:60" outlineLevel="1" x14ac:dyDescent="0.25">
      <c r="A20" s="169">
        <v>7</v>
      </c>
      <c r="B20" s="170" t="s">
        <v>518</v>
      </c>
      <c r="C20" s="179" t="s">
        <v>519</v>
      </c>
      <c r="D20" s="171" t="s">
        <v>181</v>
      </c>
      <c r="E20" s="172">
        <v>4.8000000000000007</v>
      </c>
      <c r="F20" s="173"/>
      <c r="G20" s="174">
        <f>ROUND(E20*F20,2)</f>
        <v>0</v>
      </c>
      <c r="H20" s="173"/>
      <c r="I20" s="174">
        <f>ROUND(E20*H20,2)</f>
        <v>0</v>
      </c>
      <c r="J20" s="173"/>
      <c r="K20" s="174">
        <f>ROUND(E20*J20,2)</f>
        <v>0</v>
      </c>
      <c r="L20" s="174">
        <v>15</v>
      </c>
      <c r="M20" s="174">
        <f>G20*(1+L20/100)</f>
        <v>0</v>
      </c>
      <c r="N20" s="174">
        <v>0</v>
      </c>
      <c r="O20" s="174">
        <f>ROUND(E20*N20,2)</f>
        <v>0</v>
      </c>
      <c r="P20" s="174">
        <v>0</v>
      </c>
      <c r="Q20" s="174">
        <f>ROUND(E20*P20,2)</f>
        <v>0</v>
      </c>
      <c r="R20" s="174"/>
      <c r="S20" s="174" t="s">
        <v>267</v>
      </c>
      <c r="T20" s="175" t="s">
        <v>157</v>
      </c>
      <c r="U20" s="161">
        <v>0.32</v>
      </c>
      <c r="V20" s="161">
        <f>ROUND(E20*U20,2)</f>
        <v>1.54</v>
      </c>
      <c r="W20" s="161"/>
      <c r="X20" s="152"/>
      <c r="Y20" s="152"/>
      <c r="Z20" s="152"/>
      <c r="AA20" s="152"/>
      <c r="AB20" s="152"/>
      <c r="AC20" s="152"/>
      <c r="AD20" s="152"/>
      <c r="AE20" s="152"/>
      <c r="AF20" s="152"/>
      <c r="AG20" s="152" t="s">
        <v>183</v>
      </c>
      <c r="AH20" s="152"/>
      <c r="AI20" s="152"/>
      <c r="AJ20" s="152"/>
      <c r="AK20" s="152"/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152"/>
      <c r="BE20" s="152"/>
      <c r="BF20" s="152"/>
      <c r="BG20" s="152"/>
      <c r="BH20" s="152"/>
    </row>
    <row r="21" spans="1:60" ht="21" outlineLevel="1" x14ac:dyDescent="0.25">
      <c r="A21" s="159"/>
      <c r="B21" s="160"/>
      <c r="C21" s="258" t="s">
        <v>517</v>
      </c>
      <c r="D21" s="259"/>
      <c r="E21" s="259"/>
      <c r="F21" s="259"/>
      <c r="G21" s="259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52"/>
      <c r="Y21" s="152"/>
      <c r="Z21" s="152"/>
      <c r="AA21" s="152"/>
      <c r="AB21" s="152"/>
      <c r="AC21" s="152"/>
      <c r="AD21" s="152"/>
      <c r="AE21" s="152"/>
      <c r="AF21" s="152"/>
      <c r="AG21" s="152" t="s">
        <v>197</v>
      </c>
      <c r="AH21" s="152"/>
      <c r="AI21" s="152"/>
      <c r="AJ21" s="152"/>
      <c r="AK21" s="152"/>
      <c r="AL21" s="152"/>
      <c r="AM21" s="152"/>
      <c r="AN21" s="152"/>
      <c r="AO21" s="152"/>
      <c r="AP21" s="152"/>
      <c r="AQ21" s="152"/>
      <c r="AR21" s="152"/>
      <c r="AS21" s="152"/>
      <c r="AT21" s="152"/>
      <c r="AU21" s="152"/>
      <c r="AV21" s="152"/>
      <c r="AW21" s="152"/>
      <c r="AX21" s="152"/>
      <c r="AY21" s="152"/>
      <c r="AZ21" s="152"/>
      <c r="BA21" s="176" t="str">
        <f>C21</f>
        <v>bednění svislé nebo šikmé (odkloněné), půdorysně přímé nebo zalomené, stěn základových patek ve volných nebo zapažených jámách, rýhách, šachtách, včetně případných vzpěr,</v>
      </c>
      <c r="BB21" s="152"/>
      <c r="BC21" s="152"/>
      <c r="BD21" s="152"/>
      <c r="BE21" s="152"/>
      <c r="BF21" s="152"/>
      <c r="BG21" s="152"/>
      <c r="BH21" s="152"/>
    </row>
    <row r="22" spans="1:60" ht="20.399999999999999" outlineLevel="1" x14ac:dyDescent="0.25">
      <c r="A22" s="169">
        <v>8</v>
      </c>
      <c r="B22" s="170" t="s">
        <v>520</v>
      </c>
      <c r="C22" s="179" t="s">
        <v>521</v>
      </c>
      <c r="D22" s="171" t="s">
        <v>286</v>
      </c>
      <c r="E22" s="172">
        <v>1</v>
      </c>
      <c r="F22" s="173"/>
      <c r="G22" s="174">
        <f>ROUND(E22*F22,2)</f>
        <v>0</v>
      </c>
      <c r="H22" s="173"/>
      <c r="I22" s="174">
        <f>ROUND(E22*H22,2)</f>
        <v>0</v>
      </c>
      <c r="J22" s="173"/>
      <c r="K22" s="174">
        <f>ROUND(E22*J22,2)</f>
        <v>0</v>
      </c>
      <c r="L22" s="174">
        <v>15</v>
      </c>
      <c r="M22" s="174">
        <f>G22*(1+L22/100)</f>
        <v>0</v>
      </c>
      <c r="N22" s="174">
        <v>1.353E-2</v>
      </c>
      <c r="O22" s="174">
        <f>ROUND(E22*N22,2)</f>
        <v>0.01</v>
      </c>
      <c r="P22" s="174">
        <v>0</v>
      </c>
      <c r="Q22" s="174">
        <f>ROUND(E22*P22,2)</f>
        <v>0</v>
      </c>
      <c r="R22" s="174"/>
      <c r="S22" s="174" t="s">
        <v>267</v>
      </c>
      <c r="T22" s="175" t="s">
        <v>157</v>
      </c>
      <c r="U22" s="161">
        <v>1.0640000000000001</v>
      </c>
      <c r="V22" s="161">
        <f>ROUND(E22*U22,2)</f>
        <v>1.06</v>
      </c>
      <c r="W22" s="161"/>
      <c r="X22" s="152"/>
      <c r="Y22" s="152"/>
      <c r="Z22" s="152"/>
      <c r="AA22" s="152"/>
      <c r="AB22" s="152"/>
      <c r="AC22" s="152"/>
      <c r="AD22" s="152"/>
      <c r="AE22" s="152"/>
      <c r="AF22" s="152"/>
      <c r="AG22" s="152" t="s">
        <v>183</v>
      </c>
      <c r="AH22" s="152"/>
      <c r="AI22" s="152"/>
      <c r="AJ22" s="152"/>
      <c r="AK22" s="152"/>
      <c r="AL22" s="152"/>
      <c r="AM22" s="152"/>
      <c r="AN22" s="152"/>
      <c r="AO22" s="152"/>
      <c r="AP22" s="152"/>
      <c r="AQ22" s="152"/>
      <c r="AR22" s="152"/>
      <c r="AS22" s="152"/>
      <c r="AT22" s="152"/>
      <c r="AU22" s="152"/>
      <c r="AV22" s="152"/>
      <c r="AW22" s="152"/>
      <c r="AX22" s="152"/>
      <c r="AY22" s="152"/>
      <c r="AZ22" s="152"/>
      <c r="BA22" s="152"/>
      <c r="BB22" s="152"/>
      <c r="BC22" s="152"/>
      <c r="BD22" s="152"/>
      <c r="BE22" s="152"/>
      <c r="BF22" s="152"/>
      <c r="BG22" s="152"/>
      <c r="BH22" s="152"/>
    </row>
    <row r="23" spans="1:60" outlineLevel="1" x14ac:dyDescent="0.25">
      <c r="A23" s="159"/>
      <c r="B23" s="160"/>
      <c r="C23" s="258" t="s">
        <v>522</v>
      </c>
      <c r="D23" s="259"/>
      <c r="E23" s="259"/>
      <c r="F23" s="259"/>
      <c r="G23" s="259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52"/>
      <c r="Y23" s="152"/>
      <c r="Z23" s="152"/>
      <c r="AA23" s="152"/>
      <c r="AB23" s="152"/>
      <c r="AC23" s="152"/>
      <c r="AD23" s="152"/>
      <c r="AE23" s="152"/>
      <c r="AF23" s="152"/>
      <c r="AG23" s="152" t="s">
        <v>197</v>
      </c>
      <c r="AH23" s="152"/>
      <c r="AI23" s="152"/>
      <c r="AJ23" s="152"/>
      <c r="AK23" s="152"/>
      <c r="AL23" s="152"/>
      <c r="AM23" s="152"/>
      <c r="AN23" s="152"/>
      <c r="AO23" s="152"/>
      <c r="AP23" s="152"/>
      <c r="AQ23" s="152"/>
      <c r="AR23" s="152"/>
      <c r="AS23" s="152"/>
      <c r="AT23" s="152"/>
      <c r="AU23" s="152"/>
      <c r="AV23" s="152"/>
      <c r="AW23" s="152"/>
      <c r="AX23" s="152"/>
      <c r="AY23" s="152"/>
      <c r="AZ23" s="152"/>
      <c r="BA23" s="152"/>
      <c r="BB23" s="152"/>
      <c r="BC23" s="152"/>
      <c r="BD23" s="152"/>
      <c r="BE23" s="152"/>
      <c r="BF23" s="152"/>
      <c r="BG23" s="152"/>
      <c r="BH23" s="152"/>
    </row>
    <row r="24" spans="1:60" outlineLevel="1" x14ac:dyDescent="0.25">
      <c r="A24" s="187">
        <v>9</v>
      </c>
      <c r="B24" s="188" t="s">
        <v>523</v>
      </c>
      <c r="C24" s="194" t="s">
        <v>524</v>
      </c>
      <c r="D24" s="189" t="s">
        <v>224</v>
      </c>
      <c r="E24" s="190">
        <v>0.25</v>
      </c>
      <c r="F24" s="191"/>
      <c r="G24" s="192">
        <f>ROUND(E24*F24,2)</f>
        <v>0</v>
      </c>
      <c r="H24" s="191"/>
      <c r="I24" s="192">
        <f>ROUND(E24*H24,2)</f>
        <v>0</v>
      </c>
      <c r="J24" s="191"/>
      <c r="K24" s="192">
        <f>ROUND(E24*J24,2)</f>
        <v>0</v>
      </c>
      <c r="L24" s="192">
        <v>15</v>
      </c>
      <c r="M24" s="192">
        <f>G24*(1+L24/100)</f>
        <v>0</v>
      </c>
      <c r="N24" s="192">
        <v>1.0211600000000001</v>
      </c>
      <c r="O24" s="192">
        <f>ROUND(E24*N24,2)</f>
        <v>0.26</v>
      </c>
      <c r="P24" s="192">
        <v>0</v>
      </c>
      <c r="Q24" s="192">
        <f>ROUND(E24*P24,2)</f>
        <v>0</v>
      </c>
      <c r="R24" s="192"/>
      <c r="S24" s="192" t="s">
        <v>267</v>
      </c>
      <c r="T24" s="193" t="s">
        <v>157</v>
      </c>
      <c r="U24" s="161">
        <v>23.531000000000002</v>
      </c>
      <c r="V24" s="161">
        <f>ROUND(E24*U24,2)</f>
        <v>5.88</v>
      </c>
      <c r="W24" s="161"/>
      <c r="X24" s="152"/>
      <c r="Y24" s="152"/>
      <c r="Z24" s="152"/>
      <c r="AA24" s="152"/>
      <c r="AB24" s="152"/>
      <c r="AC24" s="152"/>
      <c r="AD24" s="152"/>
      <c r="AE24" s="152"/>
      <c r="AF24" s="152"/>
      <c r="AG24" s="152" t="s">
        <v>183</v>
      </c>
      <c r="AH24" s="152"/>
      <c r="AI24" s="152"/>
      <c r="AJ24" s="152"/>
      <c r="AK24" s="152"/>
      <c r="AL24" s="152"/>
      <c r="AM24" s="152"/>
      <c r="AN24" s="152"/>
      <c r="AO24" s="152"/>
      <c r="AP24" s="152"/>
      <c r="AQ24" s="152"/>
      <c r="AR24" s="152"/>
      <c r="AS24" s="152"/>
      <c r="AT24" s="152"/>
      <c r="AU24" s="152"/>
      <c r="AV24" s="152"/>
      <c r="AW24" s="152"/>
      <c r="AX24" s="152"/>
      <c r="AY24" s="152"/>
      <c r="AZ24" s="152"/>
      <c r="BA24" s="152"/>
      <c r="BB24" s="152"/>
      <c r="BC24" s="152"/>
      <c r="BD24" s="152"/>
      <c r="BE24" s="152"/>
      <c r="BF24" s="152"/>
      <c r="BG24" s="152"/>
      <c r="BH24" s="152"/>
    </row>
    <row r="25" spans="1:60" x14ac:dyDescent="0.25">
      <c r="A25" s="163" t="s">
        <v>152</v>
      </c>
      <c r="B25" s="164" t="s">
        <v>95</v>
      </c>
      <c r="C25" s="178" t="s">
        <v>96</v>
      </c>
      <c r="D25" s="165"/>
      <c r="E25" s="166"/>
      <c r="F25" s="167"/>
      <c r="G25" s="167">
        <f>SUMIF(AG26:AG27,"&lt;&gt;NOR",G26:G27)</f>
        <v>0</v>
      </c>
      <c r="H25" s="167"/>
      <c r="I25" s="167">
        <f>SUM(I26:I27)</f>
        <v>0</v>
      </c>
      <c r="J25" s="167"/>
      <c r="K25" s="167">
        <f>SUM(K26:K27)</f>
        <v>0</v>
      </c>
      <c r="L25" s="167"/>
      <c r="M25" s="167">
        <f>SUM(M26:M27)</f>
        <v>0</v>
      </c>
      <c r="N25" s="167"/>
      <c r="O25" s="167">
        <f>SUM(O26:O27)</f>
        <v>0.32</v>
      </c>
      <c r="P25" s="167"/>
      <c r="Q25" s="167">
        <f>SUM(Q26:Q27)</f>
        <v>0</v>
      </c>
      <c r="R25" s="167"/>
      <c r="S25" s="167"/>
      <c r="T25" s="168"/>
      <c r="U25" s="162"/>
      <c r="V25" s="162">
        <f>SUM(V26:V27)</f>
        <v>0.32</v>
      </c>
      <c r="W25" s="162"/>
      <c r="AG25" t="s">
        <v>153</v>
      </c>
    </row>
    <row r="26" spans="1:60" outlineLevel="1" x14ac:dyDescent="0.25">
      <c r="A26" s="169">
        <v>10</v>
      </c>
      <c r="B26" s="170" t="s">
        <v>453</v>
      </c>
      <c r="C26" s="179" t="s">
        <v>454</v>
      </c>
      <c r="D26" s="171" t="s">
        <v>195</v>
      </c>
      <c r="E26" s="172">
        <v>0.125</v>
      </c>
      <c r="F26" s="173"/>
      <c r="G26" s="174">
        <f>ROUND(E26*F26,2)</f>
        <v>0</v>
      </c>
      <c r="H26" s="173"/>
      <c r="I26" s="174">
        <f>ROUND(E26*H26,2)</f>
        <v>0</v>
      </c>
      <c r="J26" s="173"/>
      <c r="K26" s="174">
        <f>ROUND(E26*J26,2)</f>
        <v>0</v>
      </c>
      <c r="L26" s="174">
        <v>15</v>
      </c>
      <c r="M26" s="174">
        <f>G26*(1+L26/100)</f>
        <v>0</v>
      </c>
      <c r="N26" s="174">
        <v>2.5250000000000004</v>
      </c>
      <c r="O26" s="174">
        <f>ROUND(E26*N26,2)</f>
        <v>0.32</v>
      </c>
      <c r="P26" s="174">
        <v>0</v>
      </c>
      <c r="Q26" s="174">
        <f>ROUND(E26*P26,2)</f>
        <v>0</v>
      </c>
      <c r="R26" s="174"/>
      <c r="S26" s="174" t="s">
        <v>267</v>
      </c>
      <c r="T26" s="175" t="s">
        <v>157</v>
      </c>
      <c r="U26" s="161">
        <v>2.58</v>
      </c>
      <c r="V26" s="161">
        <f>ROUND(E26*U26,2)</f>
        <v>0.32</v>
      </c>
      <c r="W26" s="161"/>
      <c r="X26" s="152"/>
      <c r="Y26" s="152"/>
      <c r="Z26" s="152"/>
      <c r="AA26" s="152"/>
      <c r="AB26" s="152"/>
      <c r="AC26" s="152"/>
      <c r="AD26" s="152"/>
      <c r="AE26" s="152"/>
      <c r="AF26" s="152"/>
      <c r="AG26" s="152" t="s">
        <v>183</v>
      </c>
      <c r="AH26" s="152"/>
      <c r="AI26" s="152"/>
      <c r="AJ26" s="152"/>
      <c r="AK26" s="152"/>
      <c r="AL26" s="152"/>
      <c r="AM26" s="152"/>
      <c r="AN26" s="152"/>
      <c r="AO26" s="152"/>
      <c r="AP26" s="152"/>
      <c r="AQ26" s="152"/>
      <c r="AR26" s="152"/>
      <c r="AS26" s="152"/>
      <c r="AT26" s="152"/>
      <c r="AU26" s="152"/>
      <c r="AV26" s="152"/>
      <c r="AW26" s="152"/>
      <c r="AX26" s="152"/>
      <c r="AY26" s="152"/>
      <c r="AZ26" s="152"/>
      <c r="BA26" s="152"/>
      <c r="BB26" s="152"/>
      <c r="BC26" s="152"/>
      <c r="BD26" s="152"/>
      <c r="BE26" s="152"/>
      <c r="BF26" s="152"/>
      <c r="BG26" s="152"/>
      <c r="BH26" s="152"/>
    </row>
    <row r="27" spans="1:60" outlineLevel="1" x14ac:dyDescent="0.25">
      <c r="A27" s="159"/>
      <c r="B27" s="160"/>
      <c r="C27" s="258" t="s">
        <v>455</v>
      </c>
      <c r="D27" s="259"/>
      <c r="E27" s="259"/>
      <c r="F27" s="259"/>
      <c r="G27" s="259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52"/>
      <c r="Y27" s="152"/>
      <c r="Z27" s="152"/>
      <c r="AA27" s="152"/>
      <c r="AB27" s="152"/>
      <c r="AC27" s="152"/>
      <c r="AD27" s="152"/>
      <c r="AE27" s="152"/>
      <c r="AF27" s="152"/>
      <c r="AG27" s="152" t="s">
        <v>197</v>
      </c>
      <c r="AH27" s="152"/>
      <c r="AI27" s="152"/>
      <c r="AJ27" s="152"/>
      <c r="AK27" s="152"/>
      <c r="AL27" s="152"/>
      <c r="AM27" s="152"/>
      <c r="AN27" s="152"/>
      <c r="AO27" s="152"/>
      <c r="AP27" s="152"/>
      <c r="AQ27" s="152"/>
      <c r="AR27" s="152"/>
      <c r="AS27" s="152"/>
      <c r="AT27" s="152"/>
      <c r="AU27" s="152"/>
      <c r="AV27" s="152"/>
      <c r="AW27" s="152"/>
      <c r="AX27" s="152"/>
      <c r="AY27" s="152"/>
      <c r="AZ27" s="152"/>
      <c r="BA27" s="152"/>
      <c r="BB27" s="152"/>
      <c r="BC27" s="152"/>
      <c r="BD27" s="152"/>
      <c r="BE27" s="152"/>
      <c r="BF27" s="152"/>
      <c r="BG27" s="152"/>
      <c r="BH27" s="152"/>
    </row>
    <row r="28" spans="1:60" x14ac:dyDescent="0.25">
      <c r="A28" s="163" t="s">
        <v>152</v>
      </c>
      <c r="B28" s="164" t="s">
        <v>103</v>
      </c>
      <c r="C28" s="178" t="s">
        <v>104</v>
      </c>
      <c r="D28" s="165"/>
      <c r="E28" s="166"/>
      <c r="F28" s="167"/>
      <c r="G28" s="167">
        <f>SUMIF(AG29:AG29,"&lt;&gt;NOR",G29:G29)</f>
        <v>0</v>
      </c>
      <c r="H28" s="167"/>
      <c r="I28" s="167">
        <f>SUM(I29:I29)</f>
        <v>0</v>
      </c>
      <c r="J28" s="167"/>
      <c r="K28" s="167">
        <f>SUM(K29:K29)</f>
        <v>0</v>
      </c>
      <c r="L28" s="167"/>
      <c r="M28" s="167">
        <f>SUM(M29:M29)</f>
        <v>0</v>
      </c>
      <c r="N28" s="167"/>
      <c r="O28" s="167">
        <f>SUM(O29:O29)</f>
        <v>0</v>
      </c>
      <c r="P28" s="167"/>
      <c r="Q28" s="167">
        <f>SUM(Q29:Q29)</f>
        <v>0</v>
      </c>
      <c r="R28" s="167"/>
      <c r="S28" s="167"/>
      <c r="T28" s="168"/>
      <c r="U28" s="162"/>
      <c r="V28" s="162">
        <f>SUM(V29:V29)</f>
        <v>0.79</v>
      </c>
      <c r="W28" s="162"/>
      <c r="AG28" t="s">
        <v>153</v>
      </c>
    </row>
    <row r="29" spans="1:60" ht="20.399999999999999" outlineLevel="1" x14ac:dyDescent="0.25">
      <c r="A29" s="187">
        <v>11</v>
      </c>
      <c r="B29" s="188" t="s">
        <v>541</v>
      </c>
      <c r="C29" s="194" t="s">
        <v>542</v>
      </c>
      <c r="D29" s="189" t="s">
        <v>286</v>
      </c>
      <c r="E29" s="190">
        <v>5</v>
      </c>
      <c r="F29" s="191"/>
      <c r="G29" s="192">
        <f>ROUND(E29*F29,2)</f>
        <v>0</v>
      </c>
      <c r="H29" s="191"/>
      <c r="I29" s="192">
        <f>ROUND(E29*H29,2)</f>
        <v>0</v>
      </c>
      <c r="J29" s="191"/>
      <c r="K29" s="192">
        <f>ROUND(E29*J29,2)</f>
        <v>0</v>
      </c>
      <c r="L29" s="192">
        <v>15</v>
      </c>
      <c r="M29" s="192">
        <f>G29*(1+L29/100)</f>
        <v>0</v>
      </c>
      <c r="N29" s="192">
        <v>0</v>
      </c>
      <c r="O29" s="192">
        <f>ROUND(E29*N29,2)</f>
        <v>0</v>
      </c>
      <c r="P29" s="192">
        <v>0</v>
      </c>
      <c r="Q29" s="192">
        <f>ROUND(E29*P29,2)</f>
        <v>0</v>
      </c>
      <c r="R29" s="192"/>
      <c r="S29" s="192" t="s">
        <v>267</v>
      </c>
      <c r="T29" s="193" t="s">
        <v>157</v>
      </c>
      <c r="U29" s="161">
        <v>0.158</v>
      </c>
      <c r="V29" s="161">
        <f>ROUND(E29*U29,2)</f>
        <v>0.79</v>
      </c>
      <c r="W29" s="161"/>
      <c r="X29" s="152"/>
      <c r="Y29" s="152"/>
      <c r="Z29" s="152"/>
      <c r="AA29" s="152"/>
      <c r="AB29" s="152"/>
      <c r="AC29" s="152"/>
      <c r="AD29" s="152"/>
      <c r="AE29" s="152"/>
      <c r="AF29" s="152"/>
      <c r="AG29" s="152" t="s">
        <v>183</v>
      </c>
      <c r="AH29" s="152"/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</row>
    <row r="30" spans="1:60" x14ac:dyDescent="0.25">
      <c r="A30" s="163" t="s">
        <v>152</v>
      </c>
      <c r="B30" s="164" t="s">
        <v>105</v>
      </c>
      <c r="C30" s="178" t="s">
        <v>106</v>
      </c>
      <c r="D30" s="165"/>
      <c r="E30" s="166"/>
      <c r="F30" s="167"/>
      <c r="G30" s="167">
        <f>SUMIF(AG31:AG32,"&lt;&gt;NOR",G31:G32)</f>
        <v>0</v>
      </c>
      <c r="H30" s="167"/>
      <c r="I30" s="167">
        <f>SUM(I31:I32)</f>
        <v>0</v>
      </c>
      <c r="J30" s="167"/>
      <c r="K30" s="167">
        <f>SUM(K31:K32)</f>
        <v>0</v>
      </c>
      <c r="L30" s="167"/>
      <c r="M30" s="167">
        <f>SUM(M31:M32)</f>
        <v>0</v>
      </c>
      <c r="N30" s="167"/>
      <c r="O30" s="167">
        <f>SUM(O31:O32)</f>
        <v>0</v>
      </c>
      <c r="P30" s="167"/>
      <c r="Q30" s="167">
        <f>SUM(Q31:Q32)</f>
        <v>0</v>
      </c>
      <c r="R30" s="167"/>
      <c r="S30" s="167"/>
      <c r="T30" s="168"/>
      <c r="U30" s="162"/>
      <c r="V30" s="162">
        <f>SUM(V31:V32)</f>
        <v>1.33</v>
      </c>
      <c r="W30" s="162"/>
      <c r="AG30" t="s">
        <v>153</v>
      </c>
    </row>
    <row r="31" spans="1:60" outlineLevel="1" x14ac:dyDescent="0.25">
      <c r="A31" s="169">
        <v>12</v>
      </c>
      <c r="B31" s="170" t="s">
        <v>417</v>
      </c>
      <c r="C31" s="179" t="s">
        <v>418</v>
      </c>
      <c r="D31" s="171" t="s">
        <v>224</v>
      </c>
      <c r="E31" s="172">
        <v>4.3332000000000006</v>
      </c>
      <c r="F31" s="173"/>
      <c r="G31" s="174">
        <f>ROUND(E31*F31,2)</f>
        <v>0</v>
      </c>
      <c r="H31" s="173"/>
      <c r="I31" s="174">
        <f>ROUND(E31*H31,2)</f>
        <v>0</v>
      </c>
      <c r="J31" s="173"/>
      <c r="K31" s="174">
        <f>ROUND(E31*J31,2)</f>
        <v>0</v>
      </c>
      <c r="L31" s="174">
        <v>15</v>
      </c>
      <c r="M31" s="174">
        <f>G31*(1+L31/100)</f>
        <v>0</v>
      </c>
      <c r="N31" s="174">
        <v>0</v>
      </c>
      <c r="O31" s="174">
        <f>ROUND(E31*N31,2)</f>
        <v>0</v>
      </c>
      <c r="P31" s="174">
        <v>0</v>
      </c>
      <c r="Q31" s="174">
        <f>ROUND(E31*P31,2)</f>
        <v>0</v>
      </c>
      <c r="R31" s="174"/>
      <c r="S31" s="174" t="s">
        <v>267</v>
      </c>
      <c r="T31" s="175" t="s">
        <v>157</v>
      </c>
      <c r="U31" s="161">
        <v>0.30700000000000005</v>
      </c>
      <c r="V31" s="161">
        <f>ROUND(E31*U31,2)</f>
        <v>1.33</v>
      </c>
      <c r="W31" s="161"/>
      <c r="X31" s="152"/>
      <c r="Y31" s="152"/>
      <c r="Z31" s="152"/>
      <c r="AA31" s="152"/>
      <c r="AB31" s="152"/>
      <c r="AC31" s="152"/>
      <c r="AD31" s="152"/>
      <c r="AE31" s="152"/>
      <c r="AF31" s="152"/>
      <c r="AG31" s="152" t="s">
        <v>183</v>
      </c>
      <c r="AH31" s="152"/>
      <c r="AI31" s="152"/>
      <c r="AJ31" s="152"/>
      <c r="AK31" s="152"/>
      <c r="AL31" s="152"/>
      <c r="AM31" s="152"/>
      <c r="AN31" s="152"/>
      <c r="AO31" s="152"/>
      <c r="AP31" s="152"/>
      <c r="AQ31" s="152"/>
      <c r="AR31" s="152"/>
      <c r="AS31" s="152"/>
      <c r="AT31" s="152"/>
      <c r="AU31" s="152"/>
      <c r="AV31" s="152"/>
      <c r="AW31" s="152"/>
      <c r="AX31" s="152"/>
      <c r="AY31" s="152"/>
      <c r="AZ31" s="152"/>
      <c r="BA31" s="152"/>
      <c r="BB31" s="152"/>
      <c r="BC31" s="152"/>
      <c r="BD31" s="152"/>
      <c r="BE31" s="152"/>
      <c r="BF31" s="152"/>
      <c r="BG31" s="152"/>
      <c r="BH31" s="152"/>
    </row>
    <row r="32" spans="1:60" ht="21" outlineLevel="1" x14ac:dyDescent="0.25">
      <c r="A32" s="159"/>
      <c r="B32" s="160"/>
      <c r="C32" s="258" t="s">
        <v>419</v>
      </c>
      <c r="D32" s="259"/>
      <c r="E32" s="259"/>
      <c r="F32" s="259"/>
      <c r="G32" s="259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52"/>
      <c r="Y32" s="152"/>
      <c r="Z32" s="152"/>
      <c r="AA32" s="152"/>
      <c r="AB32" s="152"/>
      <c r="AC32" s="152"/>
      <c r="AD32" s="152"/>
      <c r="AE32" s="152"/>
      <c r="AF32" s="152"/>
      <c r="AG32" s="152" t="s">
        <v>197</v>
      </c>
      <c r="AH32" s="152"/>
      <c r="AI32" s="152"/>
      <c r="AJ32" s="152"/>
      <c r="AK32" s="152"/>
      <c r="AL32" s="152"/>
      <c r="AM32" s="152"/>
      <c r="AN32" s="152"/>
      <c r="AO32" s="152"/>
      <c r="AP32" s="152"/>
      <c r="AQ32" s="152"/>
      <c r="AR32" s="152"/>
      <c r="AS32" s="152"/>
      <c r="AT32" s="152"/>
      <c r="AU32" s="152"/>
      <c r="AV32" s="152"/>
      <c r="AW32" s="152"/>
      <c r="AX32" s="152"/>
      <c r="AY32" s="152"/>
      <c r="AZ32" s="152"/>
      <c r="BA32" s="176" t="str">
        <f>C32</f>
        <v>přesun hmot pro budovy občanské výstavby (JKSO 801), budovy pro bydlení (JKSO 803) budovy pro výrobu a služby (JKSO 812) s nosnou svislou konstrukcí zděnou z cihel nebo tvárnic nebo kovovou</v>
      </c>
      <c r="BB32" s="152"/>
      <c r="BC32" s="152"/>
      <c r="BD32" s="152"/>
      <c r="BE32" s="152"/>
      <c r="BF32" s="152"/>
      <c r="BG32" s="152"/>
      <c r="BH32" s="152"/>
    </row>
    <row r="33" spans="1:60" x14ac:dyDescent="0.25">
      <c r="A33" s="163" t="s">
        <v>152</v>
      </c>
      <c r="B33" s="164" t="s">
        <v>93</v>
      </c>
      <c r="C33" s="178" t="s">
        <v>94</v>
      </c>
      <c r="D33" s="165"/>
      <c r="E33" s="166"/>
      <c r="F33" s="167"/>
      <c r="G33" s="167">
        <f>SUMIF(AG34:AG53,"&lt;&gt;NOR",G34:G53)</f>
        <v>0</v>
      </c>
      <c r="H33" s="167"/>
      <c r="I33" s="167">
        <f>SUM(I34:I53)</f>
        <v>0</v>
      </c>
      <c r="J33" s="167"/>
      <c r="K33" s="167">
        <f>SUM(K34:K53)</f>
        <v>0</v>
      </c>
      <c r="L33" s="167"/>
      <c r="M33" s="167">
        <f>SUM(M34:M53)</f>
        <v>0</v>
      </c>
      <c r="N33" s="167"/>
      <c r="O33" s="167">
        <f>SUM(O34:O53)</f>
        <v>6.53</v>
      </c>
      <c r="P33" s="167"/>
      <c r="Q33" s="167">
        <f>SUM(Q34:Q53)</f>
        <v>0</v>
      </c>
      <c r="R33" s="167"/>
      <c r="S33" s="167"/>
      <c r="T33" s="168"/>
      <c r="U33" s="162"/>
      <c r="V33" s="162">
        <f>SUM(V34:V53)</f>
        <v>7.9700000000000006</v>
      </c>
      <c r="W33" s="162"/>
      <c r="AG33" t="s">
        <v>153</v>
      </c>
    </row>
    <row r="34" spans="1:60" outlineLevel="1" x14ac:dyDescent="0.25">
      <c r="A34" s="169">
        <v>13</v>
      </c>
      <c r="B34" s="170" t="s">
        <v>543</v>
      </c>
      <c r="C34" s="179" t="s">
        <v>544</v>
      </c>
      <c r="D34" s="171" t="s">
        <v>181</v>
      </c>
      <c r="E34" s="172">
        <v>7.8400000000000007</v>
      </c>
      <c r="F34" s="173"/>
      <c r="G34" s="174">
        <f>ROUND(E34*F34,2)</f>
        <v>0</v>
      </c>
      <c r="H34" s="173"/>
      <c r="I34" s="174">
        <f>ROUND(E34*H34,2)</f>
        <v>0</v>
      </c>
      <c r="J34" s="173"/>
      <c r="K34" s="174">
        <f>ROUND(E34*J34,2)</f>
        <v>0</v>
      </c>
      <c r="L34" s="174">
        <v>15</v>
      </c>
      <c r="M34" s="174">
        <f>G34*(1+L34/100)</f>
        <v>0</v>
      </c>
      <c r="N34" s="174">
        <v>0</v>
      </c>
      <c r="O34" s="174">
        <f>ROUND(E34*N34,2)</f>
        <v>0</v>
      </c>
      <c r="P34" s="174">
        <v>0</v>
      </c>
      <c r="Q34" s="174">
        <f>ROUND(E34*P34,2)</f>
        <v>0</v>
      </c>
      <c r="R34" s="174"/>
      <c r="S34" s="174" t="s">
        <v>267</v>
      </c>
      <c r="T34" s="175" t="s">
        <v>157</v>
      </c>
      <c r="U34" s="161">
        <v>2.4E-2</v>
      </c>
      <c r="V34" s="161">
        <f>ROUND(E34*U34,2)</f>
        <v>0.19</v>
      </c>
      <c r="W34" s="161"/>
      <c r="X34" s="152"/>
      <c r="Y34" s="152"/>
      <c r="Z34" s="152"/>
      <c r="AA34" s="152"/>
      <c r="AB34" s="152"/>
      <c r="AC34" s="152"/>
      <c r="AD34" s="152"/>
      <c r="AE34" s="152"/>
      <c r="AF34" s="152"/>
      <c r="AG34" s="152" t="s">
        <v>183</v>
      </c>
      <c r="AH34" s="152"/>
      <c r="AI34" s="152"/>
      <c r="AJ34" s="152"/>
      <c r="AK34" s="152"/>
      <c r="AL34" s="152"/>
      <c r="AM34" s="152"/>
      <c r="AN34" s="152"/>
      <c r="AO34" s="152"/>
      <c r="AP34" s="152"/>
      <c r="AQ34" s="152"/>
      <c r="AR34" s="152"/>
      <c r="AS34" s="152"/>
      <c r="AT34" s="152"/>
      <c r="AU34" s="152"/>
      <c r="AV34" s="152"/>
      <c r="AW34" s="152"/>
      <c r="AX34" s="152"/>
      <c r="AY34" s="152"/>
      <c r="AZ34" s="152"/>
      <c r="BA34" s="152"/>
      <c r="BB34" s="152"/>
      <c r="BC34" s="152"/>
      <c r="BD34" s="152"/>
      <c r="BE34" s="152"/>
      <c r="BF34" s="152"/>
      <c r="BG34" s="152"/>
      <c r="BH34" s="152"/>
    </row>
    <row r="35" spans="1:60" outlineLevel="1" x14ac:dyDescent="0.25">
      <c r="A35" s="159"/>
      <c r="B35" s="160"/>
      <c r="C35" s="258" t="s">
        <v>545</v>
      </c>
      <c r="D35" s="259"/>
      <c r="E35" s="259"/>
      <c r="F35" s="259"/>
      <c r="G35" s="259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1"/>
      <c r="W35" s="161"/>
      <c r="X35" s="152"/>
      <c r="Y35" s="152"/>
      <c r="Z35" s="152"/>
      <c r="AA35" s="152"/>
      <c r="AB35" s="152"/>
      <c r="AC35" s="152"/>
      <c r="AD35" s="152"/>
      <c r="AE35" s="152"/>
      <c r="AF35" s="152"/>
      <c r="AG35" s="152" t="s">
        <v>197</v>
      </c>
      <c r="AH35" s="152"/>
      <c r="AI35" s="152"/>
      <c r="AJ35" s="152"/>
      <c r="AK35" s="152"/>
      <c r="AL35" s="152"/>
      <c r="AM35" s="152"/>
      <c r="AN35" s="152"/>
      <c r="AO35" s="152"/>
      <c r="AP35" s="152"/>
      <c r="AQ35" s="152"/>
      <c r="AR35" s="152"/>
      <c r="AS35" s="152"/>
      <c r="AT35" s="152"/>
      <c r="AU35" s="152"/>
      <c r="AV35" s="152"/>
      <c r="AW35" s="152"/>
      <c r="AX35" s="152"/>
      <c r="AY35" s="152"/>
      <c r="AZ35" s="152"/>
      <c r="BA35" s="152"/>
      <c r="BB35" s="152"/>
      <c r="BC35" s="152"/>
      <c r="BD35" s="152"/>
      <c r="BE35" s="152"/>
      <c r="BF35" s="152"/>
      <c r="BG35" s="152"/>
      <c r="BH35" s="152"/>
    </row>
    <row r="36" spans="1:60" outlineLevel="1" x14ac:dyDescent="0.25">
      <c r="A36" s="159"/>
      <c r="B36" s="160"/>
      <c r="C36" s="195" t="s">
        <v>546</v>
      </c>
      <c r="D36" s="183"/>
      <c r="E36" s="184">
        <v>7.8400000000000007</v>
      </c>
      <c r="F36" s="16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52"/>
      <c r="Y36" s="152"/>
      <c r="Z36" s="152"/>
      <c r="AA36" s="152"/>
      <c r="AB36" s="152"/>
      <c r="AC36" s="152"/>
      <c r="AD36" s="152"/>
      <c r="AE36" s="152"/>
      <c r="AF36" s="152"/>
      <c r="AG36" s="152" t="s">
        <v>187</v>
      </c>
      <c r="AH36" s="152">
        <v>0</v>
      </c>
      <c r="AI36" s="152"/>
      <c r="AJ36" s="152"/>
      <c r="AK36" s="152"/>
      <c r="AL36" s="152"/>
      <c r="AM36" s="152"/>
      <c r="AN36" s="152"/>
      <c r="AO36" s="152"/>
      <c r="AP36" s="152"/>
      <c r="AQ36" s="152"/>
      <c r="AR36" s="152"/>
      <c r="AS36" s="152"/>
      <c r="AT36" s="152"/>
      <c r="AU36" s="152"/>
      <c r="AV36" s="152"/>
      <c r="AW36" s="152"/>
      <c r="AX36" s="152"/>
      <c r="AY36" s="152"/>
      <c r="AZ36" s="152"/>
      <c r="BA36" s="152"/>
      <c r="BB36" s="152"/>
      <c r="BC36" s="152"/>
      <c r="BD36" s="152"/>
      <c r="BE36" s="152"/>
      <c r="BF36" s="152"/>
      <c r="BG36" s="152"/>
      <c r="BH36" s="152"/>
    </row>
    <row r="37" spans="1:60" outlineLevel="1" x14ac:dyDescent="0.25">
      <c r="A37" s="159"/>
      <c r="B37" s="160"/>
      <c r="C37" s="196" t="s">
        <v>188</v>
      </c>
      <c r="D37" s="185"/>
      <c r="E37" s="186"/>
      <c r="F37" s="161"/>
      <c r="G37" s="161"/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1"/>
      <c r="T37" s="161"/>
      <c r="U37" s="161"/>
      <c r="V37" s="161"/>
      <c r="W37" s="161"/>
      <c r="X37" s="152"/>
      <c r="Y37" s="152"/>
      <c r="Z37" s="152"/>
      <c r="AA37" s="152"/>
      <c r="AB37" s="152"/>
      <c r="AC37" s="152"/>
      <c r="AD37" s="152"/>
      <c r="AE37" s="152"/>
      <c r="AF37" s="152"/>
      <c r="AG37" s="152" t="s">
        <v>187</v>
      </c>
      <c r="AH37" s="152"/>
      <c r="AI37" s="152"/>
      <c r="AJ37" s="152"/>
      <c r="AK37" s="152"/>
      <c r="AL37" s="152"/>
      <c r="AM37" s="152"/>
      <c r="AN37" s="152"/>
      <c r="AO37" s="152"/>
      <c r="AP37" s="152"/>
      <c r="AQ37" s="152"/>
      <c r="AR37" s="152"/>
      <c r="AS37" s="152"/>
      <c r="AT37" s="152"/>
      <c r="AU37" s="152"/>
      <c r="AV37" s="152"/>
      <c r="AW37" s="152"/>
      <c r="AX37" s="152"/>
      <c r="AY37" s="152"/>
      <c r="AZ37" s="152"/>
      <c r="BA37" s="152"/>
      <c r="BB37" s="152"/>
      <c r="BC37" s="152"/>
      <c r="BD37" s="152"/>
      <c r="BE37" s="152"/>
      <c r="BF37" s="152"/>
      <c r="BG37" s="152"/>
      <c r="BH37" s="152"/>
    </row>
    <row r="38" spans="1:60" outlineLevel="1" x14ac:dyDescent="0.25">
      <c r="A38" s="159"/>
      <c r="B38" s="160"/>
      <c r="C38" s="197" t="s">
        <v>547</v>
      </c>
      <c r="D38" s="185"/>
      <c r="E38" s="186">
        <v>7.8400000000000007</v>
      </c>
      <c r="F38" s="161"/>
      <c r="G38" s="161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1"/>
      <c r="T38" s="161"/>
      <c r="U38" s="161"/>
      <c r="V38" s="161"/>
      <c r="W38" s="161"/>
      <c r="X38" s="152"/>
      <c r="Y38" s="152"/>
      <c r="Z38" s="152"/>
      <c r="AA38" s="152"/>
      <c r="AB38" s="152"/>
      <c r="AC38" s="152"/>
      <c r="AD38" s="152"/>
      <c r="AE38" s="152"/>
      <c r="AF38" s="152"/>
      <c r="AG38" s="152" t="s">
        <v>187</v>
      </c>
      <c r="AH38" s="152">
        <v>2</v>
      </c>
      <c r="AI38" s="152"/>
      <c r="AJ38" s="152"/>
      <c r="AK38" s="152"/>
      <c r="AL38" s="152"/>
      <c r="AM38" s="152"/>
      <c r="AN38" s="152"/>
      <c r="AO38" s="152"/>
      <c r="AP38" s="152"/>
      <c r="AQ38" s="152"/>
      <c r="AR38" s="152"/>
      <c r="AS38" s="152"/>
      <c r="AT38" s="152"/>
      <c r="AU38" s="152"/>
      <c r="AV38" s="152"/>
      <c r="AW38" s="152"/>
      <c r="AX38" s="152"/>
      <c r="AY38" s="152"/>
      <c r="AZ38" s="152"/>
      <c r="BA38" s="152"/>
      <c r="BB38" s="152"/>
      <c r="BC38" s="152"/>
      <c r="BD38" s="152"/>
      <c r="BE38" s="152"/>
      <c r="BF38" s="152"/>
      <c r="BG38" s="152"/>
      <c r="BH38" s="152"/>
    </row>
    <row r="39" spans="1:60" outlineLevel="1" x14ac:dyDescent="0.25">
      <c r="A39" s="159"/>
      <c r="B39" s="160"/>
      <c r="C39" s="196" t="s">
        <v>190</v>
      </c>
      <c r="D39" s="185"/>
      <c r="E39" s="186"/>
      <c r="F39" s="161"/>
      <c r="G39" s="161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52"/>
      <c r="Y39" s="152"/>
      <c r="Z39" s="152"/>
      <c r="AA39" s="152"/>
      <c r="AB39" s="152"/>
      <c r="AC39" s="152"/>
      <c r="AD39" s="152"/>
      <c r="AE39" s="152"/>
      <c r="AF39" s="152"/>
      <c r="AG39" s="152" t="s">
        <v>187</v>
      </c>
      <c r="AH39" s="152"/>
      <c r="AI39" s="152"/>
      <c r="AJ39" s="152"/>
      <c r="AK39" s="152"/>
      <c r="AL39" s="152"/>
      <c r="AM39" s="152"/>
      <c r="AN39" s="152"/>
      <c r="AO39" s="152"/>
      <c r="AP39" s="152"/>
      <c r="AQ39" s="152"/>
      <c r="AR39" s="152"/>
      <c r="AS39" s="152"/>
      <c r="AT39" s="152"/>
      <c r="AU39" s="152"/>
      <c r="AV39" s="152"/>
      <c r="AW39" s="152"/>
      <c r="AX39" s="152"/>
      <c r="AY39" s="152"/>
      <c r="AZ39" s="152"/>
      <c r="BA39" s="152"/>
      <c r="BB39" s="152"/>
      <c r="BC39" s="152"/>
      <c r="BD39" s="152"/>
      <c r="BE39" s="152"/>
      <c r="BF39" s="152"/>
      <c r="BG39" s="152"/>
      <c r="BH39" s="152"/>
    </row>
    <row r="40" spans="1:60" outlineLevel="1" x14ac:dyDescent="0.25">
      <c r="A40" s="169">
        <v>14</v>
      </c>
      <c r="B40" s="170" t="s">
        <v>548</v>
      </c>
      <c r="C40" s="179" t="s">
        <v>549</v>
      </c>
      <c r="D40" s="171" t="s">
        <v>181</v>
      </c>
      <c r="E40" s="172">
        <v>7.8400000000000007</v>
      </c>
      <c r="F40" s="173"/>
      <c r="G40" s="174">
        <f>ROUND(E40*F40,2)</f>
        <v>0</v>
      </c>
      <c r="H40" s="173"/>
      <c r="I40" s="174">
        <f>ROUND(E40*H40,2)</f>
        <v>0</v>
      </c>
      <c r="J40" s="173"/>
      <c r="K40" s="174">
        <f>ROUND(E40*J40,2)</f>
        <v>0</v>
      </c>
      <c r="L40" s="174">
        <v>15</v>
      </c>
      <c r="M40" s="174">
        <f>G40*(1+L40/100)</f>
        <v>0</v>
      </c>
      <c r="N40" s="174">
        <v>0</v>
      </c>
      <c r="O40" s="174">
        <f>ROUND(E40*N40,2)</f>
        <v>0</v>
      </c>
      <c r="P40" s="174">
        <v>0</v>
      </c>
      <c r="Q40" s="174">
        <f>ROUND(E40*P40,2)</f>
        <v>0</v>
      </c>
      <c r="R40" s="174"/>
      <c r="S40" s="174" t="s">
        <v>182</v>
      </c>
      <c r="T40" s="175" t="s">
        <v>157</v>
      </c>
      <c r="U40" s="161">
        <v>0</v>
      </c>
      <c r="V40" s="161">
        <f>ROUND(E40*U40,2)</f>
        <v>0</v>
      </c>
      <c r="W40" s="161"/>
      <c r="X40" s="152"/>
      <c r="Y40" s="152"/>
      <c r="Z40" s="152"/>
      <c r="AA40" s="152"/>
      <c r="AB40" s="152"/>
      <c r="AC40" s="152"/>
      <c r="AD40" s="152"/>
      <c r="AE40" s="152"/>
      <c r="AF40" s="152"/>
      <c r="AG40" s="152" t="s">
        <v>183</v>
      </c>
      <c r="AH40" s="152"/>
      <c r="AI40" s="152"/>
      <c r="AJ40" s="152"/>
      <c r="AK40" s="152"/>
      <c r="AL40" s="152"/>
      <c r="AM40" s="152"/>
      <c r="AN40" s="152"/>
      <c r="AO40" s="152"/>
      <c r="AP40" s="152"/>
      <c r="AQ40" s="152"/>
      <c r="AR40" s="152"/>
      <c r="AS40" s="152"/>
      <c r="AT40" s="152"/>
      <c r="AU40" s="152"/>
      <c r="AV40" s="152"/>
      <c r="AW40" s="152"/>
      <c r="AX40" s="152"/>
      <c r="AY40" s="152"/>
      <c r="AZ40" s="152"/>
      <c r="BA40" s="152"/>
      <c r="BB40" s="152"/>
      <c r="BC40" s="152"/>
      <c r="BD40" s="152"/>
      <c r="BE40" s="152"/>
      <c r="BF40" s="152"/>
      <c r="BG40" s="152"/>
      <c r="BH40" s="152"/>
    </row>
    <row r="41" spans="1:60" outlineLevel="1" x14ac:dyDescent="0.25">
      <c r="A41" s="159"/>
      <c r="B41" s="160"/>
      <c r="C41" s="195" t="s">
        <v>546</v>
      </c>
      <c r="D41" s="183"/>
      <c r="E41" s="184">
        <v>7.8400000000000007</v>
      </c>
      <c r="F41" s="161"/>
      <c r="G41" s="161"/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  <c r="W41" s="161"/>
      <c r="X41" s="152"/>
      <c r="Y41" s="152"/>
      <c r="Z41" s="152"/>
      <c r="AA41" s="152"/>
      <c r="AB41" s="152"/>
      <c r="AC41" s="152"/>
      <c r="AD41" s="152"/>
      <c r="AE41" s="152"/>
      <c r="AF41" s="152"/>
      <c r="AG41" s="152" t="s">
        <v>187</v>
      </c>
      <c r="AH41" s="152">
        <v>0</v>
      </c>
      <c r="AI41" s="152"/>
      <c r="AJ41" s="152"/>
      <c r="AK41" s="152"/>
      <c r="AL41" s="152"/>
      <c r="AM41" s="152"/>
      <c r="AN41" s="152"/>
      <c r="AO41" s="152"/>
      <c r="AP41" s="152"/>
      <c r="AQ41" s="152"/>
      <c r="AR41" s="152"/>
      <c r="AS41" s="152"/>
      <c r="AT41" s="152"/>
      <c r="AU41" s="152"/>
      <c r="AV41" s="152"/>
      <c r="AW41" s="152"/>
      <c r="AX41" s="152"/>
      <c r="AY41" s="152"/>
      <c r="AZ41" s="152"/>
      <c r="BA41" s="152"/>
      <c r="BB41" s="152"/>
      <c r="BC41" s="152"/>
      <c r="BD41" s="152"/>
      <c r="BE41" s="152"/>
      <c r="BF41" s="152"/>
      <c r="BG41" s="152"/>
      <c r="BH41" s="152"/>
    </row>
    <row r="42" spans="1:60" outlineLevel="1" x14ac:dyDescent="0.25">
      <c r="A42" s="159"/>
      <c r="B42" s="160"/>
      <c r="C42" s="196" t="s">
        <v>188</v>
      </c>
      <c r="D42" s="185"/>
      <c r="E42" s="186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52"/>
      <c r="Y42" s="152"/>
      <c r="Z42" s="152"/>
      <c r="AA42" s="152"/>
      <c r="AB42" s="152"/>
      <c r="AC42" s="152"/>
      <c r="AD42" s="152"/>
      <c r="AE42" s="152"/>
      <c r="AF42" s="152"/>
      <c r="AG42" s="152" t="s">
        <v>187</v>
      </c>
      <c r="AH42" s="152"/>
      <c r="AI42" s="152"/>
      <c r="AJ42" s="152"/>
      <c r="AK42" s="152"/>
      <c r="AL42" s="152"/>
      <c r="AM42" s="152"/>
      <c r="AN42" s="152"/>
      <c r="AO42" s="152"/>
      <c r="AP42" s="152"/>
      <c r="AQ42" s="152"/>
      <c r="AR42" s="152"/>
      <c r="AS42" s="152"/>
      <c r="AT42" s="152"/>
      <c r="AU42" s="152"/>
      <c r="AV42" s="152"/>
      <c r="AW42" s="152"/>
      <c r="AX42" s="152"/>
      <c r="AY42" s="152"/>
      <c r="AZ42" s="152"/>
      <c r="BA42" s="152"/>
      <c r="BB42" s="152"/>
      <c r="BC42" s="152"/>
      <c r="BD42" s="152"/>
      <c r="BE42" s="152"/>
      <c r="BF42" s="152"/>
      <c r="BG42" s="152"/>
      <c r="BH42" s="152"/>
    </row>
    <row r="43" spans="1:60" outlineLevel="1" x14ac:dyDescent="0.25">
      <c r="A43" s="159"/>
      <c r="B43" s="160"/>
      <c r="C43" s="197" t="s">
        <v>550</v>
      </c>
      <c r="D43" s="185"/>
      <c r="E43" s="186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52"/>
      <c r="Y43" s="152"/>
      <c r="Z43" s="152"/>
      <c r="AA43" s="152"/>
      <c r="AB43" s="152"/>
      <c r="AC43" s="152"/>
      <c r="AD43" s="152"/>
      <c r="AE43" s="152"/>
      <c r="AF43" s="152"/>
      <c r="AG43" s="152" t="s">
        <v>187</v>
      </c>
      <c r="AH43" s="152">
        <v>2</v>
      </c>
      <c r="AI43" s="152"/>
      <c r="AJ43" s="152"/>
      <c r="AK43" s="152"/>
      <c r="AL43" s="152"/>
      <c r="AM43" s="152"/>
      <c r="AN43" s="152"/>
      <c r="AO43" s="152"/>
      <c r="AP43" s="152"/>
      <c r="AQ43" s="152"/>
      <c r="AR43" s="152"/>
      <c r="AS43" s="152"/>
      <c r="AT43" s="152"/>
      <c r="AU43" s="152"/>
      <c r="AV43" s="152"/>
      <c r="AW43" s="152"/>
      <c r="AX43" s="152"/>
      <c r="AY43" s="152"/>
      <c r="AZ43" s="152"/>
      <c r="BA43" s="152"/>
      <c r="BB43" s="152"/>
      <c r="BC43" s="152"/>
      <c r="BD43" s="152"/>
      <c r="BE43" s="152"/>
      <c r="BF43" s="152"/>
      <c r="BG43" s="152"/>
      <c r="BH43" s="152"/>
    </row>
    <row r="44" spans="1:60" outlineLevel="1" x14ac:dyDescent="0.25">
      <c r="A44" s="159"/>
      <c r="B44" s="160"/>
      <c r="C44" s="197" t="s">
        <v>547</v>
      </c>
      <c r="D44" s="185"/>
      <c r="E44" s="186">
        <v>7.8400000000000007</v>
      </c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52"/>
      <c r="Y44" s="152"/>
      <c r="Z44" s="152"/>
      <c r="AA44" s="152"/>
      <c r="AB44" s="152"/>
      <c r="AC44" s="152"/>
      <c r="AD44" s="152"/>
      <c r="AE44" s="152"/>
      <c r="AF44" s="152"/>
      <c r="AG44" s="152" t="s">
        <v>187</v>
      </c>
      <c r="AH44" s="152">
        <v>2</v>
      </c>
      <c r="AI44" s="152"/>
      <c r="AJ44" s="152"/>
      <c r="AK44" s="152"/>
      <c r="AL44" s="152"/>
      <c r="AM44" s="152"/>
      <c r="AN44" s="152"/>
      <c r="AO44" s="152"/>
      <c r="AP44" s="152"/>
      <c r="AQ44" s="152"/>
      <c r="AR44" s="152"/>
      <c r="AS44" s="152"/>
      <c r="AT44" s="152"/>
      <c r="AU44" s="152"/>
      <c r="AV44" s="152"/>
      <c r="AW44" s="152"/>
      <c r="AX44" s="152"/>
      <c r="AY44" s="152"/>
      <c r="AZ44" s="152"/>
      <c r="BA44" s="152"/>
      <c r="BB44" s="152"/>
      <c r="BC44" s="152"/>
      <c r="BD44" s="152"/>
      <c r="BE44" s="152"/>
      <c r="BF44" s="152"/>
      <c r="BG44" s="152"/>
      <c r="BH44" s="152"/>
    </row>
    <row r="45" spans="1:60" outlineLevel="1" x14ac:dyDescent="0.25">
      <c r="A45" s="159"/>
      <c r="B45" s="160"/>
      <c r="C45" s="196" t="s">
        <v>190</v>
      </c>
      <c r="D45" s="185"/>
      <c r="E45" s="186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52"/>
      <c r="Y45" s="152"/>
      <c r="Z45" s="152"/>
      <c r="AA45" s="152"/>
      <c r="AB45" s="152"/>
      <c r="AC45" s="152"/>
      <c r="AD45" s="152"/>
      <c r="AE45" s="152"/>
      <c r="AF45" s="152"/>
      <c r="AG45" s="152" t="s">
        <v>187</v>
      </c>
      <c r="AH45" s="152"/>
      <c r="AI45" s="152"/>
      <c r="AJ45" s="152"/>
      <c r="AK45" s="152"/>
      <c r="AL45" s="152"/>
      <c r="AM45" s="152"/>
      <c r="AN45" s="152"/>
      <c r="AO45" s="152"/>
      <c r="AP45" s="152"/>
      <c r="AQ45" s="152"/>
      <c r="AR45" s="152"/>
      <c r="AS45" s="152"/>
      <c r="AT45" s="152"/>
      <c r="AU45" s="152"/>
      <c r="AV45" s="152"/>
      <c r="AW45" s="152"/>
      <c r="AX45" s="152"/>
      <c r="AY45" s="152"/>
      <c r="AZ45" s="152"/>
      <c r="BA45" s="152"/>
      <c r="BB45" s="152"/>
      <c r="BC45" s="152"/>
      <c r="BD45" s="152"/>
      <c r="BE45" s="152"/>
      <c r="BF45" s="152"/>
      <c r="BG45" s="152"/>
      <c r="BH45" s="152"/>
    </row>
    <row r="46" spans="1:60" ht="20.399999999999999" outlineLevel="1" x14ac:dyDescent="0.25">
      <c r="A46" s="169">
        <v>15</v>
      </c>
      <c r="B46" s="170" t="s">
        <v>551</v>
      </c>
      <c r="C46" s="179" t="s">
        <v>552</v>
      </c>
      <c r="D46" s="171" t="s">
        <v>181</v>
      </c>
      <c r="E46" s="172">
        <v>7.8400000000000007</v>
      </c>
      <c r="F46" s="173"/>
      <c r="G46" s="174">
        <f>ROUND(E46*F46,2)</f>
        <v>0</v>
      </c>
      <c r="H46" s="173"/>
      <c r="I46" s="174">
        <f>ROUND(E46*H46,2)</f>
        <v>0</v>
      </c>
      <c r="J46" s="173"/>
      <c r="K46" s="174">
        <f>ROUND(E46*J46,2)</f>
        <v>0</v>
      </c>
      <c r="L46" s="174">
        <v>15</v>
      </c>
      <c r="M46" s="174">
        <f>G46*(1+L46/100)</f>
        <v>0</v>
      </c>
      <c r="N46" s="174">
        <v>0.63</v>
      </c>
      <c r="O46" s="174">
        <f>ROUND(E46*N46,2)</f>
        <v>4.9400000000000004</v>
      </c>
      <c r="P46" s="174">
        <v>0</v>
      </c>
      <c r="Q46" s="174">
        <f>ROUND(E46*P46,2)</f>
        <v>0</v>
      </c>
      <c r="R46" s="174"/>
      <c r="S46" s="174" t="s">
        <v>267</v>
      </c>
      <c r="T46" s="175" t="s">
        <v>157</v>
      </c>
      <c r="U46" s="161">
        <v>0.9920000000000001</v>
      </c>
      <c r="V46" s="161">
        <f>ROUND(E46*U46,2)</f>
        <v>7.78</v>
      </c>
      <c r="W46" s="161"/>
      <c r="X46" s="152"/>
      <c r="Y46" s="152"/>
      <c r="Z46" s="152"/>
      <c r="AA46" s="152"/>
      <c r="AB46" s="152"/>
      <c r="AC46" s="152"/>
      <c r="AD46" s="152"/>
      <c r="AE46" s="152"/>
      <c r="AF46" s="152"/>
      <c r="AG46" s="152" t="s">
        <v>183</v>
      </c>
      <c r="AH46" s="152"/>
      <c r="AI46" s="152"/>
      <c r="AJ46" s="152"/>
      <c r="AK46" s="152"/>
      <c r="AL46" s="152"/>
      <c r="AM46" s="152"/>
      <c r="AN46" s="152"/>
      <c r="AO46" s="152"/>
      <c r="AP46" s="152"/>
      <c r="AQ46" s="152"/>
      <c r="AR46" s="152"/>
      <c r="AS46" s="152"/>
      <c r="AT46" s="152"/>
      <c r="AU46" s="152"/>
      <c r="AV46" s="152"/>
      <c r="AW46" s="152"/>
      <c r="AX46" s="152"/>
      <c r="AY46" s="152"/>
      <c r="AZ46" s="152"/>
      <c r="BA46" s="152"/>
      <c r="BB46" s="152"/>
      <c r="BC46" s="152"/>
      <c r="BD46" s="152"/>
      <c r="BE46" s="152"/>
      <c r="BF46" s="152"/>
      <c r="BG46" s="152"/>
      <c r="BH46" s="152"/>
    </row>
    <row r="47" spans="1:60" outlineLevel="1" x14ac:dyDescent="0.25">
      <c r="A47" s="159"/>
      <c r="B47" s="160"/>
      <c r="C47" s="258" t="s">
        <v>553</v>
      </c>
      <c r="D47" s="259"/>
      <c r="E47" s="259"/>
      <c r="F47" s="259"/>
      <c r="G47" s="259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52"/>
      <c r="Y47" s="152"/>
      <c r="Z47" s="152"/>
      <c r="AA47" s="152"/>
      <c r="AB47" s="152"/>
      <c r="AC47" s="152"/>
      <c r="AD47" s="152"/>
      <c r="AE47" s="152"/>
      <c r="AF47" s="152"/>
      <c r="AG47" s="152" t="s">
        <v>197</v>
      </c>
      <c r="AH47" s="152"/>
      <c r="AI47" s="152"/>
      <c r="AJ47" s="152"/>
      <c r="AK47" s="152"/>
      <c r="AL47" s="152"/>
      <c r="AM47" s="152"/>
      <c r="AN47" s="152"/>
      <c r="AO47" s="152"/>
      <c r="AP47" s="152"/>
      <c r="AQ47" s="152"/>
      <c r="AR47" s="152"/>
      <c r="AS47" s="152"/>
      <c r="AT47" s="152"/>
      <c r="AU47" s="152"/>
      <c r="AV47" s="152"/>
      <c r="AW47" s="152"/>
      <c r="AX47" s="152"/>
      <c r="AY47" s="152"/>
      <c r="AZ47" s="152"/>
      <c r="BA47" s="176" t="str">
        <f>C47</f>
        <v>lomařsky upraveného rigolového, bez vyplnění spár v ploše vodorovné nebo ve sklonu, s provedením lože tl. 50 mm</v>
      </c>
      <c r="BB47" s="152"/>
      <c r="BC47" s="152"/>
      <c r="BD47" s="152"/>
      <c r="BE47" s="152"/>
      <c r="BF47" s="152"/>
      <c r="BG47" s="152"/>
      <c r="BH47" s="152"/>
    </row>
    <row r="48" spans="1:60" outlineLevel="1" x14ac:dyDescent="0.25">
      <c r="A48" s="169">
        <v>16</v>
      </c>
      <c r="B48" s="170" t="s">
        <v>270</v>
      </c>
      <c r="C48" s="179" t="s">
        <v>271</v>
      </c>
      <c r="D48" s="171" t="s">
        <v>259</v>
      </c>
      <c r="E48" s="172">
        <v>11.200000000000001</v>
      </c>
      <c r="F48" s="173"/>
      <c r="G48" s="174">
        <f>ROUND(E48*F48,2)</f>
        <v>0</v>
      </c>
      <c r="H48" s="173"/>
      <c r="I48" s="174">
        <f>ROUND(E48*H48,2)</f>
        <v>0</v>
      </c>
      <c r="J48" s="173"/>
      <c r="K48" s="174">
        <f>ROUND(E48*J48,2)</f>
        <v>0</v>
      </c>
      <c r="L48" s="174">
        <v>15</v>
      </c>
      <c r="M48" s="174">
        <f>G48*(1+L48/100)</f>
        <v>0</v>
      </c>
      <c r="N48" s="174">
        <v>0.14067000000000002</v>
      </c>
      <c r="O48" s="174">
        <f>ROUND(E48*N48,2)</f>
        <v>1.58</v>
      </c>
      <c r="P48" s="174">
        <v>0</v>
      </c>
      <c r="Q48" s="174">
        <f>ROUND(E48*P48,2)</f>
        <v>0</v>
      </c>
      <c r="R48" s="174"/>
      <c r="S48" s="174" t="s">
        <v>182</v>
      </c>
      <c r="T48" s="175" t="s">
        <v>157</v>
      </c>
      <c r="U48" s="161">
        <v>0</v>
      </c>
      <c r="V48" s="161">
        <f>ROUND(E48*U48,2)</f>
        <v>0</v>
      </c>
      <c r="W48" s="161"/>
      <c r="X48" s="152"/>
      <c r="Y48" s="152"/>
      <c r="Z48" s="152"/>
      <c r="AA48" s="152"/>
      <c r="AB48" s="152"/>
      <c r="AC48" s="152"/>
      <c r="AD48" s="152"/>
      <c r="AE48" s="152"/>
      <c r="AF48" s="152"/>
      <c r="AG48" s="152" t="s">
        <v>183</v>
      </c>
      <c r="AH48" s="152"/>
      <c r="AI48" s="152"/>
      <c r="AJ48" s="152"/>
      <c r="AK48" s="152"/>
      <c r="AL48" s="152"/>
      <c r="AM48" s="152"/>
      <c r="AN48" s="152"/>
      <c r="AO48" s="152"/>
      <c r="AP48" s="152"/>
      <c r="AQ48" s="152"/>
      <c r="AR48" s="152"/>
      <c r="AS48" s="152"/>
      <c r="AT48" s="152"/>
      <c r="AU48" s="152"/>
      <c r="AV48" s="152"/>
      <c r="AW48" s="152"/>
      <c r="AX48" s="152"/>
      <c r="AY48" s="152"/>
      <c r="AZ48" s="152"/>
      <c r="BA48" s="152"/>
      <c r="BB48" s="152"/>
      <c r="BC48" s="152"/>
      <c r="BD48" s="152"/>
      <c r="BE48" s="152"/>
      <c r="BF48" s="152"/>
      <c r="BG48" s="152"/>
      <c r="BH48" s="152"/>
    </row>
    <row r="49" spans="1:60" outlineLevel="1" x14ac:dyDescent="0.25">
      <c r="A49" s="159"/>
      <c r="B49" s="160"/>
      <c r="C49" s="195" t="s">
        <v>554</v>
      </c>
      <c r="D49" s="183"/>
      <c r="E49" s="184">
        <v>11.200000000000001</v>
      </c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52"/>
      <c r="Y49" s="152"/>
      <c r="Z49" s="152"/>
      <c r="AA49" s="152"/>
      <c r="AB49" s="152"/>
      <c r="AC49" s="152"/>
      <c r="AD49" s="152"/>
      <c r="AE49" s="152"/>
      <c r="AF49" s="152"/>
      <c r="AG49" s="152" t="s">
        <v>187</v>
      </c>
      <c r="AH49" s="152">
        <v>0</v>
      </c>
      <c r="AI49" s="152"/>
      <c r="AJ49" s="152"/>
      <c r="AK49" s="152"/>
      <c r="AL49" s="152"/>
      <c r="AM49" s="152"/>
      <c r="AN49" s="152"/>
      <c r="AO49" s="152"/>
      <c r="AP49" s="152"/>
      <c r="AQ49" s="152"/>
      <c r="AR49" s="152"/>
      <c r="AS49" s="152"/>
      <c r="AT49" s="152"/>
      <c r="AU49" s="152"/>
      <c r="AV49" s="152"/>
      <c r="AW49" s="152"/>
      <c r="AX49" s="152"/>
      <c r="AY49" s="152"/>
      <c r="AZ49" s="152"/>
      <c r="BA49" s="152"/>
      <c r="BB49" s="152"/>
      <c r="BC49" s="152"/>
      <c r="BD49" s="152"/>
      <c r="BE49" s="152"/>
      <c r="BF49" s="152"/>
      <c r="BG49" s="152"/>
      <c r="BH49" s="152"/>
    </row>
    <row r="50" spans="1:60" outlineLevel="1" x14ac:dyDescent="0.25">
      <c r="A50" s="159"/>
      <c r="B50" s="160"/>
      <c r="C50" s="196" t="s">
        <v>188</v>
      </c>
      <c r="D50" s="185"/>
      <c r="E50" s="186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52"/>
      <c r="Y50" s="152"/>
      <c r="Z50" s="152"/>
      <c r="AA50" s="152"/>
      <c r="AB50" s="152"/>
      <c r="AC50" s="152"/>
      <c r="AD50" s="152"/>
      <c r="AE50" s="152"/>
      <c r="AF50" s="152"/>
      <c r="AG50" s="152" t="s">
        <v>187</v>
      </c>
      <c r="AH50" s="152"/>
      <c r="AI50" s="152"/>
      <c r="AJ50" s="152"/>
      <c r="AK50" s="152"/>
      <c r="AL50" s="152"/>
      <c r="AM50" s="152"/>
      <c r="AN50" s="152"/>
      <c r="AO50" s="152"/>
      <c r="AP50" s="152"/>
      <c r="AQ50" s="152"/>
      <c r="AR50" s="152"/>
      <c r="AS50" s="152"/>
      <c r="AT50" s="152"/>
      <c r="AU50" s="152"/>
      <c r="AV50" s="152"/>
      <c r="AW50" s="152"/>
      <c r="AX50" s="152"/>
      <c r="AY50" s="152"/>
      <c r="AZ50" s="152"/>
      <c r="BA50" s="152"/>
      <c r="BB50" s="152"/>
      <c r="BC50" s="152"/>
      <c r="BD50" s="152"/>
      <c r="BE50" s="152"/>
      <c r="BF50" s="152"/>
      <c r="BG50" s="152"/>
      <c r="BH50" s="152"/>
    </row>
    <row r="51" spans="1:60" outlineLevel="1" x14ac:dyDescent="0.25">
      <c r="A51" s="159"/>
      <c r="B51" s="160"/>
      <c r="C51" s="197" t="s">
        <v>555</v>
      </c>
      <c r="D51" s="185"/>
      <c r="E51" s="186">
        <v>11.200000000000001</v>
      </c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52"/>
      <c r="Y51" s="152"/>
      <c r="Z51" s="152"/>
      <c r="AA51" s="152"/>
      <c r="AB51" s="152"/>
      <c r="AC51" s="152"/>
      <c r="AD51" s="152"/>
      <c r="AE51" s="152"/>
      <c r="AF51" s="152"/>
      <c r="AG51" s="152" t="s">
        <v>187</v>
      </c>
      <c r="AH51" s="152">
        <v>2</v>
      </c>
      <c r="AI51" s="152"/>
      <c r="AJ51" s="152"/>
      <c r="AK51" s="152"/>
      <c r="AL51" s="152"/>
      <c r="AM51" s="152"/>
      <c r="AN51" s="152"/>
      <c r="AO51" s="152"/>
      <c r="AP51" s="152"/>
      <c r="AQ51" s="152"/>
      <c r="AR51" s="152"/>
      <c r="AS51" s="152"/>
      <c r="AT51" s="152"/>
      <c r="AU51" s="152"/>
      <c r="AV51" s="152"/>
      <c r="AW51" s="152"/>
      <c r="AX51" s="152"/>
      <c r="AY51" s="152"/>
      <c r="AZ51" s="152"/>
      <c r="BA51" s="152"/>
      <c r="BB51" s="152"/>
      <c r="BC51" s="152"/>
      <c r="BD51" s="152"/>
      <c r="BE51" s="152"/>
      <c r="BF51" s="152"/>
      <c r="BG51" s="152"/>
      <c r="BH51" s="152"/>
    </row>
    <row r="52" spans="1:60" outlineLevel="1" x14ac:dyDescent="0.25">
      <c r="A52" s="159"/>
      <c r="B52" s="160"/>
      <c r="C52" s="196" t="s">
        <v>190</v>
      </c>
      <c r="D52" s="185"/>
      <c r="E52" s="186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52"/>
      <c r="Y52" s="152"/>
      <c r="Z52" s="152"/>
      <c r="AA52" s="152"/>
      <c r="AB52" s="152"/>
      <c r="AC52" s="152"/>
      <c r="AD52" s="152"/>
      <c r="AE52" s="152"/>
      <c r="AF52" s="152"/>
      <c r="AG52" s="152" t="s">
        <v>187</v>
      </c>
      <c r="AH52" s="152"/>
      <c r="AI52" s="152"/>
      <c r="AJ52" s="152"/>
      <c r="AK52" s="152"/>
      <c r="AL52" s="152"/>
      <c r="AM52" s="152"/>
      <c r="AN52" s="152"/>
      <c r="AO52" s="152"/>
      <c r="AP52" s="152"/>
      <c r="AQ52" s="152"/>
      <c r="AR52" s="152"/>
      <c r="AS52" s="152"/>
      <c r="AT52" s="152"/>
      <c r="AU52" s="152"/>
      <c r="AV52" s="152"/>
      <c r="AW52" s="152"/>
      <c r="AX52" s="152"/>
      <c r="AY52" s="152"/>
      <c r="AZ52" s="152"/>
      <c r="BA52" s="152"/>
      <c r="BB52" s="152"/>
      <c r="BC52" s="152"/>
      <c r="BD52" s="152"/>
      <c r="BE52" s="152"/>
      <c r="BF52" s="152"/>
      <c r="BG52" s="152"/>
      <c r="BH52" s="152"/>
    </row>
    <row r="53" spans="1:60" outlineLevel="1" x14ac:dyDescent="0.25">
      <c r="A53" s="187">
        <v>17</v>
      </c>
      <c r="B53" s="188" t="s">
        <v>278</v>
      </c>
      <c r="C53" s="194" t="s">
        <v>556</v>
      </c>
      <c r="D53" s="189" t="s">
        <v>181</v>
      </c>
      <c r="E53" s="190">
        <v>8</v>
      </c>
      <c r="F53" s="191"/>
      <c r="G53" s="192">
        <f>ROUND(E53*F53,2)</f>
        <v>0</v>
      </c>
      <c r="H53" s="191"/>
      <c r="I53" s="192">
        <f>ROUND(E53*H53,2)</f>
        <v>0</v>
      </c>
      <c r="J53" s="191"/>
      <c r="K53" s="192">
        <f>ROUND(E53*J53,2)</f>
        <v>0</v>
      </c>
      <c r="L53" s="192">
        <v>15</v>
      </c>
      <c r="M53" s="192">
        <f>G53*(1+L53/100)</f>
        <v>0</v>
      </c>
      <c r="N53" s="192">
        <v>6.9000000000000008E-4</v>
      </c>
      <c r="O53" s="192">
        <f>ROUND(E53*N53,2)</f>
        <v>0.01</v>
      </c>
      <c r="P53" s="192">
        <v>0</v>
      </c>
      <c r="Q53" s="192">
        <f>ROUND(E53*P53,2)</f>
        <v>0</v>
      </c>
      <c r="R53" s="192"/>
      <c r="S53" s="192" t="s">
        <v>182</v>
      </c>
      <c r="T53" s="193" t="s">
        <v>157</v>
      </c>
      <c r="U53" s="161">
        <v>0</v>
      </c>
      <c r="V53" s="161">
        <f>ROUND(E53*U53,2)</f>
        <v>0</v>
      </c>
      <c r="W53" s="161"/>
      <c r="X53" s="152"/>
      <c r="Y53" s="152"/>
      <c r="Z53" s="152"/>
      <c r="AA53" s="152"/>
      <c r="AB53" s="152"/>
      <c r="AC53" s="152"/>
      <c r="AD53" s="152"/>
      <c r="AE53" s="152"/>
      <c r="AF53" s="152"/>
      <c r="AG53" s="152" t="s">
        <v>183</v>
      </c>
      <c r="AH53" s="152"/>
      <c r="AI53" s="152"/>
      <c r="AJ53" s="152"/>
      <c r="AK53" s="152"/>
      <c r="AL53" s="152"/>
      <c r="AM53" s="152"/>
      <c r="AN53" s="152"/>
      <c r="AO53" s="152"/>
      <c r="AP53" s="152"/>
      <c r="AQ53" s="152"/>
      <c r="AR53" s="152"/>
      <c r="AS53" s="152"/>
      <c r="AT53" s="152"/>
      <c r="AU53" s="152"/>
      <c r="AV53" s="152"/>
      <c r="AW53" s="152"/>
      <c r="AX53" s="152"/>
      <c r="AY53" s="152"/>
      <c r="AZ53" s="152"/>
      <c r="BA53" s="152"/>
      <c r="BB53" s="152"/>
      <c r="BC53" s="152"/>
      <c r="BD53" s="152"/>
      <c r="BE53" s="152"/>
      <c r="BF53" s="152"/>
      <c r="BG53" s="152"/>
      <c r="BH53" s="152"/>
    </row>
    <row r="54" spans="1:60" x14ac:dyDescent="0.25">
      <c r="A54" s="163" t="s">
        <v>152</v>
      </c>
      <c r="B54" s="164" t="s">
        <v>107</v>
      </c>
      <c r="C54" s="178" t="s">
        <v>108</v>
      </c>
      <c r="D54" s="165"/>
      <c r="E54" s="166"/>
      <c r="F54" s="167"/>
      <c r="G54" s="167">
        <f>SUMIF(AG55:AG67,"&lt;&gt;NOR",G55:G67)</f>
        <v>0</v>
      </c>
      <c r="H54" s="167"/>
      <c r="I54" s="167">
        <f>SUM(I55:I67)</f>
        <v>0</v>
      </c>
      <c r="J54" s="167"/>
      <c r="K54" s="167">
        <f>SUM(K55:K67)</f>
        <v>0</v>
      </c>
      <c r="L54" s="167"/>
      <c r="M54" s="167">
        <f>SUM(M55:M67)</f>
        <v>0</v>
      </c>
      <c r="N54" s="167"/>
      <c r="O54" s="167">
        <f>SUM(O55:O67)</f>
        <v>2.41</v>
      </c>
      <c r="P54" s="167"/>
      <c r="Q54" s="167">
        <f>SUM(Q55:Q67)</f>
        <v>0</v>
      </c>
      <c r="R54" s="167"/>
      <c r="S54" s="167"/>
      <c r="T54" s="168"/>
      <c r="U54" s="162"/>
      <c r="V54" s="162">
        <f>SUM(V55:V67)</f>
        <v>15.16</v>
      </c>
      <c r="W54" s="162"/>
      <c r="AG54" t="s">
        <v>153</v>
      </c>
    </row>
    <row r="55" spans="1:60" ht="20.399999999999999" outlineLevel="1" x14ac:dyDescent="0.25">
      <c r="A55" s="187">
        <v>18</v>
      </c>
      <c r="B55" s="188" t="s">
        <v>557</v>
      </c>
      <c r="C55" s="194" t="s">
        <v>558</v>
      </c>
      <c r="D55" s="189" t="s">
        <v>181</v>
      </c>
      <c r="E55" s="190">
        <v>11.200000000000001</v>
      </c>
      <c r="F55" s="191"/>
      <c r="G55" s="192">
        <f t="shared" ref="G55:G60" si="0">ROUND(E55*F55,2)</f>
        <v>0</v>
      </c>
      <c r="H55" s="191"/>
      <c r="I55" s="192">
        <f t="shared" ref="I55:I60" si="1">ROUND(E55*H55,2)</f>
        <v>0</v>
      </c>
      <c r="J55" s="191"/>
      <c r="K55" s="192">
        <f t="shared" ref="K55:K60" si="2">ROUND(E55*J55,2)</f>
        <v>0</v>
      </c>
      <c r="L55" s="192">
        <v>15</v>
      </c>
      <c r="M55" s="192">
        <f t="shared" ref="M55:M60" si="3">G55*(1+L55/100)</f>
        <v>0</v>
      </c>
      <c r="N55" s="192">
        <v>1.6000000000000001E-4</v>
      </c>
      <c r="O55" s="192">
        <f t="shared" ref="O55:O60" si="4">ROUND(E55*N55,2)</f>
        <v>0</v>
      </c>
      <c r="P55" s="192">
        <v>0</v>
      </c>
      <c r="Q55" s="192">
        <f t="shared" ref="Q55:Q60" si="5">ROUND(E55*P55,2)</f>
        <v>0</v>
      </c>
      <c r="R55" s="192"/>
      <c r="S55" s="192" t="s">
        <v>267</v>
      </c>
      <c r="T55" s="193" t="s">
        <v>157</v>
      </c>
      <c r="U55" s="161">
        <v>0.188</v>
      </c>
      <c r="V55" s="161">
        <f t="shared" ref="V55:V60" si="6">ROUND(E55*U55,2)</f>
        <v>2.11</v>
      </c>
      <c r="W55" s="161"/>
      <c r="X55" s="152"/>
      <c r="Y55" s="152"/>
      <c r="Z55" s="152"/>
      <c r="AA55" s="152"/>
      <c r="AB55" s="152"/>
      <c r="AC55" s="152"/>
      <c r="AD55" s="152"/>
      <c r="AE55" s="152"/>
      <c r="AF55" s="152"/>
      <c r="AG55" s="152" t="s">
        <v>183</v>
      </c>
      <c r="AH55" s="152"/>
      <c r="AI55" s="152"/>
      <c r="AJ55" s="152"/>
      <c r="AK55" s="152"/>
      <c r="AL55" s="152"/>
      <c r="AM55" s="152"/>
      <c r="AN55" s="152"/>
      <c r="AO55" s="152"/>
      <c r="AP55" s="152"/>
      <c r="AQ55" s="152"/>
      <c r="AR55" s="152"/>
      <c r="AS55" s="152"/>
      <c r="AT55" s="152"/>
      <c r="AU55" s="152"/>
      <c r="AV55" s="152"/>
      <c r="AW55" s="152"/>
      <c r="AX55" s="152"/>
      <c r="AY55" s="152"/>
      <c r="AZ55" s="152"/>
      <c r="BA55" s="152"/>
      <c r="BB55" s="152"/>
      <c r="BC55" s="152"/>
      <c r="BD55" s="152"/>
      <c r="BE55" s="152"/>
      <c r="BF55" s="152"/>
      <c r="BG55" s="152"/>
      <c r="BH55" s="152"/>
    </row>
    <row r="56" spans="1:60" outlineLevel="1" x14ac:dyDescent="0.25">
      <c r="A56" s="187">
        <v>19</v>
      </c>
      <c r="B56" s="188" t="s">
        <v>559</v>
      </c>
      <c r="C56" s="194" t="s">
        <v>560</v>
      </c>
      <c r="D56" s="189" t="s">
        <v>195</v>
      </c>
      <c r="E56" s="190">
        <v>0.17100000000000001</v>
      </c>
      <c r="F56" s="191"/>
      <c r="G56" s="192">
        <f t="shared" si="0"/>
        <v>0</v>
      </c>
      <c r="H56" s="191"/>
      <c r="I56" s="192">
        <f t="shared" si="1"/>
        <v>0</v>
      </c>
      <c r="J56" s="191"/>
      <c r="K56" s="192">
        <f t="shared" si="2"/>
        <v>0</v>
      </c>
      <c r="L56" s="192">
        <v>15</v>
      </c>
      <c r="M56" s="192">
        <f t="shared" si="3"/>
        <v>0</v>
      </c>
      <c r="N56" s="192">
        <v>3.1100000000000004E-3</v>
      </c>
      <c r="O56" s="192">
        <f t="shared" si="4"/>
        <v>0</v>
      </c>
      <c r="P56" s="192">
        <v>0</v>
      </c>
      <c r="Q56" s="192">
        <f t="shared" si="5"/>
        <v>0</v>
      </c>
      <c r="R56" s="192"/>
      <c r="S56" s="192" t="s">
        <v>267</v>
      </c>
      <c r="T56" s="193" t="s">
        <v>157</v>
      </c>
      <c r="U56" s="161">
        <v>0</v>
      </c>
      <c r="V56" s="161">
        <f t="shared" si="6"/>
        <v>0</v>
      </c>
      <c r="W56" s="161"/>
      <c r="X56" s="152"/>
      <c r="Y56" s="152"/>
      <c r="Z56" s="152"/>
      <c r="AA56" s="152"/>
      <c r="AB56" s="152"/>
      <c r="AC56" s="152"/>
      <c r="AD56" s="152"/>
      <c r="AE56" s="152"/>
      <c r="AF56" s="152"/>
      <c r="AG56" s="152" t="s">
        <v>183</v>
      </c>
      <c r="AH56" s="152"/>
      <c r="AI56" s="152"/>
      <c r="AJ56" s="152"/>
      <c r="AK56" s="152"/>
      <c r="AL56" s="152"/>
      <c r="AM56" s="152"/>
      <c r="AN56" s="152"/>
      <c r="AO56" s="152"/>
      <c r="AP56" s="152"/>
      <c r="AQ56" s="152"/>
      <c r="AR56" s="152"/>
      <c r="AS56" s="152"/>
      <c r="AT56" s="152"/>
      <c r="AU56" s="152"/>
      <c r="AV56" s="152"/>
      <c r="AW56" s="152"/>
      <c r="AX56" s="152"/>
      <c r="AY56" s="152"/>
      <c r="AZ56" s="152"/>
      <c r="BA56" s="152"/>
      <c r="BB56" s="152"/>
      <c r="BC56" s="152"/>
      <c r="BD56" s="152"/>
      <c r="BE56" s="152"/>
      <c r="BF56" s="152"/>
      <c r="BG56" s="152"/>
      <c r="BH56" s="152"/>
    </row>
    <row r="57" spans="1:60" ht="20.399999999999999" outlineLevel="1" x14ac:dyDescent="0.25">
      <c r="A57" s="187">
        <v>20</v>
      </c>
      <c r="B57" s="188" t="s">
        <v>489</v>
      </c>
      <c r="C57" s="194" t="s">
        <v>490</v>
      </c>
      <c r="D57" s="189" t="s">
        <v>181</v>
      </c>
      <c r="E57" s="190">
        <v>19</v>
      </c>
      <c r="F57" s="191"/>
      <c r="G57" s="192">
        <f t="shared" si="0"/>
        <v>0</v>
      </c>
      <c r="H57" s="191"/>
      <c r="I57" s="192">
        <f t="shared" si="1"/>
        <v>0</v>
      </c>
      <c r="J57" s="191"/>
      <c r="K57" s="192">
        <f t="shared" si="2"/>
        <v>0</v>
      </c>
      <c r="L57" s="192">
        <v>15</v>
      </c>
      <c r="M57" s="192">
        <f t="shared" si="3"/>
        <v>0</v>
      </c>
      <c r="N57" s="192">
        <v>4.0000000000000003E-5</v>
      </c>
      <c r="O57" s="192">
        <f t="shared" si="4"/>
        <v>0</v>
      </c>
      <c r="P57" s="192">
        <v>0</v>
      </c>
      <c r="Q57" s="192">
        <f t="shared" si="5"/>
        <v>0</v>
      </c>
      <c r="R57" s="192"/>
      <c r="S57" s="192" t="s">
        <v>267</v>
      </c>
      <c r="T57" s="193" t="s">
        <v>157</v>
      </c>
      <c r="U57" s="161">
        <v>0</v>
      </c>
      <c r="V57" s="161">
        <f t="shared" si="6"/>
        <v>0</v>
      </c>
      <c r="W57" s="161"/>
      <c r="X57" s="152"/>
      <c r="Y57" s="152"/>
      <c r="Z57" s="152"/>
      <c r="AA57" s="152"/>
      <c r="AB57" s="152"/>
      <c r="AC57" s="152"/>
      <c r="AD57" s="152"/>
      <c r="AE57" s="152"/>
      <c r="AF57" s="152"/>
      <c r="AG57" s="152" t="s">
        <v>183</v>
      </c>
      <c r="AH57" s="152"/>
      <c r="AI57" s="152"/>
      <c r="AJ57" s="152"/>
      <c r="AK57" s="152"/>
      <c r="AL57" s="152"/>
      <c r="AM57" s="152"/>
      <c r="AN57" s="152"/>
      <c r="AO57" s="152"/>
      <c r="AP57" s="152"/>
      <c r="AQ57" s="152"/>
      <c r="AR57" s="152"/>
      <c r="AS57" s="152"/>
      <c r="AT57" s="152"/>
      <c r="AU57" s="152"/>
      <c r="AV57" s="152"/>
      <c r="AW57" s="152"/>
      <c r="AX57" s="152"/>
      <c r="AY57" s="152"/>
      <c r="AZ57" s="152"/>
      <c r="BA57" s="152"/>
      <c r="BB57" s="152"/>
      <c r="BC57" s="152"/>
      <c r="BD57" s="152"/>
      <c r="BE57" s="152"/>
      <c r="BF57" s="152"/>
      <c r="BG57" s="152"/>
      <c r="BH57" s="152"/>
    </row>
    <row r="58" spans="1:60" outlineLevel="1" x14ac:dyDescent="0.25">
      <c r="A58" s="187">
        <v>21</v>
      </c>
      <c r="B58" s="188" t="s">
        <v>561</v>
      </c>
      <c r="C58" s="194" t="s">
        <v>562</v>
      </c>
      <c r="D58" s="189" t="s">
        <v>286</v>
      </c>
      <c r="E58" s="190">
        <v>1</v>
      </c>
      <c r="F58" s="191"/>
      <c r="G58" s="192">
        <f t="shared" si="0"/>
        <v>0</v>
      </c>
      <c r="H58" s="191"/>
      <c r="I58" s="192">
        <f t="shared" si="1"/>
        <v>0</v>
      </c>
      <c r="J58" s="191"/>
      <c r="K58" s="192">
        <f t="shared" si="2"/>
        <v>0</v>
      </c>
      <c r="L58" s="192">
        <v>15</v>
      </c>
      <c r="M58" s="192">
        <f t="shared" si="3"/>
        <v>0</v>
      </c>
      <c r="N58" s="192">
        <v>8.0000000000000002E-3</v>
      </c>
      <c r="O58" s="192">
        <f t="shared" si="4"/>
        <v>0.01</v>
      </c>
      <c r="P58" s="192">
        <v>0</v>
      </c>
      <c r="Q58" s="192">
        <f t="shared" si="5"/>
        <v>0</v>
      </c>
      <c r="R58" s="192"/>
      <c r="S58" s="192" t="s">
        <v>182</v>
      </c>
      <c r="T58" s="193" t="s">
        <v>157</v>
      </c>
      <c r="U58" s="161">
        <v>0</v>
      </c>
      <c r="V58" s="161">
        <f t="shared" si="6"/>
        <v>0</v>
      </c>
      <c r="W58" s="161"/>
      <c r="X58" s="152"/>
      <c r="Y58" s="152"/>
      <c r="Z58" s="152"/>
      <c r="AA58" s="152"/>
      <c r="AB58" s="152"/>
      <c r="AC58" s="152"/>
      <c r="AD58" s="152"/>
      <c r="AE58" s="152"/>
      <c r="AF58" s="152"/>
      <c r="AG58" s="152" t="s">
        <v>183</v>
      </c>
      <c r="AH58" s="152"/>
      <c r="AI58" s="152"/>
      <c r="AJ58" s="152"/>
      <c r="AK58" s="152"/>
      <c r="AL58" s="152"/>
      <c r="AM58" s="152"/>
      <c r="AN58" s="152"/>
      <c r="AO58" s="152"/>
      <c r="AP58" s="152"/>
      <c r="AQ58" s="152"/>
      <c r="AR58" s="152"/>
      <c r="AS58" s="152"/>
      <c r="AT58" s="152"/>
      <c r="AU58" s="152"/>
      <c r="AV58" s="152"/>
      <c r="AW58" s="152"/>
      <c r="AX58" s="152"/>
      <c r="AY58" s="152"/>
      <c r="AZ58" s="152"/>
      <c r="BA58" s="152"/>
      <c r="BB58" s="152"/>
      <c r="BC58" s="152"/>
      <c r="BD58" s="152"/>
      <c r="BE58" s="152"/>
      <c r="BF58" s="152"/>
      <c r="BG58" s="152"/>
      <c r="BH58" s="152"/>
    </row>
    <row r="59" spans="1:60" outlineLevel="1" x14ac:dyDescent="0.25">
      <c r="A59" s="187">
        <v>22</v>
      </c>
      <c r="B59" s="188" t="s">
        <v>563</v>
      </c>
      <c r="C59" s="194" t="s">
        <v>564</v>
      </c>
      <c r="D59" s="189" t="s">
        <v>536</v>
      </c>
      <c r="E59" s="190">
        <v>1</v>
      </c>
      <c r="F59" s="191"/>
      <c r="G59" s="192">
        <f t="shared" si="0"/>
        <v>0</v>
      </c>
      <c r="H59" s="191"/>
      <c r="I59" s="192">
        <f t="shared" si="1"/>
        <v>0</v>
      </c>
      <c r="J59" s="191"/>
      <c r="K59" s="192">
        <f t="shared" si="2"/>
        <v>0</v>
      </c>
      <c r="L59" s="192">
        <v>15</v>
      </c>
      <c r="M59" s="192">
        <f t="shared" si="3"/>
        <v>0</v>
      </c>
      <c r="N59" s="192">
        <v>2.0000000000000001E-4</v>
      </c>
      <c r="O59" s="192">
        <f t="shared" si="4"/>
        <v>0</v>
      </c>
      <c r="P59" s="192">
        <v>0</v>
      </c>
      <c r="Q59" s="192">
        <f t="shared" si="5"/>
        <v>0</v>
      </c>
      <c r="R59" s="192"/>
      <c r="S59" s="192" t="s">
        <v>182</v>
      </c>
      <c r="T59" s="193" t="s">
        <v>157</v>
      </c>
      <c r="U59" s="161">
        <v>0</v>
      </c>
      <c r="V59" s="161">
        <f t="shared" si="6"/>
        <v>0</v>
      </c>
      <c r="W59" s="161"/>
      <c r="X59" s="152"/>
      <c r="Y59" s="152"/>
      <c r="Z59" s="152"/>
      <c r="AA59" s="152"/>
      <c r="AB59" s="152"/>
      <c r="AC59" s="152"/>
      <c r="AD59" s="152"/>
      <c r="AE59" s="152"/>
      <c r="AF59" s="152"/>
      <c r="AG59" s="152" t="s">
        <v>183</v>
      </c>
      <c r="AH59" s="152"/>
      <c r="AI59" s="152"/>
      <c r="AJ59" s="152"/>
      <c r="AK59" s="152"/>
      <c r="AL59" s="152"/>
      <c r="AM59" s="152"/>
      <c r="AN59" s="152"/>
      <c r="AO59" s="152"/>
      <c r="AP59" s="152"/>
      <c r="AQ59" s="152"/>
      <c r="AR59" s="152"/>
      <c r="AS59" s="152"/>
      <c r="AT59" s="152"/>
      <c r="AU59" s="152"/>
      <c r="AV59" s="152"/>
      <c r="AW59" s="152"/>
      <c r="AX59" s="152"/>
      <c r="AY59" s="152"/>
      <c r="AZ59" s="152"/>
      <c r="BA59" s="152"/>
      <c r="BB59" s="152"/>
      <c r="BC59" s="152"/>
      <c r="BD59" s="152"/>
      <c r="BE59" s="152"/>
      <c r="BF59" s="152"/>
      <c r="BG59" s="152"/>
      <c r="BH59" s="152"/>
    </row>
    <row r="60" spans="1:60" ht="20.399999999999999" outlineLevel="1" x14ac:dyDescent="0.25">
      <c r="A60" s="169">
        <v>23</v>
      </c>
      <c r="B60" s="170" t="s">
        <v>565</v>
      </c>
      <c r="C60" s="179" t="s">
        <v>566</v>
      </c>
      <c r="D60" s="171" t="s">
        <v>259</v>
      </c>
      <c r="E60" s="172">
        <v>12</v>
      </c>
      <c r="F60" s="173"/>
      <c r="G60" s="174">
        <f t="shared" si="0"/>
        <v>0</v>
      </c>
      <c r="H60" s="173"/>
      <c r="I60" s="174">
        <f t="shared" si="1"/>
        <v>0</v>
      </c>
      <c r="J60" s="173"/>
      <c r="K60" s="174">
        <f t="shared" si="2"/>
        <v>0</v>
      </c>
      <c r="L60" s="174">
        <v>15</v>
      </c>
      <c r="M60" s="174">
        <f t="shared" si="3"/>
        <v>0</v>
      </c>
      <c r="N60" s="174">
        <v>1.4780000000000001E-2</v>
      </c>
      <c r="O60" s="174">
        <f t="shared" si="4"/>
        <v>0.18</v>
      </c>
      <c r="P60" s="174">
        <v>0</v>
      </c>
      <c r="Q60" s="174">
        <f t="shared" si="5"/>
        <v>0</v>
      </c>
      <c r="R60" s="174"/>
      <c r="S60" s="174" t="s">
        <v>267</v>
      </c>
      <c r="T60" s="175" t="s">
        <v>157</v>
      </c>
      <c r="U60" s="161">
        <v>0.6238800000000001</v>
      </c>
      <c r="V60" s="161">
        <f t="shared" si="6"/>
        <v>7.49</v>
      </c>
      <c r="W60" s="161"/>
      <c r="X60" s="152"/>
      <c r="Y60" s="152"/>
      <c r="Z60" s="152"/>
      <c r="AA60" s="152"/>
      <c r="AB60" s="152"/>
      <c r="AC60" s="152"/>
      <c r="AD60" s="152"/>
      <c r="AE60" s="152"/>
      <c r="AF60" s="152"/>
      <c r="AG60" s="152" t="s">
        <v>380</v>
      </c>
      <c r="AH60" s="152"/>
      <c r="AI60" s="152"/>
      <c r="AJ60" s="152"/>
      <c r="AK60" s="152"/>
      <c r="AL60" s="152"/>
      <c r="AM60" s="152"/>
      <c r="AN60" s="152"/>
      <c r="AO60" s="152"/>
      <c r="AP60" s="152"/>
      <c r="AQ60" s="152"/>
      <c r="AR60" s="152"/>
      <c r="AS60" s="152"/>
      <c r="AT60" s="152"/>
      <c r="AU60" s="152"/>
      <c r="AV60" s="152"/>
      <c r="AW60" s="152"/>
      <c r="AX60" s="152"/>
      <c r="AY60" s="152"/>
      <c r="AZ60" s="152"/>
      <c r="BA60" s="152"/>
      <c r="BB60" s="152"/>
      <c r="BC60" s="152"/>
      <c r="BD60" s="152"/>
      <c r="BE60" s="152"/>
      <c r="BF60" s="152"/>
      <c r="BG60" s="152"/>
      <c r="BH60" s="152"/>
    </row>
    <row r="61" spans="1:60" outlineLevel="1" x14ac:dyDescent="0.25">
      <c r="A61" s="159"/>
      <c r="B61" s="160"/>
      <c r="C61" s="258" t="s">
        <v>567</v>
      </c>
      <c r="D61" s="259"/>
      <c r="E61" s="259"/>
      <c r="F61" s="259"/>
      <c r="G61" s="259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52"/>
      <c r="Y61" s="152"/>
      <c r="Z61" s="152"/>
      <c r="AA61" s="152"/>
      <c r="AB61" s="152"/>
      <c r="AC61" s="152"/>
      <c r="AD61" s="152"/>
      <c r="AE61" s="152"/>
      <c r="AF61" s="152"/>
      <c r="AG61" s="152" t="s">
        <v>197</v>
      </c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52"/>
      <c r="AT61" s="152"/>
      <c r="AU61" s="152"/>
      <c r="AV61" s="152"/>
      <c r="AW61" s="152"/>
      <c r="AX61" s="152"/>
      <c r="AY61" s="152"/>
      <c r="AZ61" s="152"/>
      <c r="BA61" s="152"/>
      <c r="BB61" s="152"/>
      <c r="BC61" s="152"/>
      <c r="BD61" s="152"/>
      <c r="BE61" s="152"/>
      <c r="BF61" s="152"/>
      <c r="BG61" s="152"/>
      <c r="BH61" s="152"/>
    </row>
    <row r="62" spans="1:60" ht="20.399999999999999" outlineLevel="1" x14ac:dyDescent="0.25">
      <c r="A62" s="187">
        <v>24</v>
      </c>
      <c r="B62" s="188" t="s">
        <v>568</v>
      </c>
      <c r="C62" s="194" t="s">
        <v>569</v>
      </c>
      <c r="D62" s="189" t="s">
        <v>570</v>
      </c>
      <c r="E62" s="190">
        <v>1</v>
      </c>
      <c r="F62" s="191"/>
      <c r="G62" s="192">
        <f>ROUND(E62*F62,2)</f>
        <v>0</v>
      </c>
      <c r="H62" s="191"/>
      <c r="I62" s="192">
        <f>ROUND(E62*H62,2)</f>
        <v>0</v>
      </c>
      <c r="J62" s="191"/>
      <c r="K62" s="192">
        <f>ROUND(E62*J62,2)</f>
        <v>0</v>
      </c>
      <c r="L62" s="192">
        <v>15</v>
      </c>
      <c r="M62" s="192">
        <f>G62*(1+L62/100)</f>
        <v>0</v>
      </c>
      <c r="N62" s="192">
        <v>0.01</v>
      </c>
      <c r="O62" s="192">
        <f>ROUND(E62*N62,2)</f>
        <v>0.01</v>
      </c>
      <c r="P62" s="192">
        <v>0</v>
      </c>
      <c r="Q62" s="192">
        <f>ROUND(E62*P62,2)</f>
        <v>0</v>
      </c>
      <c r="R62" s="192"/>
      <c r="S62" s="192" t="s">
        <v>267</v>
      </c>
      <c r="T62" s="193" t="s">
        <v>157</v>
      </c>
      <c r="U62" s="161">
        <v>0</v>
      </c>
      <c r="V62" s="161">
        <f>ROUND(E62*U62,2)</f>
        <v>0</v>
      </c>
      <c r="W62" s="161"/>
      <c r="X62" s="152"/>
      <c r="Y62" s="152"/>
      <c r="Z62" s="152"/>
      <c r="AA62" s="152"/>
      <c r="AB62" s="152"/>
      <c r="AC62" s="152"/>
      <c r="AD62" s="152"/>
      <c r="AE62" s="152"/>
      <c r="AF62" s="152"/>
      <c r="AG62" s="152" t="s">
        <v>264</v>
      </c>
      <c r="AH62" s="152"/>
      <c r="AI62" s="152"/>
      <c r="AJ62" s="152"/>
      <c r="AK62" s="152"/>
      <c r="AL62" s="152"/>
      <c r="AM62" s="152"/>
      <c r="AN62" s="152"/>
      <c r="AO62" s="152"/>
      <c r="AP62" s="152"/>
      <c r="AQ62" s="152"/>
      <c r="AR62" s="152"/>
      <c r="AS62" s="152"/>
      <c r="AT62" s="152"/>
      <c r="AU62" s="152"/>
      <c r="AV62" s="152"/>
      <c r="AW62" s="152"/>
      <c r="AX62" s="152"/>
      <c r="AY62" s="152"/>
      <c r="AZ62" s="152"/>
      <c r="BA62" s="152"/>
      <c r="BB62" s="152"/>
      <c r="BC62" s="152"/>
      <c r="BD62" s="152"/>
      <c r="BE62" s="152"/>
      <c r="BF62" s="152"/>
      <c r="BG62" s="152"/>
      <c r="BH62" s="152"/>
    </row>
    <row r="63" spans="1:60" ht="30.6" outlineLevel="1" x14ac:dyDescent="0.25">
      <c r="A63" s="187">
        <v>25</v>
      </c>
      <c r="B63" s="188" t="s">
        <v>571</v>
      </c>
      <c r="C63" s="194" t="s">
        <v>572</v>
      </c>
      <c r="D63" s="189" t="s">
        <v>286</v>
      </c>
      <c r="E63" s="190">
        <v>15</v>
      </c>
      <c r="F63" s="191"/>
      <c r="G63" s="192">
        <f>ROUND(E63*F63,2)</f>
        <v>0</v>
      </c>
      <c r="H63" s="191"/>
      <c r="I63" s="192">
        <f>ROUND(E63*H63,2)</f>
        <v>0</v>
      </c>
      <c r="J63" s="191"/>
      <c r="K63" s="192">
        <f>ROUND(E63*J63,2)</f>
        <v>0</v>
      </c>
      <c r="L63" s="192">
        <v>15</v>
      </c>
      <c r="M63" s="192">
        <f>G63*(1+L63/100)</f>
        <v>0</v>
      </c>
      <c r="N63" s="192">
        <v>2.3000000000000001E-4</v>
      </c>
      <c r="O63" s="192">
        <f>ROUND(E63*N63,2)</f>
        <v>0</v>
      </c>
      <c r="P63" s="192">
        <v>0</v>
      </c>
      <c r="Q63" s="192">
        <f>ROUND(E63*P63,2)</f>
        <v>0</v>
      </c>
      <c r="R63" s="192"/>
      <c r="S63" s="192" t="s">
        <v>267</v>
      </c>
      <c r="T63" s="193" t="s">
        <v>157</v>
      </c>
      <c r="U63" s="161">
        <v>0</v>
      </c>
      <c r="V63" s="161">
        <f>ROUND(E63*U63,2)</f>
        <v>0</v>
      </c>
      <c r="W63" s="161"/>
      <c r="X63" s="152"/>
      <c r="Y63" s="152"/>
      <c r="Z63" s="152"/>
      <c r="AA63" s="152"/>
      <c r="AB63" s="152"/>
      <c r="AC63" s="152"/>
      <c r="AD63" s="152"/>
      <c r="AE63" s="152"/>
      <c r="AF63" s="152"/>
      <c r="AG63" s="152" t="s">
        <v>264</v>
      </c>
      <c r="AH63" s="152"/>
      <c r="AI63" s="152"/>
      <c r="AJ63" s="152"/>
      <c r="AK63" s="152"/>
      <c r="AL63" s="152"/>
      <c r="AM63" s="152"/>
      <c r="AN63" s="152"/>
      <c r="AO63" s="152"/>
      <c r="AP63" s="152"/>
      <c r="AQ63" s="152"/>
      <c r="AR63" s="152"/>
      <c r="AS63" s="152"/>
      <c r="AT63" s="152"/>
      <c r="AU63" s="152"/>
      <c r="AV63" s="152"/>
      <c r="AW63" s="152"/>
      <c r="AX63" s="152"/>
      <c r="AY63" s="152"/>
      <c r="AZ63" s="152"/>
      <c r="BA63" s="152"/>
      <c r="BB63" s="152"/>
      <c r="BC63" s="152"/>
      <c r="BD63" s="152"/>
      <c r="BE63" s="152"/>
      <c r="BF63" s="152"/>
      <c r="BG63" s="152"/>
      <c r="BH63" s="152"/>
    </row>
    <row r="64" spans="1:60" outlineLevel="1" x14ac:dyDescent="0.25">
      <c r="A64" s="187">
        <v>26</v>
      </c>
      <c r="B64" s="188" t="s">
        <v>573</v>
      </c>
      <c r="C64" s="194" t="s">
        <v>574</v>
      </c>
      <c r="D64" s="189" t="s">
        <v>195</v>
      </c>
      <c r="E64" s="190">
        <v>0.18430000000000002</v>
      </c>
      <c r="F64" s="191"/>
      <c r="G64" s="192">
        <f>ROUND(E64*F64,2)</f>
        <v>0</v>
      </c>
      <c r="H64" s="191"/>
      <c r="I64" s="192">
        <f>ROUND(E64*H64,2)</f>
        <v>0</v>
      </c>
      <c r="J64" s="191"/>
      <c r="K64" s="192">
        <f>ROUND(E64*J64,2)</f>
        <v>0</v>
      </c>
      <c r="L64" s="192">
        <v>15</v>
      </c>
      <c r="M64" s="192">
        <f>G64*(1+L64/100)</f>
        <v>0</v>
      </c>
      <c r="N64" s="192">
        <v>0.55000000000000004</v>
      </c>
      <c r="O64" s="192">
        <f>ROUND(E64*N64,2)</f>
        <v>0.1</v>
      </c>
      <c r="P64" s="192">
        <v>0</v>
      </c>
      <c r="Q64" s="192">
        <f>ROUND(E64*P64,2)</f>
        <v>0</v>
      </c>
      <c r="R64" s="192"/>
      <c r="S64" s="192" t="s">
        <v>267</v>
      </c>
      <c r="T64" s="193" t="s">
        <v>157</v>
      </c>
      <c r="U64" s="161">
        <v>0</v>
      </c>
      <c r="V64" s="161">
        <f>ROUND(E64*U64,2)</f>
        <v>0</v>
      </c>
      <c r="W64" s="161"/>
      <c r="X64" s="152"/>
      <c r="Y64" s="152"/>
      <c r="Z64" s="152"/>
      <c r="AA64" s="152"/>
      <c r="AB64" s="152"/>
      <c r="AC64" s="152"/>
      <c r="AD64" s="152"/>
      <c r="AE64" s="152"/>
      <c r="AF64" s="152"/>
      <c r="AG64" s="152" t="s">
        <v>264</v>
      </c>
      <c r="AH64" s="152"/>
      <c r="AI64" s="152"/>
      <c r="AJ64" s="152"/>
      <c r="AK64" s="152"/>
      <c r="AL64" s="152"/>
      <c r="AM64" s="152"/>
      <c r="AN64" s="152"/>
      <c r="AO64" s="152"/>
      <c r="AP64" s="152"/>
      <c r="AQ64" s="152"/>
      <c r="AR64" s="152"/>
      <c r="AS64" s="152"/>
      <c r="AT64" s="152"/>
      <c r="AU64" s="152"/>
      <c r="AV64" s="152"/>
      <c r="AW64" s="152"/>
      <c r="AX64" s="152"/>
      <c r="AY64" s="152"/>
      <c r="AZ64" s="152"/>
      <c r="BA64" s="152"/>
      <c r="BB64" s="152"/>
      <c r="BC64" s="152"/>
      <c r="BD64" s="152"/>
      <c r="BE64" s="152"/>
      <c r="BF64" s="152"/>
      <c r="BG64" s="152"/>
      <c r="BH64" s="152"/>
    </row>
    <row r="65" spans="1:60" ht="20.399999999999999" outlineLevel="1" x14ac:dyDescent="0.25">
      <c r="A65" s="187">
        <v>27</v>
      </c>
      <c r="B65" s="188" t="s">
        <v>575</v>
      </c>
      <c r="C65" s="194" t="s">
        <v>576</v>
      </c>
      <c r="D65" s="189" t="s">
        <v>505</v>
      </c>
      <c r="E65" s="190">
        <v>4.2100000000000009</v>
      </c>
      <c r="F65" s="191"/>
      <c r="G65" s="192">
        <f>ROUND(E65*F65,2)</f>
        <v>0</v>
      </c>
      <c r="H65" s="191"/>
      <c r="I65" s="192">
        <f>ROUND(E65*H65,2)</f>
        <v>0</v>
      </c>
      <c r="J65" s="191"/>
      <c r="K65" s="192">
        <f>ROUND(E65*J65,2)</f>
        <v>0</v>
      </c>
      <c r="L65" s="192">
        <v>15</v>
      </c>
      <c r="M65" s="192">
        <f>G65*(1+L65/100)</f>
        <v>0</v>
      </c>
      <c r="N65" s="192">
        <v>0.5</v>
      </c>
      <c r="O65" s="192">
        <f>ROUND(E65*N65,2)</f>
        <v>2.11</v>
      </c>
      <c r="P65" s="192">
        <v>0</v>
      </c>
      <c r="Q65" s="192">
        <f>ROUND(E65*P65,2)</f>
        <v>0</v>
      </c>
      <c r="R65" s="192"/>
      <c r="S65" s="192" t="s">
        <v>267</v>
      </c>
      <c r="T65" s="193" t="s">
        <v>157</v>
      </c>
      <c r="U65" s="161">
        <v>0</v>
      </c>
      <c r="V65" s="161">
        <f>ROUND(E65*U65,2)</f>
        <v>0</v>
      </c>
      <c r="W65" s="161"/>
      <c r="X65" s="152"/>
      <c r="Y65" s="152"/>
      <c r="Z65" s="152"/>
      <c r="AA65" s="152"/>
      <c r="AB65" s="152"/>
      <c r="AC65" s="152"/>
      <c r="AD65" s="152"/>
      <c r="AE65" s="152"/>
      <c r="AF65" s="152"/>
      <c r="AG65" s="152" t="s">
        <v>264</v>
      </c>
      <c r="AH65" s="152"/>
      <c r="AI65" s="152"/>
      <c r="AJ65" s="152"/>
      <c r="AK65" s="152"/>
      <c r="AL65" s="152"/>
      <c r="AM65" s="152"/>
      <c r="AN65" s="152"/>
      <c r="AO65" s="152"/>
      <c r="AP65" s="152"/>
      <c r="AQ65" s="152"/>
      <c r="AR65" s="152"/>
      <c r="AS65" s="152"/>
      <c r="AT65" s="152"/>
      <c r="AU65" s="152"/>
      <c r="AV65" s="152"/>
      <c r="AW65" s="152"/>
      <c r="AX65" s="152"/>
      <c r="AY65" s="152"/>
      <c r="AZ65" s="152"/>
      <c r="BA65" s="152"/>
      <c r="BB65" s="152"/>
      <c r="BC65" s="152"/>
      <c r="BD65" s="152"/>
      <c r="BE65" s="152"/>
      <c r="BF65" s="152"/>
      <c r="BG65" s="152"/>
      <c r="BH65" s="152"/>
    </row>
    <row r="66" spans="1:60" outlineLevel="1" x14ac:dyDescent="0.25">
      <c r="A66" s="169">
        <v>28</v>
      </c>
      <c r="B66" s="170" t="s">
        <v>497</v>
      </c>
      <c r="C66" s="179" t="s">
        <v>498</v>
      </c>
      <c r="D66" s="171" t="s">
        <v>224</v>
      </c>
      <c r="E66" s="172">
        <v>3.1758300000000004</v>
      </c>
      <c r="F66" s="173"/>
      <c r="G66" s="174">
        <f>ROUND(E66*F66,2)</f>
        <v>0</v>
      </c>
      <c r="H66" s="173"/>
      <c r="I66" s="174">
        <f>ROUND(E66*H66,2)</f>
        <v>0</v>
      </c>
      <c r="J66" s="173"/>
      <c r="K66" s="174">
        <f>ROUND(E66*J66,2)</f>
        <v>0</v>
      </c>
      <c r="L66" s="174">
        <v>15</v>
      </c>
      <c r="M66" s="174">
        <f>G66*(1+L66/100)</f>
        <v>0</v>
      </c>
      <c r="N66" s="174">
        <v>0</v>
      </c>
      <c r="O66" s="174">
        <f>ROUND(E66*N66,2)</f>
        <v>0</v>
      </c>
      <c r="P66" s="174">
        <v>0</v>
      </c>
      <c r="Q66" s="174">
        <f>ROUND(E66*P66,2)</f>
        <v>0</v>
      </c>
      <c r="R66" s="174"/>
      <c r="S66" s="174" t="s">
        <v>267</v>
      </c>
      <c r="T66" s="175" t="s">
        <v>157</v>
      </c>
      <c r="U66" s="161">
        <v>1.7510000000000001</v>
      </c>
      <c r="V66" s="161">
        <f>ROUND(E66*U66,2)</f>
        <v>5.56</v>
      </c>
      <c r="W66" s="161"/>
      <c r="X66" s="152"/>
      <c r="Y66" s="152"/>
      <c r="Z66" s="152"/>
      <c r="AA66" s="152"/>
      <c r="AB66" s="152"/>
      <c r="AC66" s="152"/>
      <c r="AD66" s="152"/>
      <c r="AE66" s="152"/>
      <c r="AF66" s="152"/>
      <c r="AG66" s="152" t="s">
        <v>183</v>
      </c>
      <c r="AH66" s="152"/>
      <c r="AI66" s="152"/>
      <c r="AJ66" s="152"/>
      <c r="AK66" s="152"/>
      <c r="AL66" s="152"/>
      <c r="AM66" s="152"/>
      <c r="AN66" s="152"/>
      <c r="AO66" s="152"/>
      <c r="AP66" s="152"/>
      <c r="AQ66" s="152"/>
      <c r="AR66" s="152"/>
      <c r="AS66" s="152"/>
      <c r="AT66" s="152"/>
      <c r="AU66" s="152"/>
      <c r="AV66" s="152"/>
      <c r="AW66" s="152"/>
      <c r="AX66" s="152"/>
      <c r="AY66" s="152"/>
      <c r="AZ66" s="152"/>
      <c r="BA66" s="152"/>
      <c r="BB66" s="152"/>
      <c r="BC66" s="152"/>
      <c r="BD66" s="152"/>
      <c r="BE66" s="152"/>
      <c r="BF66" s="152"/>
      <c r="BG66" s="152"/>
      <c r="BH66" s="152"/>
    </row>
    <row r="67" spans="1:60" outlineLevel="1" x14ac:dyDescent="0.25">
      <c r="A67" s="159"/>
      <c r="B67" s="160"/>
      <c r="C67" s="258" t="s">
        <v>499</v>
      </c>
      <c r="D67" s="259"/>
      <c r="E67" s="259"/>
      <c r="F67" s="259"/>
      <c r="G67" s="259"/>
      <c r="H67" s="161"/>
      <c r="I67" s="161"/>
      <c r="J67" s="161"/>
      <c r="K67" s="161"/>
      <c r="L67" s="161"/>
      <c r="M67" s="161"/>
      <c r="N67" s="161"/>
      <c r="O67" s="161"/>
      <c r="P67" s="161"/>
      <c r="Q67" s="161"/>
      <c r="R67" s="161"/>
      <c r="S67" s="161"/>
      <c r="T67" s="161"/>
      <c r="U67" s="161"/>
      <c r="V67" s="161"/>
      <c r="W67" s="161"/>
      <c r="X67" s="152"/>
      <c r="Y67" s="152"/>
      <c r="Z67" s="152"/>
      <c r="AA67" s="152"/>
      <c r="AB67" s="152"/>
      <c r="AC67" s="152"/>
      <c r="AD67" s="152"/>
      <c r="AE67" s="152"/>
      <c r="AF67" s="152"/>
      <c r="AG67" s="152" t="s">
        <v>197</v>
      </c>
      <c r="AH67" s="152"/>
      <c r="AI67" s="152"/>
      <c r="AJ67" s="152"/>
      <c r="AK67" s="152"/>
      <c r="AL67" s="152"/>
      <c r="AM67" s="152"/>
      <c r="AN67" s="152"/>
      <c r="AO67" s="152"/>
      <c r="AP67" s="152"/>
      <c r="AQ67" s="152"/>
      <c r="AR67" s="152"/>
      <c r="AS67" s="152"/>
      <c r="AT67" s="152"/>
      <c r="AU67" s="152"/>
      <c r="AV67" s="152"/>
      <c r="AW67" s="152"/>
      <c r="AX67" s="152"/>
      <c r="AY67" s="152"/>
      <c r="AZ67" s="152"/>
      <c r="BA67" s="152"/>
      <c r="BB67" s="152"/>
      <c r="BC67" s="152"/>
      <c r="BD67" s="152"/>
      <c r="BE67" s="152"/>
      <c r="BF67" s="152"/>
      <c r="BG67" s="152"/>
      <c r="BH67" s="152"/>
    </row>
    <row r="68" spans="1:60" x14ac:dyDescent="0.25">
      <c r="A68" s="163" t="s">
        <v>152</v>
      </c>
      <c r="B68" s="164" t="s">
        <v>111</v>
      </c>
      <c r="C68" s="178" t="s">
        <v>112</v>
      </c>
      <c r="D68" s="165"/>
      <c r="E68" s="166"/>
      <c r="F68" s="167"/>
      <c r="G68" s="167">
        <f>SUMIF(AG69:AG76,"&lt;&gt;NOR",G69:G76)</f>
        <v>0</v>
      </c>
      <c r="H68" s="167"/>
      <c r="I68" s="167">
        <f>SUM(I69:I76)</f>
        <v>0</v>
      </c>
      <c r="J68" s="167"/>
      <c r="K68" s="167">
        <f>SUM(K69:K76)</f>
        <v>0</v>
      </c>
      <c r="L68" s="167"/>
      <c r="M68" s="167">
        <f>SUM(M69:M76)</f>
        <v>0</v>
      </c>
      <c r="N68" s="167"/>
      <c r="O68" s="167">
        <f>SUM(O69:O76)</f>
        <v>0.36</v>
      </c>
      <c r="P68" s="167"/>
      <c r="Q68" s="167">
        <f>SUM(Q69:Q76)</f>
        <v>0</v>
      </c>
      <c r="R68" s="167"/>
      <c r="S68" s="167"/>
      <c r="T68" s="168"/>
      <c r="U68" s="162"/>
      <c r="V68" s="162">
        <f>SUM(V69:V76)</f>
        <v>12.01</v>
      </c>
      <c r="W68" s="162"/>
      <c r="AG68" t="s">
        <v>153</v>
      </c>
    </row>
    <row r="69" spans="1:60" ht="20.399999999999999" outlineLevel="1" x14ac:dyDescent="0.25">
      <c r="A69" s="169">
        <v>29</v>
      </c>
      <c r="B69" s="170" t="s">
        <v>577</v>
      </c>
      <c r="C69" s="179" t="s">
        <v>578</v>
      </c>
      <c r="D69" s="171" t="s">
        <v>181</v>
      </c>
      <c r="E69" s="172">
        <v>11.700000000000001</v>
      </c>
      <c r="F69" s="173"/>
      <c r="G69" s="174">
        <f>ROUND(E69*F69,2)</f>
        <v>0</v>
      </c>
      <c r="H69" s="173"/>
      <c r="I69" s="174">
        <f>ROUND(E69*H69,2)</f>
        <v>0</v>
      </c>
      <c r="J69" s="173"/>
      <c r="K69" s="174">
        <f>ROUND(E69*J69,2)</f>
        <v>0</v>
      </c>
      <c r="L69" s="174">
        <v>15</v>
      </c>
      <c r="M69" s="174">
        <f>G69*(1+L69/100)</f>
        <v>0</v>
      </c>
      <c r="N69" s="174">
        <v>3.056E-2</v>
      </c>
      <c r="O69" s="174">
        <f>ROUND(E69*N69,2)</f>
        <v>0.36</v>
      </c>
      <c r="P69" s="174">
        <v>0</v>
      </c>
      <c r="Q69" s="174">
        <f>ROUND(E69*P69,2)</f>
        <v>0</v>
      </c>
      <c r="R69" s="174"/>
      <c r="S69" s="174" t="s">
        <v>267</v>
      </c>
      <c r="T69" s="175" t="s">
        <v>157</v>
      </c>
      <c r="U69" s="161">
        <v>0.96800000000000008</v>
      </c>
      <c r="V69" s="161">
        <f>ROUND(E69*U69,2)</f>
        <v>11.33</v>
      </c>
      <c r="W69" s="161"/>
      <c r="X69" s="152"/>
      <c r="Y69" s="152"/>
      <c r="Z69" s="152"/>
      <c r="AA69" s="152"/>
      <c r="AB69" s="152"/>
      <c r="AC69" s="152"/>
      <c r="AD69" s="152"/>
      <c r="AE69" s="152"/>
      <c r="AF69" s="152"/>
      <c r="AG69" s="152" t="s">
        <v>183</v>
      </c>
      <c r="AH69" s="152"/>
      <c r="AI69" s="152"/>
      <c r="AJ69" s="152"/>
      <c r="AK69" s="152"/>
      <c r="AL69" s="152"/>
      <c r="AM69" s="152"/>
      <c r="AN69" s="152"/>
      <c r="AO69" s="152"/>
      <c r="AP69" s="152"/>
      <c r="AQ69" s="152"/>
      <c r="AR69" s="152"/>
      <c r="AS69" s="152"/>
      <c r="AT69" s="152"/>
      <c r="AU69" s="152"/>
      <c r="AV69" s="152"/>
      <c r="AW69" s="152"/>
      <c r="AX69" s="152"/>
      <c r="AY69" s="152"/>
      <c r="AZ69" s="152"/>
      <c r="BA69" s="152"/>
      <c r="BB69" s="152"/>
      <c r="BC69" s="152"/>
      <c r="BD69" s="152"/>
      <c r="BE69" s="152"/>
      <c r="BF69" s="152"/>
      <c r="BG69" s="152"/>
      <c r="BH69" s="152"/>
    </row>
    <row r="70" spans="1:60" outlineLevel="1" x14ac:dyDescent="0.25">
      <c r="A70" s="159"/>
      <c r="B70" s="160"/>
      <c r="C70" s="258" t="s">
        <v>579</v>
      </c>
      <c r="D70" s="259"/>
      <c r="E70" s="259"/>
      <c r="F70" s="259"/>
      <c r="G70" s="259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1"/>
      <c r="S70" s="161"/>
      <c r="T70" s="161"/>
      <c r="U70" s="161"/>
      <c r="V70" s="161"/>
      <c r="W70" s="161"/>
      <c r="X70" s="152"/>
      <c r="Y70" s="152"/>
      <c r="Z70" s="152"/>
      <c r="AA70" s="152"/>
      <c r="AB70" s="152"/>
      <c r="AC70" s="152"/>
      <c r="AD70" s="152"/>
      <c r="AE70" s="152"/>
      <c r="AF70" s="152"/>
      <c r="AG70" s="152" t="s">
        <v>197</v>
      </c>
      <c r="AH70" s="152"/>
      <c r="AI70" s="152"/>
      <c r="AJ70" s="152"/>
      <c r="AK70" s="152"/>
      <c r="AL70" s="152"/>
      <c r="AM70" s="152"/>
      <c r="AN70" s="152"/>
      <c r="AO70" s="152"/>
      <c r="AP70" s="152"/>
      <c r="AQ70" s="152"/>
      <c r="AR70" s="152"/>
      <c r="AS70" s="152"/>
      <c r="AT70" s="152"/>
      <c r="AU70" s="152"/>
      <c r="AV70" s="152"/>
      <c r="AW70" s="152"/>
      <c r="AX70" s="152"/>
      <c r="AY70" s="152"/>
      <c r="AZ70" s="152"/>
      <c r="BA70" s="152"/>
      <c r="BB70" s="152"/>
      <c r="BC70" s="152"/>
      <c r="BD70" s="152"/>
      <c r="BE70" s="152"/>
      <c r="BF70" s="152"/>
      <c r="BG70" s="152"/>
      <c r="BH70" s="152"/>
    </row>
    <row r="71" spans="1:60" outlineLevel="1" x14ac:dyDescent="0.25">
      <c r="A71" s="159"/>
      <c r="B71" s="160"/>
      <c r="C71" s="195" t="s">
        <v>580</v>
      </c>
      <c r="D71" s="183"/>
      <c r="E71" s="184">
        <v>11.700000000000001</v>
      </c>
      <c r="F71" s="161"/>
      <c r="G71" s="161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1"/>
      <c r="S71" s="161"/>
      <c r="T71" s="161"/>
      <c r="U71" s="161"/>
      <c r="V71" s="161"/>
      <c r="W71" s="161"/>
      <c r="X71" s="152"/>
      <c r="Y71" s="152"/>
      <c r="Z71" s="152"/>
      <c r="AA71" s="152"/>
      <c r="AB71" s="152"/>
      <c r="AC71" s="152"/>
      <c r="AD71" s="152"/>
      <c r="AE71" s="152"/>
      <c r="AF71" s="152"/>
      <c r="AG71" s="152" t="s">
        <v>187</v>
      </c>
      <c r="AH71" s="152">
        <v>0</v>
      </c>
      <c r="AI71" s="152"/>
      <c r="AJ71" s="152"/>
      <c r="AK71" s="152"/>
      <c r="AL71" s="152"/>
      <c r="AM71" s="152"/>
      <c r="AN71" s="152"/>
      <c r="AO71" s="152"/>
      <c r="AP71" s="152"/>
      <c r="AQ71" s="152"/>
      <c r="AR71" s="152"/>
      <c r="AS71" s="152"/>
      <c r="AT71" s="152"/>
      <c r="AU71" s="152"/>
      <c r="AV71" s="152"/>
      <c r="AW71" s="152"/>
      <c r="AX71" s="152"/>
      <c r="AY71" s="152"/>
      <c r="AZ71" s="152"/>
      <c r="BA71" s="152"/>
      <c r="BB71" s="152"/>
      <c r="BC71" s="152"/>
      <c r="BD71" s="152"/>
      <c r="BE71" s="152"/>
      <c r="BF71" s="152"/>
      <c r="BG71" s="152"/>
      <c r="BH71" s="152"/>
    </row>
    <row r="72" spans="1:60" outlineLevel="1" x14ac:dyDescent="0.25">
      <c r="A72" s="159"/>
      <c r="B72" s="160"/>
      <c r="C72" s="196" t="s">
        <v>188</v>
      </c>
      <c r="D72" s="185"/>
      <c r="E72" s="186"/>
      <c r="F72" s="161"/>
      <c r="G72" s="161"/>
      <c r="H72" s="161"/>
      <c r="I72" s="161"/>
      <c r="J72" s="161"/>
      <c r="K72" s="161"/>
      <c r="L72" s="161"/>
      <c r="M72" s="161"/>
      <c r="N72" s="161"/>
      <c r="O72" s="161"/>
      <c r="P72" s="161"/>
      <c r="Q72" s="161"/>
      <c r="R72" s="161"/>
      <c r="S72" s="161"/>
      <c r="T72" s="161"/>
      <c r="U72" s="161"/>
      <c r="V72" s="161"/>
      <c r="W72" s="161"/>
      <c r="X72" s="152"/>
      <c r="Y72" s="152"/>
      <c r="Z72" s="152"/>
      <c r="AA72" s="152"/>
      <c r="AB72" s="152"/>
      <c r="AC72" s="152"/>
      <c r="AD72" s="152"/>
      <c r="AE72" s="152"/>
      <c r="AF72" s="152"/>
      <c r="AG72" s="152" t="s">
        <v>187</v>
      </c>
      <c r="AH72" s="152"/>
      <c r="AI72" s="152"/>
      <c r="AJ72" s="152"/>
      <c r="AK72" s="152"/>
      <c r="AL72" s="152"/>
      <c r="AM72" s="152"/>
      <c r="AN72" s="152"/>
      <c r="AO72" s="152"/>
      <c r="AP72" s="152"/>
      <c r="AQ72" s="152"/>
      <c r="AR72" s="152"/>
      <c r="AS72" s="152"/>
      <c r="AT72" s="152"/>
      <c r="AU72" s="152"/>
      <c r="AV72" s="152"/>
      <c r="AW72" s="152"/>
      <c r="AX72" s="152"/>
      <c r="AY72" s="152"/>
      <c r="AZ72" s="152"/>
      <c r="BA72" s="152"/>
      <c r="BB72" s="152"/>
      <c r="BC72" s="152"/>
      <c r="BD72" s="152"/>
      <c r="BE72" s="152"/>
      <c r="BF72" s="152"/>
      <c r="BG72" s="152"/>
      <c r="BH72" s="152"/>
    </row>
    <row r="73" spans="1:60" outlineLevel="1" x14ac:dyDescent="0.25">
      <c r="A73" s="159"/>
      <c r="B73" s="160"/>
      <c r="C73" s="197" t="s">
        <v>581</v>
      </c>
      <c r="D73" s="185"/>
      <c r="E73" s="186">
        <v>11.700000000000001</v>
      </c>
      <c r="F73" s="161"/>
      <c r="G73" s="161"/>
      <c r="H73" s="161"/>
      <c r="I73" s="161"/>
      <c r="J73" s="161"/>
      <c r="K73" s="161"/>
      <c r="L73" s="161"/>
      <c r="M73" s="161"/>
      <c r="N73" s="161"/>
      <c r="O73" s="161"/>
      <c r="P73" s="161"/>
      <c r="Q73" s="161"/>
      <c r="R73" s="161"/>
      <c r="S73" s="161"/>
      <c r="T73" s="161"/>
      <c r="U73" s="161"/>
      <c r="V73" s="161"/>
      <c r="W73" s="161"/>
      <c r="X73" s="152"/>
      <c r="Y73" s="152"/>
      <c r="Z73" s="152"/>
      <c r="AA73" s="152"/>
      <c r="AB73" s="152"/>
      <c r="AC73" s="152"/>
      <c r="AD73" s="152"/>
      <c r="AE73" s="152"/>
      <c r="AF73" s="152"/>
      <c r="AG73" s="152" t="s">
        <v>187</v>
      </c>
      <c r="AH73" s="152">
        <v>2</v>
      </c>
      <c r="AI73" s="152"/>
      <c r="AJ73" s="152"/>
      <c r="AK73" s="152"/>
      <c r="AL73" s="152"/>
      <c r="AM73" s="152"/>
      <c r="AN73" s="152"/>
      <c r="AO73" s="152"/>
      <c r="AP73" s="152"/>
      <c r="AQ73" s="152"/>
      <c r="AR73" s="152"/>
      <c r="AS73" s="152"/>
      <c r="AT73" s="152"/>
      <c r="AU73" s="152"/>
      <c r="AV73" s="152"/>
      <c r="AW73" s="152"/>
      <c r="AX73" s="152"/>
      <c r="AY73" s="152"/>
      <c r="AZ73" s="152"/>
      <c r="BA73" s="152"/>
      <c r="BB73" s="152"/>
      <c r="BC73" s="152"/>
      <c r="BD73" s="152"/>
      <c r="BE73" s="152"/>
      <c r="BF73" s="152"/>
      <c r="BG73" s="152"/>
      <c r="BH73" s="152"/>
    </row>
    <row r="74" spans="1:60" outlineLevel="1" x14ac:dyDescent="0.25">
      <c r="A74" s="159"/>
      <c r="B74" s="160"/>
      <c r="C74" s="196" t="s">
        <v>190</v>
      </c>
      <c r="D74" s="185"/>
      <c r="E74" s="186"/>
      <c r="F74" s="161"/>
      <c r="G74" s="161"/>
      <c r="H74" s="161"/>
      <c r="I74" s="161"/>
      <c r="J74" s="161"/>
      <c r="K74" s="161"/>
      <c r="L74" s="161"/>
      <c r="M74" s="161"/>
      <c r="N74" s="161"/>
      <c r="O74" s="161"/>
      <c r="P74" s="161"/>
      <c r="Q74" s="161"/>
      <c r="R74" s="161"/>
      <c r="S74" s="161"/>
      <c r="T74" s="161"/>
      <c r="U74" s="161"/>
      <c r="V74" s="161"/>
      <c r="W74" s="161"/>
      <c r="X74" s="152"/>
      <c r="Y74" s="152"/>
      <c r="Z74" s="152"/>
      <c r="AA74" s="152"/>
      <c r="AB74" s="152"/>
      <c r="AC74" s="152"/>
      <c r="AD74" s="152"/>
      <c r="AE74" s="152"/>
      <c r="AF74" s="152"/>
      <c r="AG74" s="152" t="s">
        <v>187</v>
      </c>
      <c r="AH74" s="152"/>
      <c r="AI74" s="152"/>
      <c r="AJ74" s="152"/>
      <c r="AK74" s="152"/>
      <c r="AL74" s="152"/>
      <c r="AM74" s="152"/>
      <c r="AN74" s="152"/>
      <c r="AO74" s="152"/>
      <c r="AP74" s="152"/>
      <c r="AQ74" s="152"/>
      <c r="AR74" s="152"/>
      <c r="AS74" s="152"/>
      <c r="AT74" s="152"/>
      <c r="AU74" s="152"/>
      <c r="AV74" s="152"/>
      <c r="AW74" s="152"/>
      <c r="AX74" s="152"/>
      <c r="AY74" s="152"/>
      <c r="AZ74" s="152"/>
      <c r="BA74" s="152"/>
      <c r="BB74" s="152"/>
      <c r="BC74" s="152"/>
      <c r="BD74" s="152"/>
      <c r="BE74" s="152"/>
      <c r="BF74" s="152"/>
      <c r="BG74" s="152"/>
      <c r="BH74" s="152"/>
    </row>
    <row r="75" spans="1:60" outlineLevel="1" x14ac:dyDescent="0.25">
      <c r="A75" s="169">
        <v>30</v>
      </c>
      <c r="B75" s="170" t="s">
        <v>582</v>
      </c>
      <c r="C75" s="179" t="s">
        <v>583</v>
      </c>
      <c r="D75" s="171" t="s">
        <v>224</v>
      </c>
      <c r="E75" s="172">
        <v>0.29032000000000002</v>
      </c>
      <c r="F75" s="173"/>
      <c r="G75" s="174">
        <f>ROUND(E75*F75,2)</f>
        <v>0</v>
      </c>
      <c r="H75" s="173"/>
      <c r="I75" s="174">
        <f>ROUND(E75*H75,2)</f>
        <v>0</v>
      </c>
      <c r="J75" s="173"/>
      <c r="K75" s="174">
        <f>ROUND(E75*J75,2)</f>
        <v>0</v>
      </c>
      <c r="L75" s="174">
        <v>15</v>
      </c>
      <c r="M75" s="174">
        <f>G75*(1+L75/100)</f>
        <v>0</v>
      </c>
      <c r="N75" s="174">
        <v>0</v>
      </c>
      <c r="O75" s="174">
        <f>ROUND(E75*N75,2)</f>
        <v>0</v>
      </c>
      <c r="P75" s="174">
        <v>0</v>
      </c>
      <c r="Q75" s="174">
        <f>ROUND(E75*P75,2)</f>
        <v>0</v>
      </c>
      <c r="R75" s="174"/>
      <c r="S75" s="174" t="s">
        <v>267</v>
      </c>
      <c r="T75" s="175" t="s">
        <v>157</v>
      </c>
      <c r="U75" s="161">
        <v>2.3290000000000002</v>
      </c>
      <c r="V75" s="161">
        <f>ROUND(E75*U75,2)</f>
        <v>0.68</v>
      </c>
      <c r="W75" s="161"/>
      <c r="X75" s="152"/>
      <c r="Y75" s="152"/>
      <c r="Z75" s="152"/>
      <c r="AA75" s="152"/>
      <c r="AB75" s="152"/>
      <c r="AC75" s="152"/>
      <c r="AD75" s="152"/>
      <c r="AE75" s="152"/>
      <c r="AF75" s="152"/>
      <c r="AG75" s="152" t="s">
        <v>183</v>
      </c>
      <c r="AH75" s="152"/>
      <c r="AI75" s="152"/>
      <c r="AJ75" s="152"/>
      <c r="AK75" s="152"/>
      <c r="AL75" s="152"/>
      <c r="AM75" s="152"/>
      <c r="AN75" s="152"/>
      <c r="AO75" s="152"/>
      <c r="AP75" s="152"/>
      <c r="AQ75" s="152"/>
      <c r="AR75" s="152"/>
      <c r="AS75" s="152"/>
      <c r="AT75" s="152"/>
      <c r="AU75" s="152"/>
      <c r="AV75" s="152"/>
      <c r="AW75" s="152"/>
      <c r="AX75" s="152"/>
      <c r="AY75" s="152"/>
      <c r="AZ75" s="152"/>
      <c r="BA75" s="152"/>
      <c r="BB75" s="152"/>
      <c r="BC75" s="152"/>
      <c r="BD75" s="152"/>
      <c r="BE75" s="152"/>
      <c r="BF75" s="152"/>
      <c r="BG75" s="152"/>
      <c r="BH75" s="152"/>
    </row>
    <row r="76" spans="1:60" outlineLevel="1" x14ac:dyDescent="0.25">
      <c r="A76" s="159"/>
      <c r="B76" s="160"/>
      <c r="C76" s="258" t="s">
        <v>499</v>
      </c>
      <c r="D76" s="259"/>
      <c r="E76" s="259"/>
      <c r="F76" s="259"/>
      <c r="G76" s="259"/>
      <c r="H76" s="161"/>
      <c r="I76" s="161"/>
      <c r="J76" s="161"/>
      <c r="K76" s="161"/>
      <c r="L76" s="161"/>
      <c r="M76" s="161"/>
      <c r="N76" s="161"/>
      <c r="O76" s="161"/>
      <c r="P76" s="161"/>
      <c r="Q76" s="161"/>
      <c r="R76" s="161"/>
      <c r="S76" s="161"/>
      <c r="T76" s="161"/>
      <c r="U76" s="161"/>
      <c r="V76" s="161"/>
      <c r="W76" s="161"/>
      <c r="X76" s="152"/>
      <c r="Y76" s="152"/>
      <c r="Z76" s="152"/>
      <c r="AA76" s="152"/>
      <c r="AB76" s="152"/>
      <c r="AC76" s="152"/>
      <c r="AD76" s="152"/>
      <c r="AE76" s="152"/>
      <c r="AF76" s="152"/>
      <c r="AG76" s="152" t="s">
        <v>197</v>
      </c>
      <c r="AH76" s="152"/>
      <c r="AI76" s="152"/>
      <c r="AJ76" s="152"/>
      <c r="AK76" s="152"/>
      <c r="AL76" s="152"/>
      <c r="AM76" s="152"/>
      <c r="AN76" s="152"/>
      <c r="AO76" s="152"/>
      <c r="AP76" s="152"/>
      <c r="AQ76" s="152"/>
      <c r="AR76" s="152"/>
      <c r="AS76" s="152"/>
      <c r="AT76" s="152"/>
      <c r="AU76" s="152"/>
      <c r="AV76" s="152"/>
      <c r="AW76" s="152"/>
      <c r="AX76" s="152"/>
      <c r="AY76" s="152"/>
      <c r="AZ76" s="152"/>
      <c r="BA76" s="152"/>
      <c r="BB76" s="152"/>
      <c r="BC76" s="152"/>
      <c r="BD76" s="152"/>
      <c r="BE76" s="152"/>
      <c r="BF76" s="152"/>
      <c r="BG76" s="152"/>
      <c r="BH76" s="152"/>
    </row>
    <row r="77" spans="1:60" x14ac:dyDescent="0.25">
      <c r="A77" s="5"/>
      <c r="B77" s="6"/>
      <c r="C77" s="180"/>
      <c r="D77" s="8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AE77">
        <v>15</v>
      </c>
      <c r="AF77">
        <v>21</v>
      </c>
    </row>
    <row r="78" spans="1:60" x14ac:dyDescent="0.25">
      <c r="A78" s="155"/>
      <c r="B78" s="156" t="s">
        <v>29</v>
      </c>
      <c r="C78" s="181"/>
      <c r="D78" s="157"/>
      <c r="E78" s="158"/>
      <c r="F78" s="158"/>
      <c r="G78" s="177">
        <f>G8+G14+G25+G28+G30+G33+G54+G68</f>
        <v>0</v>
      </c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AE78">
        <f>SUMIF(L7:L76,AE77,G7:G76)</f>
        <v>0</v>
      </c>
      <c r="AF78">
        <f>SUMIF(L7:L76,AF77,G7:G76)</f>
        <v>0</v>
      </c>
      <c r="AG78" t="s">
        <v>176</v>
      </c>
    </row>
    <row r="79" spans="1:60" x14ac:dyDescent="0.25">
      <c r="C79" s="182"/>
      <c r="D79" s="143"/>
      <c r="AG79" t="s">
        <v>178</v>
      </c>
    </row>
    <row r="80" spans="1:60" x14ac:dyDescent="0.25">
      <c r="D80" s="143"/>
    </row>
    <row r="81" spans="4:4" x14ac:dyDescent="0.25">
      <c r="D81" s="143"/>
    </row>
    <row r="82" spans="4:4" x14ac:dyDescent="0.25">
      <c r="D82" s="143"/>
    </row>
    <row r="83" spans="4:4" x14ac:dyDescent="0.25">
      <c r="D83" s="143"/>
    </row>
    <row r="84" spans="4:4" x14ac:dyDescent="0.25">
      <c r="D84" s="143"/>
    </row>
    <row r="85" spans="4:4" x14ac:dyDescent="0.25">
      <c r="D85" s="143"/>
    </row>
    <row r="86" spans="4:4" x14ac:dyDescent="0.25">
      <c r="D86" s="143"/>
    </row>
    <row r="87" spans="4:4" x14ac:dyDescent="0.25">
      <c r="D87" s="143"/>
    </row>
    <row r="88" spans="4:4" x14ac:dyDescent="0.25">
      <c r="D88" s="143"/>
    </row>
    <row r="89" spans="4:4" x14ac:dyDescent="0.25">
      <c r="D89" s="143"/>
    </row>
    <row r="90" spans="4:4" x14ac:dyDescent="0.25">
      <c r="D90" s="143"/>
    </row>
    <row r="91" spans="4:4" x14ac:dyDescent="0.25">
      <c r="D91" s="143"/>
    </row>
    <row r="92" spans="4:4" x14ac:dyDescent="0.25">
      <c r="D92" s="143"/>
    </row>
    <row r="93" spans="4:4" x14ac:dyDescent="0.25">
      <c r="D93" s="143"/>
    </row>
    <row r="94" spans="4:4" x14ac:dyDescent="0.25">
      <c r="D94" s="143"/>
    </row>
    <row r="95" spans="4:4" x14ac:dyDescent="0.25">
      <c r="D95" s="143"/>
    </row>
    <row r="96" spans="4:4" x14ac:dyDescent="0.25">
      <c r="D96" s="143"/>
    </row>
    <row r="97" spans="4:4" x14ac:dyDescent="0.25">
      <c r="D97" s="143"/>
    </row>
    <row r="98" spans="4:4" x14ac:dyDescent="0.25">
      <c r="D98" s="143"/>
    </row>
    <row r="99" spans="4:4" x14ac:dyDescent="0.25">
      <c r="D99" s="143"/>
    </row>
    <row r="100" spans="4:4" x14ac:dyDescent="0.25">
      <c r="D100" s="143"/>
    </row>
    <row r="101" spans="4:4" x14ac:dyDescent="0.25">
      <c r="D101" s="143"/>
    </row>
    <row r="102" spans="4:4" x14ac:dyDescent="0.25">
      <c r="D102" s="143"/>
    </row>
    <row r="103" spans="4:4" x14ac:dyDescent="0.25">
      <c r="D103" s="143"/>
    </row>
    <row r="104" spans="4:4" x14ac:dyDescent="0.25">
      <c r="D104" s="143"/>
    </row>
    <row r="105" spans="4:4" x14ac:dyDescent="0.25">
      <c r="D105" s="143"/>
    </row>
    <row r="106" spans="4:4" x14ac:dyDescent="0.25">
      <c r="D106" s="143"/>
    </row>
    <row r="107" spans="4:4" x14ac:dyDescent="0.25">
      <c r="D107" s="143"/>
    </row>
    <row r="108" spans="4:4" x14ac:dyDescent="0.25">
      <c r="D108" s="143"/>
    </row>
    <row r="109" spans="4:4" x14ac:dyDescent="0.25">
      <c r="D109" s="143"/>
    </row>
    <row r="110" spans="4:4" x14ac:dyDescent="0.25">
      <c r="D110" s="143"/>
    </row>
    <row r="111" spans="4:4" x14ac:dyDescent="0.25">
      <c r="D111" s="143"/>
    </row>
    <row r="112" spans="4:4" x14ac:dyDescent="0.25">
      <c r="D112" s="143"/>
    </row>
    <row r="113" spans="4:4" x14ac:dyDescent="0.25">
      <c r="D113" s="143"/>
    </row>
    <row r="114" spans="4:4" x14ac:dyDescent="0.25">
      <c r="D114" s="143"/>
    </row>
    <row r="115" spans="4:4" x14ac:dyDescent="0.25">
      <c r="D115" s="143"/>
    </row>
    <row r="116" spans="4:4" x14ac:dyDescent="0.25">
      <c r="D116" s="143"/>
    </row>
    <row r="117" spans="4:4" x14ac:dyDescent="0.25">
      <c r="D117" s="143"/>
    </row>
    <row r="118" spans="4:4" x14ac:dyDescent="0.25">
      <c r="D118" s="143"/>
    </row>
    <row r="119" spans="4:4" x14ac:dyDescent="0.25">
      <c r="D119" s="143"/>
    </row>
    <row r="120" spans="4:4" x14ac:dyDescent="0.25">
      <c r="D120" s="143"/>
    </row>
    <row r="121" spans="4:4" x14ac:dyDescent="0.25">
      <c r="D121" s="143"/>
    </row>
    <row r="122" spans="4:4" x14ac:dyDescent="0.25">
      <c r="D122" s="143"/>
    </row>
    <row r="123" spans="4:4" x14ac:dyDescent="0.25">
      <c r="D123" s="143"/>
    </row>
    <row r="124" spans="4:4" x14ac:dyDescent="0.25">
      <c r="D124" s="143"/>
    </row>
    <row r="125" spans="4:4" x14ac:dyDescent="0.25">
      <c r="D125" s="143"/>
    </row>
    <row r="126" spans="4:4" x14ac:dyDescent="0.25">
      <c r="D126" s="143"/>
    </row>
    <row r="127" spans="4:4" x14ac:dyDescent="0.25">
      <c r="D127" s="143"/>
    </row>
    <row r="128" spans="4:4" x14ac:dyDescent="0.25">
      <c r="D128" s="143"/>
    </row>
    <row r="129" spans="4:4" x14ac:dyDescent="0.25">
      <c r="D129" s="143"/>
    </row>
    <row r="130" spans="4:4" x14ac:dyDescent="0.25">
      <c r="D130" s="143"/>
    </row>
    <row r="131" spans="4:4" x14ac:dyDescent="0.25">
      <c r="D131" s="143"/>
    </row>
    <row r="132" spans="4:4" x14ac:dyDescent="0.25">
      <c r="D132" s="143"/>
    </row>
    <row r="133" spans="4:4" x14ac:dyDescent="0.25">
      <c r="D133" s="143"/>
    </row>
    <row r="134" spans="4:4" x14ac:dyDescent="0.25">
      <c r="D134" s="143"/>
    </row>
    <row r="135" spans="4:4" x14ac:dyDescent="0.25">
      <c r="D135" s="143"/>
    </row>
    <row r="136" spans="4:4" x14ac:dyDescent="0.25">
      <c r="D136" s="143"/>
    </row>
    <row r="137" spans="4:4" x14ac:dyDescent="0.25">
      <c r="D137" s="143"/>
    </row>
    <row r="138" spans="4:4" x14ac:dyDescent="0.25">
      <c r="D138" s="143"/>
    </row>
    <row r="139" spans="4:4" x14ac:dyDescent="0.25">
      <c r="D139" s="143"/>
    </row>
    <row r="140" spans="4:4" x14ac:dyDescent="0.25">
      <c r="D140" s="143"/>
    </row>
    <row r="141" spans="4:4" x14ac:dyDescent="0.25">
      <c r="D141" s="143"/>
    </row>
    <row r="142" spans="4:4" x14ac:dyDescent="0.25">
      <c r="D142" s="143"/>
    </row>
    <row r="143" spans="4:4" x14ac:dyDescent="0.25">
      <c r="D143" s="143"/>
    </row>
    <row r="144" spans="4:4" x14ac:dyDescent="0.25">
      <c r="D144" s="143"/>
    </row>
    <row r="145" spans="4:4" x14ac:dyDescent="0.25">
      <c r="D145" s="143"/>
    </row>
    <row r="146" spans="4:4" x14ac:dyDescent="0.25">
      <c r="D146" s="143"/>
    </row>
    <row r="147" spans="4:4" x14ac:dyDescent="0.25">
      <c r="D147" s="143"/>
    </row>
    <row r="148" spans="4:4" x14ac:dyDescent="0.25">
      <c r="D148" s="143"/>
    </row>
    <row r="149" spans="4:4" x14ac:dyDescent="0.25">
      <c r="D149" s="143"/>
    </row>
    <row r="150" spans="4:4" x14ac:dyDescent="0.25">
      <c r="D150" s="143"/>
    </row>
    <row r="151" spans="4:4" x14ac:dyDescent="0.25">
      <c r="D151" s="143"/>
    </row>
    <row r="152" spans="4:4" x14ac:dyDescent="0.25">
      <c r="D152" s="143"/>
    </row>
    <row r="153" spans="4:4" x14ac:dyDescent="0.25">
      <c r="D153" s="143"/>
    </row>
    <row r="154" spans="4:4" x14ac:dyDescent="0.25">
      <c r="D154" s="143"/>
    </row>
    <row r="155" spans="4:4" x14ac:dyDescent="0.25">
      <c r="D155" s="143"/>
    </row>
    <row r="156" spans="4:4" x14ac:dyDescent="0.25">
      <c r="D156" s="143"/>
    </row>
    <row r="157" spans="4:4" x14ac:dyDescent="0.25">
      <c r="D157" s="143"/>
    </row>
    <row r="158" spans="4:4" x14ac:dyDescent="0.25">
      <c r="D158" s="143"/>
    </row>
    <row r="159" spans="4:4" x14ac:dyDescent="0.25">
      <c r="D159" s="143"/>
    </row>
    <row r="160" spans="4:4" x14ac:dyDescent="0.25">
      <c r="D160" s="143"/>
    </row>
    <row r="161" spans="4:4" x14ac:dyDescent="0.25">
      <c r="D161" s="143"/>
    </row>
    <row r="162" spans="4:4" x14ac:dyDescent="0.25">
      <c r="D162" s="143"/>
    </row>
    <row r="163" spans="4:4" x14ac:dyDescent="0.25">
      <c r="D163" s="143"/>
    </row>
    <row r="164" spans="4:4" x14ac:dyDescent="0.25">
      <c r="D164" s="143"/>
    </row>
    <row r="165" spans="4:4" x14ac:dyDescent="0.25">
      <c r="D165" s="143"/>
    </row>
    <row r="166" spans="4:4" x14ac:dyDescent="0.25">
      <c r="D166" s="143"/>
    </row>
    <row r="167" spans="4:4" x14ac:dyDescent="0.25">
      <c r="D167" s="143"/>
    </row>
    <row r="168" spans="4:4" x14ac:dyDescent="0.25">
      <c r="D168" s="143"/>
    </row>
    <row r="169" spans="4:4" x14ac:dyDescent="0.25">
      <c r="D169" s="143"/>
    </row>
    <row r="170" spans="4:4" x14ac:dyDescent="0.25">
      <c r="D170" s="143"/>
    </row>
    <row r="171" spans="4:4" x14ac:dyDescent="0.25">
      <c r="D171" s="143"/>
    </row>
    <row r="172" spans="4:4" x14ac:dyDescent="0.25">
      <c r="D172" s="143"/>
    </row>
    <row r="173" spans="4:4" x14ac:dyDescent="0.25">
      <c r="D173" s="143"/>
    </row>
    <row r="174" spans="4:4" x14ac:dyDescent="0.25">
      <c r="D174" s="143"/>
    </row>
    <row r="175" spans="4:4" x14ac:dyDescent="0.25">
      <c r="D175" s="143"/>
    </row>
    <row r="176" spans="4:4" x14ac:dyDescent="0.25">
      <c r="D176" s="143"/>
    </row>
    <row r="177" spans="4:4" x14ac:dyDescent="0.25">
      <c r="D177" s="143"/>
    </row>
    <row r="178" spans="4:4" x14ac:dyDescent="0.25">
      <c r="D178" s="143"/>
    </row>
    <row r="179" spans="4:4" x14ac:dyDescent="0.25">
      <c r="D179" s="143"/>
    </row>
    <row r="180" spans="4:4" x14ac:dyDescent="0.25">
      <c r="D180" s="143"/>
    </row>
    <row r="181" spans="4:4" x14ac:dyDescent="0.25">
      <c r="D181" s="143"/>
    </row>
    <row r="182" spans="4:4" x14ac:dyDescent="0.25">
      <c r="D182" s="143"/>
    </row>
    <row r="183" spans="4:4" x14ac:dyDescent="0.25">
      <c r="D183" s="143"/>
    </row>
    <row r="184" spans="4:4" x14ac:dyDescent="0.25">
      <c r="D184" s="143"/>
    </row>
    <row r="185" spans="4:4" x14ac:dyDescent="0.25">
      <c r="D185" s="143"/>
    </row>
    <row r="186" spans="4:4" x14ac:dyDescent="0.25">
      <c r="D186" s="143"/>
    </row>
    <row r="187" spans="4:4" x14ac:dyDescent="0.25">
      <c r="D187" s="143"/>
    </row>
    <row r="188" spans="4:4" x14ac:dyDescent="0.25">
      <c r="D188" s="143"/>
    </row>
    <row r="189" spans="4:4" x14ac:dyDescent="0.25">
      <c r="D189" s="143"/>
    </row>
    <row r="190" spans="4:4" x14ac:dyDescent="0.25">
      <c r="D190" s="143"/>
    </row>
    <row r="191" spans="4:4" x14ac:dyDescent="0.25">
      <c r="D191" s="143"/>
    </row>
    <row r="192" spans="4:4" x14ac:dyDescent="0.25">
      <c r="D192" s="143"/>
    </row>
    <row r="193" spans="4:4" x14ac:dyDescent="0.25">
      <c r="D193" s="143"/>
    </row>
    <row r="194" spans="4:4" x14ac:dyDescent="0.25">
      <c r="D194" s="143"/>
    </row>
    <row r="195" spans="4:4" x14ac:dyDescent="0.25">
      <c r="D195" s="143"/>
    </row>
    <row r="196" spans="4:4" x14ac:dyDescent="0.25">
      <c r="D196" s="143"/>
    </row>
    <row r="197" spans="4:4" x14ac:dyDescent="0.25">
      <c r="D197" s="143"/>
    </row>
    <row r="198" spans="4:4" x14ac:dyDescent="0.25">
      <c r="D198" s="143"/>
    </row>
    <row r="199" spans="4:4" x14ac:dyDescent="0.25">
      <c r="D199" s="143"/>
    </row>
    <row r="200" spans="4:4" x14ac:dyDescent="0.25">
      <c r="D200" s="143"/>
    </row>
    <row r="201" spans="4:4" x14ac:dyDescent="0.25">
      <c r="D201" s="143"/>
    </row>
    <row r="202" spans="4:4" x14ac:dyDescent="0.25">
      <c r="D202" s="143"/>
    </row>
    <row r="203" spans="4:4" x14ac:dyDescent="0.25">
      <c r="D203" s="143"/>
    </row>
    <row r="204" spans="4:4" x14ac:dyDescent="0.25">
      <c r="D204" s="143"/>
    </row>
    <row r="205" spans="4:4" x14ac:dyDescent="0.25">
      <c r="D205" s="143"/>
    </row>
    <row r="206" spans="4:4" x14ac:dyDescent="0.25">
      <c r="D206" s="143"/>
    </row>
    <row r="207" spans="4:4" x14ac:dyDescent="0.25">
      <c r="D207" s="143"/>
    </row>
    <row r="208" spans="4:4" x14ac:dyDescent="0.25">
      <c r="D208" s="143"/>
    </row>
    <row r="209" spans="4:4" x14ac:dyDescent="0.25">
      <c r="D209" s="143"/>
    </row>
    <row r="210" spans="4:4" x14ac:dyDescent="0.25">
      <c r="D210" s="143"/>
    </row>
    <row r="211" spans="4:4" x14ac:dyDescent="0.25">
      <c r="D211" s="143"/>
    </row>
    <row r="212" spans="4:4" x14ac:dyDescent="0.25">
      <c r="D212" s="143"/>
    </row>
    <row r="213" spans="4:4" x14ac:dyDescent="0.25">
      <c r="D213" s="143"/>
    </row>
    <row r="214" spans="4:4" x14ac:dyDescent="0.25">
      <c r="D214" s="143"/>
    </row>
    <row r="215" spans="4:4" x14ac:dyDescent="0.25">
      <c r="D215" s="143"/>
    </row>
    <row r="216" spans="4:4" x14ac:dyDescent="0.25">
      <c r="D216" s="143"/>
    </row>
    <row r="217" spans="4:4" x14ac:dyDescent="0.25">
      <c r="D217" s="143"/>
    </row>
    <row r="218" spans="4:4" x14ac:dyDescent="0.25">
      <c r="D218" s="143"/>
    </row>
    <row r="219" spans="4:4" x14ac:dyDescent="0.25">
      <c r="D219" s="143"/>
    </row>
    <row r="220" spans="4:4" x14ac:dyDescent="0.25">
      <c r="D220" s="143"/>
    </row>
    <row r="221" spans="4:4" x14ac:dyDescent="0.25">
      <c r="D221" s="143"/>
    </row>
    <row r="222" spans="4:4" x14ac:dyDescent="0.25">
      <c r="D222" s="143"/>
    </row>
    <row r="223" spans="4:4" x14ac:dyDescent="0.25">
      <c r="D223" s="143"/>
    </row>
    <row r="224" spans="4:4" x14ac:dyDescent="0.25">
      <c r="D224" s="143"/>
    </row>
    <row r="225" spans="4:4" x14ac:dyDescent="0.25">
      <c r="D225" s="143"/>
    </row>
    <row r="226" spans="4:4" x14ac:dyDescent="0.25">
      <c r="D226" s="143"/>
    </row>
    <row r="227" spans="4:4" x14ac:dyDescent="0.25">
      <c r="D227" s="143"/>
    </row>
    <row r="228" spans="4:4" x14ac:dyDescent="0.25">
      <c r="D228" s="143"/>
    </row>
    <row r="229" spans="4:4" x14ac:dyDescent="0.25">
      <c r="D229" s="143"/>
    </row>
    <row r="230" spans="4:4" x14ac:dyDescent="0.25">
      <c r="D230" s="143"/>
    </row>
    <row r="231" spans="4:4" x14ac:dyDescent="0.25">
      <c r="D231" s="143"/>
    </row>
    <row r="232" spans="4:4" x14ac:dyDescent="0.25">
      <c r="D232" s="143"/>
    </row>
    <row r="233" spans="4:4" x14ac:dyDescent="0.25">
      <c r="D233" s="143"/>
    </row>
    <row r="234" spans="4:4" x14ac:dyDescent="0.25">
      <c r="D234" s="143"/>
    </row>
    <row r="235" spans="4:4" x14ac:dyDescent="0.25">
      <c r="D235" s="143"/>
    </row>
    <row r="236" spans="4:4" x14ac:dyDescent="0.25">
      <c r="D236" s="143"/>
    </row>
    <row r="237" spans="4:4" x14ac:dyDescent="0.25">
      <c r="D237" s="143"/>
    </row>
    <row r="238" spans="4:4" x14ac:dyDescent="0.25">
      <c r="D238" s="143"/>
    </row>
    <row r="239" spans="4:4" x14ac:dyDescent="0.25">
      <c r="D239" s="143"/>
    </row>
    <row r="240" spans="4:4" x14ac:dyDescent="0.25">
      <c r="D240" s="143"/>
    </row>
    <row r="241" spans="4:4" x14ac:dyDescent="0.25">
      <c r="D241" s="143"/>
    </row>
    <row r="242" spans="4:4" x14ac:dyDescent="0.25">
      <c r="D242" s="143"/>
    </row>
    <row r="243" spans="4:4" x14ac:dyDescent="0.25">
      <c r="D243" s="143"/>
    </row>
    <row r="244" spans="4:4" x14ac:dyDescent="0.25">
      <c r="D244" s="143"/>
    </row>
    <row r="245" spans="4:4" x14ac:dyDescent="0.25">
      <c r="D245" s="143"/>
    </row>
    <row r="246" spans="4:4" x14ac:dyDescent="0.25">
      <c r="D246" s="143"/>
    </row>
    <row r="247" spans="4:4" x14ac:dyDescent="0.25">
      <c r="D247" s="143"/>
    </row>
    <row r="248" spans="4:4" x14ac:dyDescent="0.25">
      <c r="D248" s="143"/>
    </row>
    <row r="249" spans="4:4" x14ac:dyDescent="0.25">
      <c r="D249" s="143"/>
    </row>
    <row r="250" spans="4:4" x14ac:dyDescent="0.25">
      <c r="D250" s="143"/>
    </row>
    <row r="251" spans="4:4" x14ac:dyDescent="0.25">
      <c r="D251" s="143"/>
    </row>
    <row r="252" spans="4:4" x14ac:dyDescent="0.25">
      <c r="D252" s="143"/>
    </row>
    <row r="253" spans="4:4" x14ac:dyDescent="0.25">
      <c r="D253" s="143"/>
    </row>
    <row r="254" spans="4:4" x14ac:dyDescent="0.25">
      <c r="D254" s="143"/>
    </row>
    <row r="255" spans="4:4" x14ac:dyDescent="0.25">
      <c r="D255" s="143"/>
    </row>
    <row r="256" spans="4:4" x14ac:dyDescent="0.25">
      <c r="D256" s="143"/>
    </row>
    <row r="257" spans="4:4" x14ac:dyDescent="0.25">
      <c r="D257" s="143"/>
    </row>
    <row r="258" spans="4:4" x14ac:dyDescent="0.25">
      <c r="D258" s="143"/>
    </row>
    <row r="259" spans="4:4" x14ac:dyDescent="0.25">
      <c r="D259" s="143"/>
    </row>
    <row r="260" spans="4:4" x14ac:dyDescent="0.25">
      <c r="D260" s="143"/>
    </row>
    <row r="261" spans="4:4" x14ac:dyDescent="0.25">
      <c r="D261" s="143"/>
    </row>
    <row r="262" spans="4:4" x14ac:dyDescent="0.25">
      <c r="D262" s="143"/>
    </row>
    <row r="263" spans="4:4" x14ac:dyDescent="0.25">
      <c r="D263" s="143"/>
    </row>
    <row r="264" spans="4:4" x14ac:dyDescent="0.25">
      <c r="D264" s="143"/>
    </row>
    <row r="265" spans="4:4" x14ac:dyDescent="0.25">
      <c r="D265" s="143"/>
    </row>
    <row r="266" spans="4:4" x14ac:dyDescent="0.25">
      <c r="D266" s="143"/>
    </row>
    <row r="267" spans="4:4" x14ac:dyDescent="0.25">
      <c r="D267" s="143"/>
    </row>
    <row r="268" spans="4:4" x14ac:dyDescent="0.25">
      <c r="D268" s="143"/>
    </row>
    <row r="269" spans="4:4" x14ac:dyDescent="0.25">
      <c r="D269" s="143"/>
    </row>
    <row r="270" spans="4:4" x14ac:dyDescent="0.25">
      <c r="D270" s="143"/>
    </row>
    <row r="271" spans="4:4" x14ac:dyDescent="0.25">
      <c r="D271" s="143"/>
    </row>
    <row r="272" spans="4:4" x14ac:dyDescent="0.25">
      <c r="D272" s="143"/>
    </row>
    <row r="273" spans="4:4" x14ac:dyDescent="0.25">
      <c r="D273" s="143"/>
    </row>
    <row r="274" spans="4:4" x14ac:dyDescent="0.25">
      <c r="D274" s="143"/>
    </row>
    <row r="275" spans="4:4" x14ac:dyDescent="0.25">
      <c r="D275" s="143"/>
    </row>
    <row r="276" spans="4:4" x14ac:dyDescent="0.25">
      <c r="D276" s="143"/>
    </row>
    <row r="277" spans="4:4" x14ac:dyDescent="0.25">
      <c r="D277" s="143"/>
    </row>
    <row r="278" spans="4:4" x14ac:dyDescent="0.25">
      <c r="D278" s="143"/>
    </row>
    <row r="279" spans="4:4" x14ac:dyDescent="0.25">
      <c r="D279" s="143"/>
    </row>
    <row r="280" spans="4:4" x14ac:dyDescent="0.25">
      <c r="D280" s="143"/>
    </row>
    <row r="281" spans="4:4" x14ac:dyDescent="0.25">
      <c r="D281" s="143"/>
    </row>
    <row r="282" spans="4:4" x14ac:dyDescent="0.25">
      <c r="D282" s="143"/>
    </row>
    <row r="283" spans="4:4" x14ac:dyDescent="0.25">
      <c r="D283" s="143"/>
    </row>
    <row r="284" spans="4:4" x14ac:dyDescent="0.25">
      <c r="D284" s="143"/>
    </row>
    <row r="285" spans="4:4" x14ac:dyDescent="0.25">
      <c r="D285" s="143"/>
    </row>
    <row r="286" spans="4:4" x14ac:dyDescent="0.25">
      <c r="D286" s="143"/>
    </row>
    <row r="287" spans="4:4" x14ac:dyDescent="0.25">
      <c r="D287" s="143"/>
    </row>
    <row r="288" spans="4:4" x14ac:dyDescent="0.25">
      <c r="D288" s="143"/>
    </row>
    <row r="289" spans="4:4" x14ac:dyDescent="0.25">
      <c r="D289" s="143"/>
    </row>
    <row r="290" spans="4:4" x14ac:dyDescent="0.25">
      <c r="D290" s="143"/>
    </row>
    <row r="291" spans="4:4" x14ac:dyDescent="0.25">
      <c r="D291" s="143"/>
    </row>
    <row r="292" spans="4:4" x14ac:dyDescent="0.25">
      <c r="D292" s="143"/>
    </row>
    <row r="293" spans="4:4" x14ac:dyDescent="0.25">
      <c r="D293" s="143"/>
    </row>
    <row r="294" spans="4:4" x14ac:dyDescent="0.25">
      <c r="D294" s="143"/>
    </row>
    <row r="295" spans="4:4" x14ac:dyDescent="0.25">
      <c r="D295" s="143"/>
    </row>
    <row r="296" spans="4:4" x14ac:dyDescent="0.25">
      <c r="D296" s="143"/>
    </row>
    <row r="297" spans="4:4" x14ac:dyDescent="0.25">
      <c r="D297" s="143"/>
    </row>
    <row r="298" spans="4:4" x14ac:dyDescent="0.25">
      <c r="D298" s="143"/>
    </row>
    <row r="299" spans="4:4" x14ac:dyDescent="0.25">
      <c r="D299" s="143"/>
    </row>
    <row r="300" spans="4:4" x14ac:dyDescent="0.25">
      <c r="D300" s="143"/>
    </row>
    <row r="301" spans="4:4" x14ac:dyDescent="0.25">
      <c r="D301" s="143"/>
    </row>
    <row r="302" spans="4:4" x14ac:dyDescent="0.25">
      <c r="D302" s="143"/>
    </row>
    <row r="303" spans="4:4" x14ac:dyDescent="0.25">
      <c r="D303" s="143"/>
    </row>
    <row r="304" spans="4:4" x14ac:dyDescent="0.25">
      <c r="D304" s="143"/>
    </row>
    <row r="305" spans="4:4" x14ac:dyDescent="0.25">
      <c r="D305" s="143"/>
    </row>
    <row r="306" spans="4:4" x14ac:dyDescent="0.25">
      <c r="D306" s="143"/>
    </row>
    <row r="307" spans="4:4" x14ac:dyDescent="0.25">
      <c r="D307" s="143"/>
    </row>
    <row r="308" spans="4:4" x14ac:dyDescent="0.25">
      <c r="D308" s="143"/>
    </row>
    <row r="309" spans="4:4" x14ac:dyDescent="0.25">
      <c r="D309" s="143"/>
    </row>
    <row r="310" spans="4:4" x14ac:dyDescent="0.25">
      <c r="D310" s="143"/>
    </row>
    <row r="311" spans="4:4" x14ac:dyDescent="0.25">
      <c r="D311" s="143"/>
    </row>
    <row r="312" spans="4:4" x14ac:dyDescent="0.25">
      <c r="D312" s="143"/>
    </row>
    <row r="313" spans="4:4" x14ac:dyDescent="0.25">
      <c r="D313" s="143"/>
    </row>
    <row r="314" spans="4:4" x14ac:dyDescent="0.25">
      <c r="D314" s="143"/>
    </row>
    <row r="315" spans="4:4" x14ac:dyDescent="0.25">
      <c r="D315" s="143"/>
    </row>
    <row r="316" spans="4:4" x14ac:dyDescent="0.25">
      <c r="D316" s="143"/>
    </row>
    <row r="317" spans="4:4" x14ac:dyDescent="0.25">
      <c r="D317" s="143"/>
    </row>
    <row r="318" spans="4:4" x14ac:dyDescent="0.25">
      <c r="D318" s="143"/>
    </row>
    <row r="319" spans="4:4" x14ac:dyDescent="0.25">
      <c r="D319" s="143"/>
    </row>
    <row r="320" spans="4:4" x14ac:dyDescent="0.25">
      <c r="D320" s="143"/>
    </row>
    <row r="321" spans="4:4" x14ac:dyDescent="0.25">
      <c r="D321" s="143"/>
    </row>
    <row r="322" spans="4:4" x14ac:dyDescent="0.25">
      <c r="D322" s="143"/>
    </row>
    <row r="323" spans="4:4" x14ac:dyDescent="0.25">
      <c r="D323" s="143"/>
    </row>
    <row r="324" spans="4:4" x14ac:dyDescent="0.25">
      <c r="D324" s="143"/>
    </row>
    <row r="325" spans="4:4" x14ac:dyDescent="0.25">
      <c r="D325" s="143"/>
    </row>
    <row r="326" spans="4:4" x14ac:dyDescent="0.25">
      <c r="D326" s="143"/>
    </row>
    <row r="327" spans="4:4" x14ac:dyDescent="0.25">
      <c r="D327" s="143"/>
    </row>
    <row r="328" spans="4:4" x14ac:dyDescent="0.25">
      <c r="D328" s="143"/>
    </row>
    <row r="329" spans="4:4" x14ac:dyDescent="0.25">
      <c r="D329" s="143"/>
    </row>
    <row r="330" spans="4:4" x14ac:dyDescent="0.25">
      <c r="D330" s="143"/>
    </row>
    <row r="331" spans="4:4" x14ac:dyDescent="0.25">
      <c r="D331" s="143"/>
    </row>
    <row r="332" spans="4:4" x14ac:dyDescent="0.25">
      <c r="D332" s="143"/>
    </row>
    <row r="333" spans="4:4" x14ac:dyDescent="0.25">
      <c r="D333" s="143"/>
    </row>
    <row r="334" spans="4:4" x14ac:dyDescent="0.25">
      <c r="D334" s="143"/>
    </row>
    <row r="335" spans="4:4" x14ac:dyDescent="0.25">
      <c r="D335" s="143"/>
    </row>
    <row r="336" spans="4:4" x14ac:dyDescent="0.25">
      <c r="D336" s="143"/>
    </row>
    <row r="337" spans="4:4" x14ac:dyDescent="0.25">
      <c r="D337" s="143"/>
    </row>
    <row r="338" spans="4:4" x14ac:dyDescent="0.25">
      <c r="D338" s="143"/>
    </row>
    <row r="339" spans="4:4" x14ac:dyDescent="0.25">
      <c r="D339" s="143"/>
    </row>
    <row r="340" spans="4:4" x14ac:dyDescent="0.25">
      <c r="D340" s="143"/>
    </row>
    <row r="341" spans="4:4" x14ac:dyDescent="0.25">
      <c r="D341" s="143"/>
    </row>
    <row r="342" spans="4:4" x14ac:dyDescent="0.25">
      <c r="D342" s="143"/>
    </row>
    <row r="343" spans="4:4" x14ac:dyDescent="0.25">
      <c r="D343" s="143"/>
    </row>
    <row r="344" spans="4:4" x14ac:dyDescent="0.25">
      <c r="D344" s="143"/>
    </row>
    <row r="345" spans="4:4" x14ac:dyDescent="0.25">
      <c r="D345" s="143"/>
    </row>
    <row r="346" spans="4:4" x14ac:dyDescent="0.25">
      <c r="D346" s="143"/>
    </row>
    <row r="347" spans="4:4" x14ac:dyDescent="0.25">
      <c r="D347" s="143"/>
    </row>
    <row r="348" spans="4:4" x14ac:dyDescent="0.25">
      <c r="D348" s="143"/>
    </row>
    <row r="349" spans="4:4" x14ac:dyDescent="0.25">
      <c r="D349" s="143"/>
    </row>
    <row r="350" spans="4:4" x14ac:dyDescent="0.25">
      <c r="D350" s="143"/>
    </row>
    <row r="351" spans="4:4" x14ac:dyDescent="0.25">
      <c r="D351" s="143"/>
    </row>
    <row r="352" spans="4:4" x14ac:dyDescent="0.25">
      <c r="D352" s="143"/>
    </row>
    <row r="353" spans="4:4" x14ac:dyDescent="0.25">
      <c r="D353" s="143"/>
    </row>
    <row r="354" spans="4:4" x14ac:dyDescent="0.25">
      <c r="D354" s="143"/>
    </row>
    <row r="355" spans="4:4" x14ac:dyDescent="0.25">
      <c r="D355" s="143"/>
    </row>
    <row r="356" spans="4:4" x14ac:dyDescent="0.25">
      <c r="D356" s="143"/>
    </row>
    <row r="357" spans="4:4" x14ac:dyDescent="0.25">
      <c r="D357" s="143"/>
    </row>
    <row r="358" spans="4:4" x14ac:dyDescent="0.25">
      <c r="D358" s="143"/>
    </row>
    <row r="359" spans="4:4" x14ac:dyDescent="0.25">
      <c r="D359" s="143"/>
    </row>
    <row r="360" spans="4:4" x14ac:dyDescent="0.25">
      <c r="D360" s="143"/>
    </row>
    <row r="361" spans="4:4" x14ac:dyDescent="0.25">
      <c r="D361" s="143"/>
    </row>
    <row r="362" spans="4:4" x14ac:dyDescent="0.25">
      <c r="D362" s="143"/>
    </row>
    <row r="363" spans="4:4" x14ac:dyDescent="0.25">
      <c r="D363" s="143"/>
    </row>
    <row r="364" spans="4:4" x14ac:dyDescent="0.25">
      <c r="D364" s="143"/>
    </row>
    <row r="365" spans="4:4" x14ac:dyDescent="0.25">
      <c r="D365" s="143"/>
    </row>
    <row r="366" spans="4:4" x14ac:dyDescent="0.25">
      <c r="D366" s="143"/>
    </row>
    <row r="367" spans="4:4" x14ac:dyDescent="0.25">
      <c r="D367" s="143"/>
    </row>
    <row r="368" spans="4:4" x14ac:dyDescent="0.25">
      <c r="D368" s="143"/>
    </row>
    <row r="369" spans="4:4" x14ac:dyDescent="0.25">
      <c r="D369" s="143"/>
    </row>
    <row r="370" spans="4:4" x14ac:dyDescent="0.25">
      <c r="D370" s="143"/>
    </row>
    <row r="371" spans="4:4" x14ac:dyDescent="0.25">
      <c r="D371" s="143"/>
    </row>
    <row r="372" spans="4:4" x14ac:dyDescent="0.25">
      <c r="D372" s="143"/>
    </row>
    <row r="373" spans="4:4" x14ac:dyDescent="0.25">
      <c r="D373" s="143"/>
    </row>
    <row r="374" spans="4:4" x14ac:dyDescent="0.25">
      <c r="D374" s="143"/>
    </row>
    <row r="375" spans="4:4" x14ac:dyDescent="0.25">
      <c r="D375" s="143"/>
    </row>
    <row r="376" spans="4:4" x14ac:dyDescent="0.25">
      <c r="D376" s="143"/>
    </row>
    <row r="377" spans="4:4" x14ac:dyDescent="0.25">
      <c r="D377" s="143"/>
    </row>
    <row r="378" spans="4:4" x14ac:dyDescent="0.25">
      <c r="D378" s="143"/>
    </row>
    <row r="379" spans="4:4" x14ac:dyDescent="0.25">
      <c r="D379" s="143"/>
    </row>
    <row r="380" spans="4:4" x14ac:dyDescent="0.25">
      <c r="D380" s="143"/>
    </row>
    <row r="381" spans="4:4" x14ac:dyDescent="0.25">
      <c r="D381" s="143"/>
    </row>
    <row r="382" spans="4:4" x14ac:dyDescent="0.25">
      <c r="D382" s="143"/>
    </row>
    <row r="383" spans="4:4" x14ac:dyDescent="0.25">
      <c r="D383" s="143"/>
    </row>
    <row r="384" spans="4:4" x14ac:dyDescent="0.25">
      <c r="D384" s="143"/>
    </row>
    <row r="385" spans="4:4" x14ac:dyDescent="0.25">
      <c r="D385" s="143"/>
    </row>
    <row r="386" spans="4:4" x14ac:dyDescent="0.25">
      <c r="D386" s="143"/>
    </row>
    <row r="387" spans="4:4" x14ac:dyDescent="0.25">
      <c r="D387" s="143"/>
    </row>
    <row r="388" spans="4:4" x14ac:dyDescent="0.25">
      <c r="D388" s="143"/>
    </row>
    <row r="389" spans="4:4" x14ac:dyDescent="0.25">
      <c r="D389" s="143"/>
    </row>
    <row r="390" spans="4:4" x14ac:dyDescent="0.25">
      <c r="D390" s="143"/>
    </row>
    <row r="391" spans="4:4" x14ac:dyDescent="0.25">
      <c r="D391" s="143"/>
    </row>
    <row r="392" spans="4:4" x14ac:dyDescent="0.25">
      <c r="D392" s="143"/>
    </row>
    <row r="393" spans="4:4" x14ac:dyDescent="0.25">
      <c r="D393" s="143"/>
    </row>
    <row r="394" spans="4:4" x14ac:dyDescent="0.25">
      <c r="D394" s="143"/>
    </row>
    <row r="395" spans="4:4" x14ac:dyDescent="0.25">
      <c r="D395" s="143"/>
    </row>
    <row r="396" spans="4:4" x14ac:dyDescent="0.25">
      <c r="D396" s="143"/>
    </row>
    <row r="397" spans="4:4" x14ac:dyDescent="0.25">
      <c r="D397" s="143"/>
    </row>
    <row r="398" spans="4:4" x14ac:dyDescent="0.25">
      <c r="D398" s="143"/>
    </row>
    <row r="399" spans="4:4" x14ac:dyDescent="0.25">
      <c r="D399" s="143"/>
    </row>
    <row r="400" spans="4:4" x14ac:dyDescent="0.25">
      <c r="D400" s="143"/>
    </row>
    <row r="401" spans="4:4" x14ac:dyDescent="0.25">
      <c r="D401" s="143"/>
    </row>
    <row r="402" spans="4:4" x14ac:dyDescent="0.25">
      <c r="D402" s="143"/>
    </row>
    <row r="403" spans="4:4" x14ac:dyDescent="0.25">
      <c r="D403" s="143"/>
    </row>
    <row r="404" spans="4:4" x14ac:dyDescent="0.25">
      <c r="D404" s="143"/>
    </row>
    <row r="405" spans="4:4" x14ac:dyDescent="0.25">
      <c r="D405" s="143"/>
    </row>
    <row r="406" spans="4:4" x14ac:dyDescent="0.25">
      <c r="D406" s="143"/>
    </row>
    <row r="407" spans="4:4" x14ac:dyDescent="0.25">
      <c r="D407" s="143"/>
    </row>
    <row r="408" spans="4:4" x14ac:dyDescent="0.25">
      <c r="D408" s="143"/>
    </row>
    <row r="409" spans="4:4" x14ac:dyDescent="0.25">
      <c r="D409" s="143"/>
    </row>
    <row r="410" spans="4:4" x14ac:dyDescent="0.25">
      <c r="D410" s="143"/>
    </row>
    <row r="411" spans="4:4" x14ac:dyDescent="0.25">
      <c r="D411" s="143"/>
    </row>
    <row r="412" spans="4:4" x14ac:dyDescent="0.25">
      <c r="D412" s="143"/>
    </row>
    <row r="413" spans="4:4" x14ac:dyDescent="0.25">
      <c r="D413" s="143"/>
    </row>
    <row r="414" spans="4:4" x14ac:dyDescent="0.25">
      <c r="D414" s="143"/>
    </row>
    <row r="415" spans="4:4" x14ac:dyDescent="0.25">
      <c r="D415" s="143"/>
    </row>
    <row r="416" spans="4:4" x14ac:dyDescent="0.25">
      <c r="D416" s="143"/>
    </row>
    <row r="417" spans="4:4" x14ac:dyDescent="0.25">
      <c r="D417" s="143"/>
    </row>
    <row r="418" spans="4:4" x14ac:dyDescent="0.25">
      <c r="D418" s="143"/>
    </row>
    <row r="419" spans="4:4" x14ac:dyDescent="0.25">
      <c r="D419" s="143"/>
    </row>
    <row r="420" spans="4:4" x14ac:dyDescent="0.25">
      <c r="D420" s="143"/>
    </row>
    <row r="421" spans="4:4" x14ac:dyDescent="0.25">
      <c r="D421" s="143"/>
    </row>
    <row r="422" spans="4:4" x14ac:dyDescent="0.25">
      <c r="D422" s="143"/>
    </row>
    <row r="423" spans="4:4" x14ac:dyDescent="0.25">
      <c r="D423" s="143"/>
    </row>
    <row r="424" spans="4:4" x14ac:dyDescent="0.25">
      <c r="D424" s="143"/>
    </row>
    <row r="425" spans="4:4" x14ac:dyDescent="0.25">
      <c r="D425" s="143"/>
    </row>
    <row r="426" spans="4:4" x14ac:dyDescent="0.25">
      <c r="D426" s="143"/>
    </row>
    <row r="427" spans="4:4" x14ac:dyDescent="0.25">
      <c r="D427" s="143"/>
    </row>
    <row r="428" spans="4:4" x14ac:dyDescent="0.25">
      <c r="D428" s="143"/>
    </row>
    <row r="429" spans="4:4" x14ac:dyDescent="0.25">
      <c r="D429" s="143"/>
    </row>
    <row r="430" spans="4:4" x14ac:dyDescent="0.25">
      <c r="D430" s="143"/>
    </row>
    <row r="431" spans="4:4" x14ac:dyDescent="0.25">
      <c r="D431" s="143"/>
    </row>
    <row r="432" spans="4:4" x14ac:dyDescent="0.25">
      <c r="D432" s="143"/>
    </row>
    <row r="433" spans="4:4" x14ac:dyDescent="0.25">
      <c r="D433" s="143"/>
    </row>
    <row r="434" spans="4:4" x14ac:dyDescent="0.25">
      <c r="D434" s="143"/>
    </row>
    <row r="435" spans="4:4" x14ac:dyDescent="0.25">
      <c r="D435" s="143"/>
    </row>
    <row r="436" spans="4:4" x14ac:dyDescent="0.25">
      <c r="D436" s="143"/>
    </row>
    <row r="437" spans="4:4" x14ac:dyDescent="0.25">
      <c r="D437" s="143"/>
    </row>
    <row r="438" spans="4:4" x14ac:dyDescent="0.25">
      <c r="D438" s="143"/>
    </row>
    <row r="439" spans="4:4" x14ac:dyDescent="0.25">
      <c r="D439" s="143"/>
    </row>
    <row r="440" spans="4:4" x14ac:dyDescent="0.25">
      <c r="D440" s="143"/>
    </row>
    <row r="441" spans="4:4" x14ac:dyDescent="0.25">
      <c r="D441" s="143"/>
    </row>
    <row r="442" spans="4:4" x14ac:dyDescent="0.25">
      <c r="D442" s="143"/>
    </row>
    <row r="443" spans="4:4" x14ac:dyDescent="0.25">
      <c r="D443" s="143"/>
    </row>
    <row r="444" spans="4:4" x14ac:dyDescent="0.25">
      <c r="D444" s="143"/>
    </row>
    <row r="445" spans="4:4" x14ac:dyDescent="0.25">
      <c r="D445" s="143"/>
    </row>
    <row r="446" spans="4:4" x14ac:dyDescent="0.25">
      <c r="D446" s="143"/>
    </row>
    <row r="447" spans="4:4" x14ac:dyDescent="0.25">
      <c r="D447" s="143"/>
    </row>
    <row r="448" spans="4:4" x14ac:dyDescent="0.25">
      <c r="D448" s="143"/>
    </row>
    <row r="449" spans="4:4" x14ac:dyDescent="0.25">
      <c r="D449" s="143"/>
    </row>
    <row r="450" spans="4:4" x14ac:dyDescent="0.25">
      <c r="D450" s="143"/>
    </row>
    <row r="451" spans="4:4" x14ac:dyDescent="0.25">
      <c r="D451" s="143"/>
    </row>
    <row r="452" spans="4:4" x14ac:dyDescent="0.25">
      <c r="D452" s="143"/>
    </row>
    <row r="453" spans="4:4" x14ac:dyDescent="0.25">
      <c r="D453" s="143"/>
    </row>
    <row r="454" spans="4:4" x14ac:dyDescent="0.25">
      <c r="D454" s="143"/>
    </row>
    <row r="455" spans="4:4" x14ac:dyDescent="0.25">
      <c r="D455" s="143"/>
    </row>
    <row r="456" spans="4:4" x14ac:dyDescent="0.25">
      <c r="D456" s="143"/>
    </row>
    <row r="457" spans="4:4" x14ac:dyDescent="0.25">
      <c r="D457" s="143"/>
    </row>
    <row r="458" spans="4:4" x14ac:dyDescent="0.25">
      <c r="D458" s="143"/>
    </row>
    <row r="459" spans="4:4" x14ac:dyDescent="0.25">
      <c r="D459" s="143"/>
    </row>
    <row r="460" spans="4:4" x14ac:dyDescent="0.25">
      <c r="D460" s="143"/>
    </row>
    <row r="461" spans="4:4" x14ac:dyDescent="0.25">
      <c r="D461" s="143"/>
    </row>
    <row r="462" spans="4:4" x14ac:dyDescent="0.25">
      <c r="D462" s="143"/>
    </row>
    <row r="463" spans="4:4" x14ac:dyDescent="0.25">
      <c r="D463" s="143"/>
    </row>
    <row r="464" spans="4:4" x14ac:dyDescent="0.25">
      <c r="D464" s="143"/>
    </row>
    <row r="465" spans="4:4" x14ac:dyDescent="0.25">
      <c r="D465" s="143"/>
    </row>
    <row r="466" spans="4:4" x14ac:dyDescent="0.25">
      <c r="D466" s="143"/>
    </row>
    <row r="467" spans="4:4" x14ac:dyDescent="0.25">
      <c r="D467" s="143"/>
    </row>
    <row r="468" spans="4:4" x14ac:dyDescent="0.25">
      <c r="D468" s="143"/>
    </row>
    <row r="469" spans="4:4" x14ac:dyDescent="0.25">
      <c r="D469" s="143"/>
    </row>
    <row r="470" spans="4:4" x14ac:dyDescent="0.25">
      <c r="D470" s="143"/>
    </row>
    <row r="471" spans="4:4" x14ac:dyDescent="0.25">
      <c r="D471" s="143"/>
    </row>
    <row r="472" spans="4:4" x14ac:dyDescent="0.25">
      <c r="D472" s="143"/>
    </row>
    <row r="473" spans="4:4" x14ac:dyDescent="0.25">
      <c r="D473" s="143"/>
    </row>
    <row r="474" spans="4:4" x14ac:dyDescent="0.25">
      <c r="D474" s="143"/>
    </row>
    <row r="475" spans="4:4" x14ac:dyDescent="0.25">
      <c r="D475" s="143"/>
    </row>
    <row r="476" spans="4:4" x14ac:dyDescent="0.25">
      <c r="D476" s="143"/>
    </row>
    <row r="477" spans="4:4" x14ac:dyDescent="0.25">
      <c r="D477" s="143"/>
    </row>
    <row r="478" spans="4:4" x14ac:dyDescent="0.25">
      <c r="D478" s="143"/>
    </row>
    <row r="479" spans="4:4" x14ac:dyDescent="0.25">
      <c r="D479" s="143"/>
    </row>
    <row r="480" spans="4:4" x14ac:dyDescent="0.25">
      <c r="D480" s="143"/>
    </row>
    <row r="481" spans="4:4" x14ac:dyDescent="0.25">
      <c r="D481" s="143"/>
    </row>
    <row r="482" spans="4:4" x14ac:dyDescent="0.25">
      <c r="D482" s="143"/>
    </row>
    <row r="483" spans="4:4" x14ac:dyDescent="0.25">
      <c r="D483" s="143"/>
    </row>
    <row r="484" spans="4:4" x14ac:dyDescent="0.25">
      <c r="D484" s="143"/>
    </row>
    <row r="485" spans="4:4" x14ac:dyDescent="0.25">
      <c r="D485" s="143"/>
    </row>
    <row r="486" spans="4:4" x14ac:dyDescent="0.25">
      <c r="D486" s="143"/>
    </row>
    <row r="487" spans="4:4" x14ac:dyDescent="0.25">
      <c r="D487" s="143"/>
    </row>
    <row r="488" spans="4:4" x14ac:dyDescent="0.25">
      <c r="D488" s="143"/>
    </row>
    <row r="489" spans="4:4" x14ac:dyDescent="0.25">
      <c r="D489" s="143"/>
    </row>
    <row r="490" spans="4:4" x14ac:dyDescent="0.25">
      <c r="D490" s="143"/>
    </row>
    <row r="491" spans="4:4" x14ac:dyDescent="0.25">
      <c r="D491" s="143"/>
    </row>
    <row r="492" spans="4:4" x14ac:dyDescent="0.25">
      <c r="D492" s="143"/>
    </row>
    <row r="493" spans="4:4" x14ac:dyDescent="0.25">
      <c r="D493" s="143"/>
    </row>
    <row r="494" spans="4:4" x14ac:dyDescent="0.25">
      <c r="D494" s="143"/>
    </row>
    <row r="495" spans="4:4" x14ac:dyDescent="0.25">
      <c r="D495" s="143"/>
    </row>
    <row r="496" spans="4:4" x14ac:dyDescent="0.25">
      <c r="D496" s="143"/>
    </row>
    <row r="497" spans="4:4" x14ac:dyDescent="0.25">
      <c r="D497" s="143"/>
    </row>
    <row r="498" spans="4:4" x14ac:dyDescent="0.25">
      <c r="D498" s="143"/>
    </row>
    <row r="499" spans="4:4" x14ac:dyDescent="0.25">
      <c r="D499" s="143"/>
    </row>
    <row r="500" spans="4:4" x14ac:dyDescent="0.25">
      <c r="D500" s="143"/>
    </row>
    <row r="501" spans="4:4" x14ac:dyDescent="0.25">
      <c r="D501" s="143"/>
    </row>
    <row r="502" spans="4:4" x14ac:dyDescent="0.25">
      <c r="D502" s="143"/>
    </row>
    <row r="503" spans="4:4" x14ac:dyDescent="0.25">
      <c r="D503" s="143"/>
    </row>
    <row r="504" spans="4:4" x14ac:dyDescent="0.25">
      <c r="D504" s="143"/>
    </row>
    <row r="505" spans="4:4" x14ac:dyDescent="0.25">
      <c r="D505" s="143"/>
    </row>
    <row r="506" spans="4:4" x14ac:dyDescent="0.25">
      <c r="D506" s="143"/>
    </row>
    <row r="507" spans="4:4" x14ac:dyDescent="0.25">
      <c r="D507" s="143"/>
    </row>
    <row r="508" spans="4:4" x14ac:dyDescent="0.25">
      <c r="D508" s="143"/>
    </row>
    <row r="509" spans="4:4" x14ac:dyDescent="0.25">
      <c r="D509" s="143"/>
    </row>
    <row r="510" spans="4:4" x14ac:dyDescent="0.25">
      <c r="D510" s="143"/>
    </row>
    <row r="511" spans="4:4" x14ac:dyDescent="0.25">
      <c r="D511" s="143"/>
    </row>
    <row r="512" spans="4:4" x14ac:dyDescent="0.25">
      <c r="D512" s="143"/>
    </row>
    <row r="513" spans="4:4" x14ac:dyDescent="0.25">
      <c r="D513" s="143"/>
    </row>
    <row r="514" spans="4:4" x14ac:dyDescent="0.25">
      <c r="D514" s="143"/>
    </row>
    <row r="515" spans="4:4" x14ac:dyDescent="0.25">
      <c r="D515" s="143"/>
    </row>
    <row r="516" spans="4:4" x14ac:dyDescent="0.25">
      <c r="D516" s="143"/>
    </row>
    <row r="517" spans="4:4" x14ac:dyDescent="0.25">
      <c r="D517" s="143"/>
    </row>
    <row r="518" spans="4:4" x14ac:dyDescent="0.25">
      <c r="D518" s="143"/>
    </row>
    <row r="519" spans="4:4" x14ac:dyDescent="0.25">
      <c r="D519" s="143"/>
    </row>
    <row r="520" spans="4:4" x14ac:dyDescent="0.25">
      <c r="D520" s="143"/>
    </row>
    <row r="521" spans="4:4" x14ac:dyDescent="0.25">
      <c r="D521" s="143"/>
    </row>
    <row r="522" spans="4:4" x14ac:dyDescent="0.25">
      <c r="D522" s="143"/>
    </row>
    <row r="523" spans="4:4" x14ac:dyDescent="0.25">
      <c r="D523" s="143"/>
    </row>
    <row r="524" spans="4:4" x14ac:dyDescent="0.25">
      <c r="D524" s="143"/>
    </row>
    <row r="525" spans="4:4" x14ac:dyDescent="0.25">
      <c r="D525" s="143"/>
    </row>
    <row r="526" spans="4:4" x14ac:dyDescent="0.25">
      <c r="D526" s="143"/>
    </row>
    <row r="527" spans="4:4" x14ac:dyDescent="0.25">
      <c r="D527" s="143"/>
    </row>
    <row r="528" spans="4:4" x14ac:dyDescent="0.25">
      <c r="D528" s="143"/>
    </row>
    <row r="529" spans="4:4" x14ac:dyDescent="0.25">
      <c r="D529" s="143"/>
    </row>
    <row r="530" spans="4:4" x14ac:dyDescent="0.25">
      <c r="D530" s="143"/>
    </row>
    <row r="531" spans="4:4" x14ac:dyDescent="0.25">
      <c r="D531" s="143"/>
    </row>
    <row r="532" spans="4:4" x14ac:dyDescent="0.25">
      <c r="D532" s="143"/>
    </row>
    <row r="533" spans="4:4" x14ac:dyDescent="0.25">
      <c r="D533" s="143"/>
    </row>
    <row r="534" spans="4:4" x14ac:dyDescent="0.25">
      <c r="D534" s="143"/>
    </row>
    <row r="535" spans="4:4" x14ac:dyDescent="0.25">
      <c r="D535" s="143"/>
    </row>
    <row r="536" spans="4:4" x14ac:dyDescent="0.25">
      <c r="D536" s="143"/>
    </row>
    <row r="537" spans="4:4" x14ac:dyDescent="0.25">
      <c r="D537" s="143"/>
    </row>
    <row r="538" spans="4:4" x14ac:dyDescent="0.25">
      <c r="D538" s="143"/>
    </row>
    <row r="539" spans="4:4" x14ac:dyDescent="0.25">
      <c r="D539" s="143"/>
    </row>
    <row r="540" spans="4:4" x14ac:dyDescent="0.25">
      <c r="D540" s="143"/>
    </row>
    <row r="541" spans="4:4" x14ac:dyDescent="0.25">
      <c r="D541" s="143"/>
    </row>
    <row r="542" spans="4:4" x14ac:dyDescent="0.25">
      <c r="D542" s="143"/>
    </row>
    <row r="543" spans="4:4" x14ac:dyDescent="0.25">
      <c r="D543" s="143"/>
    </row>
    <row r="544" spans="4:4" x14ac:dyDescent="0.25">
      <c r="D544" s="143"/>
    </row>
    <row r="545" spans="4:4" x14ac:dyDescent="0.25">
      <c r="D545" s="143"/>
    </row>
    <row r="546" spans="4:4" x14ac:dyDescent="0.25">
      <c r="D546" s="143"/>
    </row>
    <row r="547" spans="4:4" x14ac:dyDescent="0.25">
      <c r="D547" s="143"/>
    </row>
    <row r="548" spans="4:4" x14ac:dyDescent="0.25">
      <c r="D548" s="143"/>
    </row>
    <row r="549" spans="4:4" x14ac:dyDescent="0.25">
      <c r="D549" s="143"/>
    </row>
    <row r="550" spans="4:4" x14ac:dyDescent="0.25">
      <c r="D550" s="143"/>
    </row>
    <row r="551" spans="4:4" x14ac:dyDescent="0.25">
      <c r="D551" s="143"/>
    </row>
    <row r="552" spans="4:4" x14ac:dyDescent="0.25">
      <c r="D552" s="143"/>
    </row>
    <row r="553" spans="4:4" x14ac:dyDescent="0.25">
      <c r="D553" s="143"/>
    </row>
    <row r="554" spans="4:4" x14ac:dyDescent="0.25">
      <c r="D554" s="143"/>
    </row>
    <row r="555" spans="4:4" x14ac:dyDescent="0.25">
      <c r="D555" s="143"/>
    </row>
    <row r="556" spans="4:4" x14ac:dyDescent="0.25">
      <c r="D556" s="143"/>
    </row>
    <row r="557" spans="4:4" x14ac:dyDescent="0.25">
      <c r="D557" s="143"/>
    </row>
    <row r="558" spans="4:4" x14ac:dyDescent="0.25">
      <c r="D558" s="143"/>
    </row>
    <row r="559" spans="4:4" x14ac:dyDescent="0.25">
      <c r="D559" s="143"/>
    </row>
    <row r="560" spans="4:4" x14ac:dyDescent="0.25">
      <c r="D560" s="143"/>
    </row>
    <row r="561" spans="4:4" x14ac:dyDescent="0.25">
      <c r="D561" s="143"/>
    </row>
    <row r="562" spans="4:4" x14ac:dyDescent="0.25">
      <c r="D562" s="143"/>
    </row>
    <row r="563" spans="4:4" x14ac:dyDescent="0.25">
      <c r="D563" s="143"/>
    </row>
    <row r="564" spans="4:4" x14ac:dyDescent="0.25">
      <c r="D564" s="143"/>
    </row>
    <row r="565" spans="4:4" x14ac:dyDescent="0.25">
      <c r="D565" s="143"/>
    </row>
    <row r="566" spans="4:4" x14ac:dyDescent="0.25">
      <c r="D566" s="143"/>
    </row>
    <row r="567" spans="4:4" x14ac:dyDescent="0.25">
      <c r="D567" s="143"/>
    </row>
    <row r="568" spans="4:4" x14ac:dyDescent="0.25">
      <c r="D568" s="143"/>
    </row>
    <row r="569" spans="4:4" x14ac:dyDescent="0.25">
      <c r="D569" s="143"/>
    </row>
    <row r="570" spans="4:4" x14ac:dyDescent="0.25">
      <c r="D570" s="143"/>
    </row>
    <row r="571" spans="4:4" x14ac:dyDescent="0.25">
      <c r="D571" s="143"/>
    </row>
    <row r="572" spans="4:4" x14ac:dyDescent="0.25">
      <c r="D572" s="143"/>
    </row>
    <row r="573" spans="4:4" x14ac:dyDescent="0.25">
      <c r="D573" s="143"/>
    </row>
    <row r="574" spans="4:4" x14ac:dyDescent="0.25">
      <c r="D574" s="143"/>
    </row>
    <row r="575" spans="4:4" x14ac:dyDescent="0.25">
      <c r="D575" s="143"/>
    </row>
    <row r="576" spans="4:4" x14ac:dyDescent="0.25">
      <c r="D576" s="143"/>
    </row>
    <row r="577" spans="4:4" x14ac:dyDescent="0.25">
      <c r="D577" s="143"/>
    </row>
    <row r="578" spans="4:4" x14ac:dyDescent="0.25">
      <c r="D578" s="143"/>
    </row>
    <row r="579" spans="4:4" x14ac:dyDescent="0.25">
      <c r="D579" s="143"/>
    </row>
    <row r="580" spans="4:4" x14ac:dyDescent="0.25">
      <c r="D580" s="143"/>
    </row>
    <row r="581" spans="4:4" x14ac:dyDescent="0.25">
      <c r="D581" s="143"/>
    </row>
    <row r="582" spans="4:4" x14ac:dyDescent="0.25">
      <c r="D582" s="143"/>
    </row>
    <row r="583" spans="4:4" x14ac:dyDescent="0.25">
      <c r="D583" s="143"/>
    </row>
    <row r="584" spans="4:4" x14ac:dyDescent="0.25">
      <c r="D584" s="143"/>
    </row>
    <row r="585" spans="4:4" x14ac:dyDescent="0.25">
      <c r="D585" s="143"/>
    </row>
    <row r="586" spans="4:4" x14ac:dyDescent="0.25">
      <c r="D586" s="143"/>
    </row>
    <row r="587" spans="4:4" x14ac:dyDescent="0.25">
      <c r="D587" s="143"/>
    </row>
    <row r="588" spans="4:4" x14ac:dyDescent="0.25">
      <c r="D588" s="143"/>
    </row>
    <row r="589" spans="4:4" x14ac:dyDescent="0.25">
      <c r="D589" s="143"/>
    </row>
    <row r="590" spans="4:4" x14ac:dyDescent="0.25">
      <c r="D590" s="143"/>
    </row>
    <row r="591" spans="4:4" x14ac:dyDescent="0.25">
      <c r="D591" s="143"/>
    </row>
    <row r="592" spans="4:4" x14ac:dyDescent="0.25">
      <c r="D592" s="143"/>
    </row>
    <row r="593" spans="4:4" x14ac:dyDescent="0.25">
      <c r="D593" s="143"/>
    </row>
    <row r="594" spans="4:4" x14ac:dyDescent="0.25">
      <c r="D594" s="143"/>
    </row>
    <row r="595" spans="4:4" x14ac:dyDescent="0.25">
      <c r="D595" s="143"/>
    </row>
    <row r="596" spans="4:4" x14ac:dyDescent="0.25">
      <c r="D596" s="143"/>
    </row>
    <row r="597" spans="4:4" x14ac:dyDescent="0.25">
      <c r="D597" s="143"/>
    </row>
    <row r="598" spans="4:4" x14ac:dyDescent="0.25">
      <c r="D598" s="143"/>
    </row>
    <row r="599" spans="4:4" x14ac:dyDescent="0.25">
      <c r="D599" s="143"/>
    </row>
    <row r="600" spans="4:4" x14ac:dyDescent="0.25">
      <c r="D600" s="143"/>
    </row>
    <row r="601" spans="4:4" x14ac:dyDescent="0.25">
      <c r="D601" s="143"/>
    </row>
    <row r="602" spans="4:4" x14ac:dyDescent="0.25">
      <c r="D602" s="143"/>
    </row>
    <row r="603" spans="4:4" x14ac:dyDescent="0.25">
      <c r="D603" s="143"/>
    </row>
    <row r="604" spans="4:4" x14ac:dyDescent="0.25">
      <c r="D604" s="143"/>
    </row>
    <row r="605" spans="4:4" x14ac:dyDescent="0.25">
      <c r="D605" s="143"/>
    </row>
    <row r="606" spans="4:4" x14ac:dyDescent="0.25">
      <c r="D606" s="143"/>
    </row>
    <row r="607" spans="4:4" x14ac:dyDescent="0.25">
      <c r="D607" s="143"/>
    </row>
    <row r="608" spans="4:4" x14ac:dyDescent="0.25">
      <c r="D608" s="143"/>
    </row>
    <row r="609" spans="4:4" x14ac:dyDescent="0.25">
      <c r="D609" s="143"/>
    </row>
    <row r="610" spans="4:4" x14ac:dyDescent="0.25">
      <c r="D610" s="143"/>
    </row>
    <row r="611" spans="4:4" x14ac:dyDescent="0.25">
      <c r="D611" s="143"/>
    </row>
    <row r="612" spans="4:4" x14ac:dyDescent="0.25">
      <c r="D612" s="143"/>
    </row>
    <row r="613" spans="4:4" x14ac:dyDescent="0.25">
      <c r="D613" s="143"/>
    </row>
    <row r="614" spans="4:4" x14ac:dyDescent="0.25">
      <c r="D614" s="143"/>
    </row>
    <row r="615" spans="4:4" x14ac:dyDescent="0.25">
      <c r="D615" s="143"/>
    </row>
    <row r="616" spans="4:4" x14ac:dyDescent="0.25">
      <c r="D616" s="143"/>
    </row>
    <row r="617" spans="4:4" x14ac:dyDescent="0.25">
      <c r="D617" s="143"/>
    </row>
    <row r="618" spans="4:4" x14ac:dyDescent="0.25">
      <c r="D618" s="143"/>
    </row>
    <row r="619" spans="4:4" x14ac:dyDescent="0.25">
      <c r="D619" s="143"/>
    </row>
    <row r="620" spans="4:4" x14ac:dyDescent="0.25">
      <c r="D620" s="143"/>
    </row>
    <row r="621" spans="4:4" x14ac:dyDescent="0.25">
      <c r="D621" s="143"/>
    </row>
    <row r="622" spans="4:4" x14ac:dyDescent="0.25">
      <c r="D622" s="143"/>
    </row>
    <row r="623" spans="4:4" x14ac:dyDescent="0.25">
      <c r="D623" s="143"/>
    </row>
    <row r="624" spans="4:4" x14ac:dyDescent="0.25">
      <c r="D624" s="143"/>
    </row>
    <row r="625" spans="4:4" x14ac:dyDescent="0.25">
      <c r="D625" s="143"/>
    </row>
    <row r="626" spans="4:4" x14ac:dyDescent="0.25">
      <c r="D626" s="143"/>
    </row>
    <row r="627" spans="4:4" x14ac:dyDescent="0.25">
      <c r="D627" s="143"/>
    </row>
    <row r="628" spans="4:4" x14ac:dyDescent="0.25">
      <c r="D628" s="143"/>
    </row>
    <row r="629" spans="4:4" x14ac:dyDescent="0.25">
      <c r="D629" s="143"/>
    </row>
    <row r="630" spans="4:4" x14ac:dyDescent="0.25">
      <c r="D630" s="143"/>
    </row>
    <row r="631" spans="4:4" x14ac:dyDescent="0.25">
      <c r="D631" s="143"/>
    </row>
    <row r="632" spans="4:4" x14ac:dyDescent="0.25">
      <c r="D632" s="143"/>
    </row>
    <row r="633" spans="4:4" x14ac:dyDescent="0.25">
      <c r="D633" s="143"/>
    </row>
    <row r="634" spans="4:4" x14ac:dyDescent="0.25">
      <c r="D634" s="143"/>
    </row>
    <row r="635" spans="4:4" x14ac:dyDescent="0.25">
      <c r="D635" s="143"/>
    </row>
    <row r="636" spans="4:4" x14ac:dyDescent="0.25">
      <c r="D636" s="143"/>
    </row>
    <row r="637" spans="4:4" x14ac:dyDescent="0.25">
      <c r="D637" s="143"/>
    </row>
    <row r="638" spans="4:4" x14ac:dyDescent="0.25">
      <c r="D638" s="143"/>
    </row>
    <row r="639" spans="4:4" x14ac:dyDescent="0.25">
      <c r="D639" s="143"/>
    </row>
    <row r="640" spans="4:4" x14ac:dyDescent="0.25">
      <c r="D640" s="143"/>
    </row>
    <row r="641" spans="4:4" x14ac:dyDescent="0.25">
      <c r="D641" s="143"/>
    </row>
    <row r="642" spans="4:4" x14ac:dyDescent="0.25">
      <c r="D642" s="143"/>
    </row>
    <row r="643" spans="4:4" x14ac:dyDescent="0.25">
      <c r="D643" s="143"/>
    </row>
    <row r="644" spans="4:4" x14ac:dyDescent="0.25">
      <c r="D644" s="143"/>
    </row>
    <row r="645" spans="4:4" x14ac:dyDescent="0.25">
      <c r="D645" s="143"/>
    </row>
    <row r="646" spans="4:4" x14ac:dyDescent="0.25">
      <c r="D646" s="143"/>
    </row>
    <row r="647" spans="4:4" x14ac:dyDescent="0.25">
      <c r="D647" s="143"/>
    </row>
    <row r="648" spans="4:4" x14ac:dyDescent="0.25">
      <c r="D648" s="143"/>
    </row>
    <row r="649" spans="4:4" x14ac:dyDescent="0.25">
      <c r="D649" s="143"/>
    </row>
    <row r="650" spans="4:4" x14ac:dyDescent="0.25">
      <c r="D650" s="143"/>
    </row>
    <row r="651" spans="4:4" x14ac:dyDescent="0.25">
      <c r="D651" s="143"/>
    </row>
    <row r="652" spans="4:4" x14ac:dyDescent="0.25">
      <c r="D652" s="143"/>
    </row>
    <row r="653" spans="4:4" x14ac:dyDescent="0.25">
      <c r="D653" s="143"/>
    </row>
    <row r="654" spans="4:4" x14ac:dyDescent="0.25">
      <c r="D654" s="143"/>
    </row>
    <row r="655" spans="4:4" x14ac:dyDescent="0.25">
      <c r="D655" s="143"/>
    </row>
    <row r="656" spans="4:4" x14ac:dyDescent="0.25">
      <c r="D656" s="143"/>
    </row>
    <row r="657" spans="4:4" x14ac:dyDescent="0.25">
      <c r="D657" s="143"/>
    </row>
    <row r="658" spans="4:4" x14ac:dyDescent="0.25">
      <c r="D658" s="143"/>
    </row>
    <row r="659" spans="4:4" x14ac:dyDescent="0.25">
      <c r="D659" s="143"/>
    </row>
    <row r="660" spans="4:4" x14ac:dyDescent="0.25">
      <c r="D660" s="143"/>
    </row>
    <row r="661" spans="4:4" x14ac:dyDescent="0.25">
      <c r="D661" s="143"/>
    </row>
    <row r="662" spans="4:4" x14ac:dyDescent="0.25">
      <c r="D662" s="143"/>
    </row>
    <row r="663" spans="4:4" x14ac:dyDescent="0.25">
      <c r="D663" s="143"/>
    </row>
    <row r="664" spans="4:4" x14ac:dyDescent="0.25">
      <c r="D664" s="143"/>
    </row>
    <row r="665" spans="4:4" x14ac:dyDescent="0.25">
      <c r="D665" s="143"/>
    </row>
    <row r="666" spans="4:4" x14ac:dyDescent="0.25">
      <c r="D666" s="143"/>
    </row>
    <row r="667" spans="4:4" x14ac:dyDescent="0.25">
      <c r="D667" s="143"/>
    </row>
    <row r="668" spans="4:4" x14ac:dyDescent="0.25">
      <c r="D668" s="143"/>
    </row>
    <row r="669" spans="4:4" x14ac:dyDescent="0.25">
      <c r="D669" s="143"/>
    </row>
    <row r="670" spans="4:4" x14ac:dyDescent="0.25">
      <c r="D670" s="143"/>
    </row>
    <row r="671" spans="4:4" x14ac:dyDescent="0.25">
      <c r="D671" s="143"/>
    </row>
    <row r="672" spans="4:4" x14ac:dyDescent="0.25">
      <c r="D672" s="143"/>
    </row>
    <row r="673" spans="4:4" x14ac:dyDescent="0.25">
      <c r="D673" s="143"/>
    </row>
    <row r="674" spans="4:4" x14ac:dyDescent="0.25">
      <c r="D674" s="143"/>
    </row>
    <row r="675" spans="4:4" x14ac:dyDescent="0.25">
      <c r="D675" s="143"/>
    </row>
    <row r="676" spans="4:4" x14ac:dyDescent="0.25">
      <c r="D676" s="143"/>
    </row>
    <row r="677" spans="4:4" x14ac:dyDescent="0.25">
      <c r="D677" s="143"/>
    </row>
    <row r="678" spans="4:4" x14ac:dyDescent="0.25">
      <c r="D678" s="143"/>
    </row>
    <row r="679" spans="4:4" x14ac:dyDescent="0.25">
      <c r="D679" s="143"/>
    </row>
    <row r="680" spans="4:4" x14ac:dyDescent="0.25">
      <c r="D680" s="143"/>
    </row>
    <row r="681" spans="4:4" x14ac:dyDescent="0.25">
      <c r="D681" s="143"/>
    </row>
    <row r="682" spans="4:4" x14ac:dyDescent="0.25">
      <c r="D682" s="143"/>
    </row>
    <row r="683" spans="4:4" x14ac:dyDescent="0.25">
      <c r="D683" s="143"/>
    </row>
    <row r="684" spans="4:4" x14ac:dyDescent="0.25">
      <c r="D684" s="143"/>
    </row>
    <row r="685" spans="4:4" x14ac:dyDescent="0.25">
      <c r="D685" s="143"/>
    </row>
    <row r="686" spans="4:4" x14ac:dyDescent="0.25">
      <c r="D686" s="143"/>
    </row>
    <row r="687" spans="4:4" x14ac:dyDescent="0.25">
      <c r="D687" s="143"/>
    </row>
    <row r="688" spans="4:4" x14ac:dyDescent="0.25">
      <c r="D688" s="143"/>
    </row>
    <row r="689" spans="4:4" x14ac:dyDescent="0.25">
      <c r="D689" s="143"/>
    </row>
    <row r="690" spans="4:4" x14ac:dyDescent="0.25">
      <c r="D690" s="143"/>
    </row>
    <row r="691" spans="4:4" x14ac:dyDescent="0.25">
      <c r="D691" s="143"/>
    </row>
    <row r="692" spans="4:4" x14ac:dyDescent="0.25">
      <c r="D692" s="143"/>
    </row>
    <row r="693" spans="4:4" x14ac:dyDescent="0.25">
      <c r="D693" s="143"/>
    </row>
    <row r="694" spans="4:4" x14ac:dyDescent="0.25">
      <c r="D694" s="143"/>
    </row>
    <row r="695" spans="4:4" x14ac:dyDescent="0.25">
      <c r="D695" s="143"/>
    </row>
    <row r="696" spans="4:4" x14ac:dyDescent="0.25">
      <c r="D696" s="143"/>
    </row>
    <row r="697" spans="4:4" x14ac:dyDescent="0.25">
      <c r="D697" s="143"/>
    </row>
    <row r="698" spans="4:4" x14ac:dyDescent="0.25">
      <c r="D698" s="143"/>
    </row>
    <row r="699" spans="4:4" x14ac:dyDescent="0.25">
      <c r="D699" s="143"/>
    </row>
    <row r="700" spans="4:4" x14ac:dyDescent="0.25">
      <c r="D700" s="143"/>
    </row>
    <row r="701" spans="4:4" x14ac:dyDescent="0.25">
      <c r="D701" s="143"/>
    </row>
    <row r="702" spans="4:4" x14ac:dyDescent="0.25">
      <c r="D702" s="143"/>
    </row>
    <row r="703" spans="4:4" x14ac:dyDescent="0.25">
      <c r="D703" s="143"/>
    </row>
    <row r="704" spans="4:4" x14ac:dyDescent="0.25">
      <c r="D704" s="143"/>
    </row>
    <row r="705" spans="4:4" x14ac:dyDescent="0.25">
      <c r="D705" s="143"/>
    </row>
    <row r="706" spans="4:4" x14ac:dyDescent="0.25">
      <c r="D706" s="143"/>
    </row>
    <row r="707" spans="4:4" x14ac:dyDescent="0.25">
      <c r="D707" s="143"/>
    </row>
    <row r="708" spans="4:4" x14ac:dyDescent="0.25">
      <c r="D708" s="143"/>
    </row>
    <row r="709" spans="4:4" x14ac:dyDescent="0.25">
      <c r="D709" s="143"/>
    </row>
    <row r="710" spans="4:4" x14ac:dyDescent="0.25">
      <c r="D710" s="143"/>
    </row>
    <row r="711" spans="4:4" x14ac:dyDescent="0.25">
      <c r="D711" s="143"/>
    </row>
    <row r="712" spans="4:4" x14ac:dyDescent="0.25">
      <c r="D712" s="143"/>
    </row>
    <row r="713" spans="4:4" x14ac:dyDescent="0.25">
      <c r="D713" s="143"/>
    </row>
    <row r="714" spans="4:4" x14ac:dyDescent="0.25">
      <c r="D714" s="143"/>
    </row>
    <row r="715" spans="4:4" x14ac:dyDescent="0.25">
      <c r="D715" s="143"/>
    </row>
    <row r="716" spans="4:4" x14ac:dyDescent="0.25">
      <c r="D716" s="143"/>
    </row>
    <row r="717" spans="4:4" x14ac:dyDescent="0.25">
      <c r="D717" s="143"/>
    </row>
    <row r="718" spans="4:4" x14ac:dyDescent="0.25">
      <c r="D718" s="143"/>
    </row>
    <row r="719" spans="4:4" x14ac:dyDescent="0.25">
      <c r="D719" s="143"/>
    </row>
    <row r="720" spans="4:4" x14ac:dyDescent="0.25">
      <c r="D720" s="143"/>
    </row>
    <row r="721" spans="4:4" x14ac:dyDescent="0.25">
      <c r="D721" s="143"/>
    </row>
    <row r="722" spans="4:4" x14ac:dyDescent="0.25">
      <c r="D722" s="143"/>
    </row>
    <row r="723" spans="4:4" x14ac:dyDescent="0.25">
      <c r="D723" s="143"/>
    </row>
    <row r="724" spans="4:4" x14ac:dyDescent="0.25">
      <c r="D724" s="143"/>
    </row>
    <row r="725" spans="4:4" x14ac:dyDescent="0.25">
      <c r="D725" s="143"/>
    </row>
    <row r="726" spans="4:4" x14ac:dyDescent="0.25">
      <c r="D726" s="143"/>
    </row>
    <row r="727" spans="4:4" x14ac:dyDescent="0.25">
      <c r="D727" s="143"/>
    </row>
    <row r="728" spans="4:4" x14ac:dyDescent="0.25">
      <c r="D728" s="143"/>
    </row>
    <row r="729" spans="4:4" x14ac:dyDescent="0.25">
      <c r="D729" s="143"/>
    </row>
    <row r="730" spans="4:4" x14ac:dyDescent="0.25">
      <c r="D730" s="143"/>
    </row>
    <row r="731" spans="4:4" x14ac:dyDescent="0.25">
      <c r="D731" s="143"/>
    </row>
    <row r="732" spans="4:4" x14ac:dyDescent="0.25">
      <c r="D732" s="143"/>
    </row>
    <row r="733" spans="4:4" x14ac:dyDescent="0.25">
      <c r="D733" s="143"/>
    </row>
    <row r="734" spans="4:4" x14ac:dyDescent="0.25">
      <c r="D734" s="143"/>
    </row>
    <row r="735" spans="4:4" x14ac:dyDescent="0.25">
      <c r="D735" s="143"/>
    </row>
    <row r="736" spans="4:4" x14ac:dyDescent="0.25">
      <c r="D736" s="143"/>
    </row>
    <row r="737" spans="4:4" x14ac:dyDescent="0.25">
      <c r="D737" s="143"/>
    </row>
    <row r="738" spans="4:4" x14ac:dyDescent="0.25">
      <c r="D738" s="143"/>
    </row>
    <row r="739" spans="4:4" x14ac:dyDescent="0.25">
      <c r="D739" s="143"/>
    </row>
    <row r="740" spans="4:4" x14ac:dyDescent="0.25">
      <c r="D740" s="143"/>
    </row>
    <row r="741" spans="4:4" x14ac:dyDescent="0.25">
      <c r="D741" s="143"/>
    </row>
    <row r="742" spans="4:4" x14ac:dyDescent="0.25">
      <c r="D742" s="143"/>
    </row>
    <row r="743" spans="4:4" x14ac:dyDescent="0.25">
      <c r="D743" s="143"/>
    </row>
    <row r="744" spans="4:4" x14ac:dyDescent="0.25">
      <c r="D744" s="143"/>
    </row>
    <row r="745" spans="4:4" x14ac:dyDescent="0.25">
      <c r="D745" s="143"/>
    </row>
    <row r="746" spans="4:4" x14ac:dyDescent="0.25">
      <c r="D746" s="143"/>
    </row>
    <row r="747" spans="4:4" x14ac:dyDescent="0.25">
      <c r="D747" s="143"/>
    </row>
    <row r="748" spans="4:4" x14ac:dyDescent="0.25">
      <c r="D748" s="143"/>
    </row>
    <row r="749" spans="4:4" x14ac:dyDescent="0.25">
      <c r="D749" s="143"/>
    </row>
    <row r="750" spans="4:4" x14ac:dyDescent="0.25">
      <c r="D750" s="143"/>
    </row>
    <row r="751" spans="4:4" x14ac:dyDescent="0.25">
      <c r="D751" s="143"/>
    </row>
    <row r="752" spans="4:4" x14ac:dyDescent="0.25">
      <c r="D752" s="143"/>
    </row>
    <row r="753" spans="4:4" x14ac:dyDescent="0.25">
      <c r="D753" s="143"/>
    </row>
    <row r="754" spans="4:4" x14ac:dyDescent="0.25">
      <c r="D754" s="143"/>
    </row>
    <row r="755" spans="4:4" x14ac:dyDescent="0.25">
      <c r="D755" s="143"/>
    </row>
    <row r="756" spans="4:4" x14ac:dyDescent="0.25">
      <c r="D756" s="143"/>
    </row>
    <row r="757" spans="4:4" x14ac:dyDescent="0.25">
      <c r="D757" s="143"/>
    </row>
    <row r="758" spans="4:4" x14ac:dyDescent="0.25">
      <c r="D758" s="143"/>
    </row>
    <row r="759" spans="4:4" x14ac:dyDescent="0.25">
      <c r="D759" s="143"/>
    </row>
    <row r="760" spans="4:4" x14ac:dyDescent="0.25">
      <c r="D760" s="143"/>
    </row>
    <row r="761" spans="4:4" x14ac:dyDescent="0.25">
      <c r="D761" s="143"/>
    </row>
    <row r="762" spans="4:4" x14ac:dyDescent="0.25">
      <c r="D762" s="143"/>
    </row>
    <row r="763" spans="4:4" x14ac:dyDescent="0.25">
      <c r="D763" s="143"/>
    </row>
    <row r="764" spans="4:4" x14ac:dyDescent="0.25">
      <c r="D764" s="143"/>
    </row>
    <row r="765" spans="4:4" x14ac:dyDescent="0.25">
      <c r="D765" s="143"/>
    </row>
    <row r="766" spans="4:4" x14ac:dyDescent="0.25">
      <c r="D766" s="143"/>
    </row>
    <row r="767" spans="4:4" x14ac:dyDescent="0.25">
      <c r="D767" s="143"/>
    </row>
    <row r="768" spans="4:4" x14ac:dyDescent="0.25">
      <c r="D768" s="143"/>
    </row>
    <row r="769" spans="4:4" x14ac:dyDescent="0.25">
      <c r="D769" s="143"/>
    </row>
    <row r="770" spans="4:4" x14ac:dyDescent="0.25">
      <c r="D770" s="143"/>
    </row>
    <row r="771" spans="4:4" x14ac:dyDescent="0.25">
      <c r="D771" s="143"/>
    </row>
    <row r="772" spans="4:4" x14ac:dyDescent="0.25">
      <c r="D772" s="143"/>
    </row>
    <row r="773" spans="4:4" x14ac:dyDescent="0.25">
      <c r="D773" s="143"/>
    </row>
    <row r="774" spans="4:4" x14ac:dyDescent="0.25">
      <c r="D774" s="143"/>
    </row>
    <row r="775" spans="4:4" x14ac:dyDescent="0.25">
      <c r="D775" s="143"/>
    </row>
    <row r="776" spans="4:4" x14ac:dyDescent="0.25">
      <c r="D776" s="143"/>
    </row>
    <row r="777" spans="4:4" x14ac:dyDescent="0.25">
      <c r="D777" s="143"/>
    </row>
    <row r="778" spans="4:4" x14ac:dyDescent="0.25">
      <c r="D778" s="143"/>
    </row>
    <row r="779" spans="4:4" x14ac:dyDescent="0.25">
      <c r="D779" s="143"/>
    </row>
    <row r="780" spans="4:4" x14ac:dyDescent="0.25">
      <c r="D780" s="143"/>
    </row>
    <row r="781" spans="4:4" x14ac:dyDescent="0.25">
      <c r="D781" s="143"/>
    </row>
    <row r="782" spans="4:4" x14ac:dyDescent="0.25">
      <c r="D782" s="143"/>
    </row>
    <row r="783" spans="4:4" x14ac:dyDescent="0.25">
      <c r="D783" s="143"/>
    </row>
    <row r="784" spans="4:4" x14ac:dyDescent="0.25">
      <c r="D784" s="143"/>
    </row>
    <row r="785" spans="4:4" x14ac:dyDescent="0.25">
      <c r="D785" s="143"/>
    </row>
    <row r="786" spans="4:4" x14ac:dyDescent="0.25">
      <c r="D786" s="143"/>
    </row>
    <row r="787" spans="4:4" x14ac:dyDescent="0.25">
      <c r="D787" s="143"/>
    </row>
    <row r="788" spans="4:4" x14ac:dyDescent="0.25">
      <c r="D788" s="143"/>
    </row>
    <row r="789" spans="4:4" x14ac:dyDescent="0.25">
      <c r="D789" s="143"/>
    </row>
    <row r="790" spans="4:4" x14ac:dyDescent="0.25">
      <c r="D790" s="143"/>
    </row>
    <row r="791" spans="4:4" x14ac:dyDescent="0.25">
      <c r="D791" s="143"/>
    </row>
    <row r="792" spans="4:4" x14ac:dyDescent="0.25">
      <c r="D792" s="143"/>
    </row>
    <row r="793" spans="4:4" x14ac:dyDescent="0.25">
      <c r="D793" s="143"/>
    </row>
    <row r="794" spans="4:4" x14ac:dyDescent="0.25">
      <c r="D794" s="143"/>
    </row>
    <row r="795" spans="4:4" x14ac:dyDescent="0.25">
      <c r="D795" s="143"/>
    </row>
    <row r="796" spans="4:4" x14ac:dyDescent="0.25">
      <c r="D796" s="143"/>
    </row>
    <row r="797" spans="4:4" x14ac:dyDescent="0.25">
      <c r="D797" s="143"/>
    </row>
    <row r="798" spans="4:4" x14ac:dyDescent="0.25">
      <c r="D798" s="143"/>
    </row>
    <row r="799" spans="4:4" x14ac:dyDescent="0.25">
      <c r="D799" s="143"/>
    </row>
    <row r="800" spans="4:4" x14ac:dyDescent="0.25">
      <c r="D800" s="143"/>
    </row>
    <row r="801" spans="4:4" x14ac:dyDescent="0.25">
      <c r="D801" s="143"/>
    </row>
    <row r="802" spans="4:4" x14ac:dyDescent="0.25">
      <c r="D802" s="143"/>
    </row>
    <row r="803" spans="4:4" x14ac:dyDescent="0.25">
      <c r="D803" s="143"/>
    </row>
    <row r="804" spans="4:4" x14ac:dyDescent="0.25">
      <c r="D804" s="143"/>
    </row>
    <row r="805" spans="4:4" x14ac:dyDescent="0.25">
      <c r="D805" s="143"/>
    </row>
    <row r="806" spans="4:4" x14ac:dyDescent="0.25">
      <c r="D806" s="143"/>
    </row>
    <row r="807" spans="4:4" x14ac:dyDescent="0.25">
      <c r="D807" s="143"/>
    </row>
    <row r="808" spans="4:4" x14ac:dyDescent="0.25">
      <c r="D808" s="143"/>
    </row>
    <row r="809" spans="4:4" x14ac:dyDescent="0.25">
      <c r="D809" s="143"/>
    </row>
    <row r="810" spans="4:4" x14ac:dyDescent="0.25">
      <c r="D810" s="143"/>
    </row>
    <row r="811" spans="4:4" x14ac:dyDescent="0.25">
      <c r="D811" s="143"/>
    </row>
    <row r="812" spans="4:4" x14ac:dyDescent="0.25">
      <c r="D812" s="143"/>
    </row>
    <row r="813" spans="4:4" x14ac:dyDescent="0.25">
      <c r="D813" s="143"/>
    </row>
    <row r="814" spans="4:4" x14ac:dyDescent="0.25">
      <c r="D814" s="143"/>
    </row>
    <row r="815" spans="4:4" x14ac:dyDescent="0.25">
      <c r="D815" s="143"/>
    </row>
    <row r="816" spans="4:4" x14ac:dyDescent="0.25">
      <c r="D816" s="143"/>
    </row>
    <row r="817" spans="4:4" x14ac:dyDescent="0.25">
      <c r="D817" s="143"/>
    </row>
    <row r="818" spans="4:4" x14ac:dyDescent="0.25">
      <c r="D818" s="143"/>
    </row>
    <row r="819" spans="4:4" x14ac:dyDescent="0.25">
      <c r="D819" s="143"/>
    </row>
    <row r="820" spans="4:4" x14ac:dyDescent="0.25">
      <c r="D820" s="143"/>
    </row>
    <row r="821" spans="4:4" x14ac:dyDescent="0.25">
      <c r="D821" s="143"/>
    </row>
    <row r="822" spans="4:4" x14ac:dyDescent="0.25">
      <c r="D822" s="143"/>
    </row>
    <row r="823" spans="4:4" x14ac:dyDescent="0.25">
      <c r="D823" s="143"/>
    </row>
    <row r="824" spans="4:4" x14ac:dyDescent="0.25">
      <c r="D824" s="143"/>
    </row>
    <row r="825" spans="4:4" x14ac:dyDescent="0.25">
      <c r="D825" s="143"/>
    </row>
    <row r="826" spans="4:4" x14ac:dyDescent="0.25">
      <c r="D826" s="143"/>
    </row>
    <row r="827" spans="4:4" x14ac:dyDescent="0.25">
      <c r="D827" s="143"/>
    </row>
    <row r="828" spans="4:4" x14ac:dyDescent="0.25">
      <c r="D828" s="143"/>
    </row>
    <row r="829" spans="4:4" x14ac:dyDescent="0.25">
      <c r="D829" s="143"/>
    </row>
    <row r="830" spans="4:4" x14ac:dyDescent="0.25">
      <c r="D830" s="143"/>
    </row>
    <row r="831" spans="4:4" x14ac:dyDescent="0.25">
      <c r="D831" s="143"/>
    </row>
    <row r="832" spans="4:4" x14ac:dyDescent="0.25">
      <c r="D832" s="143"/>
    </row>
    <row r="833" spans="4:4" x14ac:dyDescent="0.25">
      <c r="D833" s="143"/>
    </row>
    <row r="834" spans="4:4" x14ac:dyDescent="0.25">
      <c r="D834" s="143"/>
    </row>
    <row r="835" spans="4:4" x14ac:dyDescent="0.25">
      <c r="D835" s="143"/>
    </row>
    <row r="836" spans="4:4" x14ac:dyDescent="0.25">
      <c r="D836" s="143"/>
    </row>
    <row r="837" spans="4:4" x14ac:dyDescent="0.25">
      <c r="D837" s="143"/>
    </row>
    <row r="838" spans="4:4" x14ac:dyDescent="0.25">
      <c r="D838" s="143"/>
    </row>
    <row r="839" spans="4:4" x14ac:dyDescent="0.25">
      <c r="D839" s="143"/>
    </row>
    <row r="840" spans="4:4" x14ac:dyDescent="0.25">
      <c r="D840" s="143"/>
    </row>
    <row r="841" spans="4:4" x14ac:dyDescent="0.25">
      <c r="D841" s="143"/>
    </row>
    <row r="842" spans="4:4" x14ac:dyDescent="0.25">
      <c r="D842" s="143"/>
    </row>
    <row r="843" spans="4:4" x14ac:dyDescent="0.25">
      <c r="D843" s="143"/>
    </row>
    <row r="844" spans="4:4" x14ac:dyDescent="0.25">
      <c r="D844" s="143"/>
    </row>
    <row r="845" spans="4:4" x14ac:dyDescent="0.25">
      <c r="D845" s="143"/>
    </row>
    <row r="846" spans="4:4" x14ac:dyDescent="0.25">
      <c r="D846" s="143"/>
    </row>
    <row r="847" spans="4:4" x14ac:dyDescent="0.25">
      <c r="D847" s="143"/>
    </row>
    <row r="848" spans="4:4" x14ac:dyDescent="0.25">
      <c r="D848" s="143"/>
    </row>
    <row r="849" spans="4:4" x14ac:dyDescent="0.25">
      <c r="D849" s="143"/>
    </row>
    <row r="850" spans="4:4" x14ac:dyDescent="0.25">
      <c r="D850" s="143"/>
    </row>
    <row r="851" spans="4:4" x14ac:dyDescent="0.25">
      <c r="D851" s="143"/>
    </row>
    <row r="852" spans="4:4" x14ac:dyDescent="0.25">
      <c r="D852" s="143"/>
    </row>
    <row r="853" spans="4:4" x14ac:dyDescent="0.25">
      <c r="D853" s="143"/>
    </row>
    <row r="854" spans="4:4" x14ac:dyDescent="0.25">
      <c r="D854" s="143"/>
    </row>
    <row r="855" spans="4:4" x14ac:dyDescent="0.25">
      <c r="D855" s="143"/>
    </row>
    <row r="856" spans="4:4" x14ac:dyDescent="0.25">
      <c r="D856" s="143"/>
    </row>
    <row r="857" spans="4:4" x14ac:dyDescent="0.25">
      <c r="D857" s="143"/>
    </row>
    <row r="858" spans="4:4" x14ac:dyDescent="0.25">
      <c r="D858" s="143"/>
    </row>
    <row r="859" spans="4:4" x14ac:dyDescent="0.25">
      <c r="D859" s="143"/>
    </row>
    <row r="860" spans="4:4" x14ac:dyDescent="0.25">
      <c r="D860" s="143"/>
    </row>
    <row r="861" spans="4:4" x14ac:dyDescent="0.25">
      <c r="D861" s="143"/>
    </row>
    <row r="862" spans="4:4" x14ac:dyDescent="0.25">
      <c r="D862" s="143"/>
    </row>
    <row r="863" spans="4:4" x14ac:dyDescent="0.25">
      <c r="D863" s="143"/>
    </row>
    <row r="864" spans="4:4" x14ac:dyDescent="0.25">
      <c r="D864" s="143"/>
    </row>
    <row r="865" spans="4:4" x14ac:dyDescent="0.25">
      <c r="D865" s="143"/>
    </row>
    <row r="866" spans="4:4" x14ac:dyDescent="0.25">
      <c r="D866" s="143"/>
    </row>
    <row r="867" spans="4:4" x14ac:dyDescent="0.25">
      <c r="D867" s="143"/>
    </row>
    <row r="868" spans="4:4" x14ac:dyDescent="0.25">
      <c r="D868" s="143"/>
    </row>
    <row r="869" spans="4:4" x14ac:dyDescent="0.25">
      <c r="D869" s="143"/>
    </row>
    <row r="870" spans="4:4" x14ac:dyDescent="0.25">
      <c r="D870" s="143"/>
    </row>
    <row r="871" spans="4:4" x14ac:dyDescent="0.25">
      <c r="D871" s="143"/>
    </row>
    <row r="872" spans="4:4" x14ac:dyDescent="0.25">
      <c r="D872" s="143"/>
    </row>
    <row r="873" spans="4:4" x14ac:dyDescent="0.25">
      <c r="D873" s="143"/>
    </row>
    <row r="874" spans="4:4" x14ac:dyDescent="0.25">
      <c r="D874" s="143"/>
    </row>
    <row r="875" spans="4:4" x14ac:dyDescent="0.25">
      <c r="D875" s="143"/>
    </row>
    <row r="876" spans="4:4" x14ac:dyDescent="0.25">
      <c r="D876" s="143"/>
    </row>
    <row r="877" spans="4:4" x14ac:dyDescent="0.25">
      <c r="D877" s="143"/>
    </row>
    <row r="878" spans="4:4" x14ac:dyDescent="0.25">
      <c r="D878" s="143"/>
    </row>
    <row r="879" spans="4:4" x14ac:dyDescent="0.25">
      <c r="D879" s="143"/>
    </row>
    <row r="880" spans="4:4" x14ac:dyDescent="0.25">
      <c r="D880" s="143"/>
    </row>
    <row r="881" spans="4:4" x14ac:dyDescent="0.25">
      <c r="D881" s="143"/>
    </row>
    <row r="882" spans="4:4" x14ac:dyDescent="0.25">
      <c r="D882" s="143"/>
    </row>
    <row r="883" spans="4:4" x14ac:dyDescent="0.25">
      <c r="D883" s="143"/>
    </row>
    <row r="884" spans="4:4" x14ac:dyDescent="0.25">
      <c r="D884" s="143"/>
    </row>
    <row r="885" spans="4:4" x14ac:dyDescent="0.25">
      <c r="D885" s="143"/>
    </row>
    <row r="886" spans="4:4" x14ac:dyDescent="0.25">
      <c r="D886" s="143"/>
    </row>
    <row r="887" spans="4:4" x14ac:dyDescent="0.25">
      <c r="D887" s="143"/>
    </row>
    <row r="888" spans="4:4" x14ac:dyDescent="0.25">
      <c r="D888" s="143"/>
    </row>
    <row r="889" spans="4:4" x14ac:dyDescent="0.25">
      <c r="D889" s="143"/>
    </row>
    <row r="890" spans="4:4" x14ac:dyDescent="0.25">
      <c r="D890" s="143"/>
    </row>
    <row r="891" spans="4:4" x14ac:dyDescent="0.25">
      <c r="D891" s="143"/>
    </row>
    <row r="892" spans="4:4" x14ac:dyDescent="0.25">
      <c r="D892" s="143"/>
    </row>
    <row r="893" spans="4:4" x14ac:dyDescent="0.25">
      <c r="D893" s="143"/>
    </row>
    <row r="894" spans="4:4" x14ac:dyDescent="0.25">
      <c r="D894" s="143"/>
    </row>
    <row r="895" spans="4:4" x14ac:dyDescent="0.25">
      <c r="D895" s="143"/>
    </row>
    <row r="896" spans="4:4" x14ac:dyDescent="0.25">
      <c r="D896" s="143"/>
    </row>
    <row r="897" spans="4:4" x14ac:dyDescent="0.25">
      <c r="D897" s="143"/>
    </row>
    <row r="898" spans="4:4" x14ac:dyDescent="0.25">
      <c r="D898" s="143"/>
    </row>
    <row r="899" spans="4:4" x14ac:dyDescent="0.25">
      <c r="D899" s="143"/>
    </row>
    <row r="900" spans="4:4" x14ac:dyDescent="0.25">
      <c r="D900" s="143"/>
    </row>
    <row r="901" spans="4:4" x14ac:dyDescent="0.25">
      <c r="D901" s="143"/>
    </row>
    <row r="902" spans="4:4" x14ac:dyDescent="0.25">
      <c r="D902" s="143"/>
    </row>
    <row r="903" spans="4:4" x14ac:dyDescent="0.25">
      <c r="D903" s="143"/>
    </row>
    <row r="904" spans="4:4" x14ac:dyDescent="0.25">
      <c r="D904" s="143"/>
    </row>
    <row r="905" spans="4:4" x14ac:dyDescent="0.25">
      <c r="D905" s="143"/>
    </row>
    <row r="906" spans="4:4" x14ac:dyDescent="0.25">
      <c r="D906" s="143"/>
    </row>
    <row r="907" spans="4:4" x14ac:dyDescent="0.25">
      <c r="D907" s="143"/>
    </row>
    <row r="908" spans="4:4" x14ac:dyDescent="0.25">
      <c r="D908" s="143"/>
    </row>
    <row r="909" spans="4:4" x14ac:dyDescent="0.25">
      <c r="D909" s="143"/>
    </row>
    <row r="910" spans="4:4" x14ac:dyDescent="0.25">
      <c r="D910" s="143"/>
    </row>
    <row r="911" spans="4:4" x14ac:dyDescent="0.25">
      <c r="D911" s="143"/>
    </row>
    <row r="912" spans="4:4" x14ac:dyDescent="0.25">
      <c r="D912" s="143"/>
    </row>
    <row r="913" spans="4:4" x14ac:dyDescent="0.25">
      <c r="D913" s="143"/>
    </row>
    <row r="914" spans="4:4" x14ac:dyDescent="0.25">
      <c r="D914" s="143"/>
    </row>
    <row r="915" spans="4:4" x14ac:dyDescent="0.25">
      <c r="D915" s="143"/>
    </row>
    <row r="916" spans="4:4" x14ac:dyDescent="0.25">
      <c r="D916" s="143"/>
    </row>
    <row r="917" spans="4:4" x14ac:dyDescent="0.25">
      <c r="D917" s="143"/>
    </row>
    <row r="918" spans="4:4" x14ac:dyDescent="0.25">
      <c r="D918" s="143"/>
    </row>
    <row r="919" spans="4:4" x14ac:dyDescent="0.25">
      <c r="D919" s="143"/>
    </row>
    <row r="920" spans="4:4" x14ac:dyDescent="0.25">
      <c r="D920" s="143"/>
    </row>
    <row r="921" spans="4:4" x14ac:dyDescent="0.25">
      <c r="D921" s="143"/>
    </row>
    <row r="922" spans="4:4" x14ac:dyDescent="0.25">
      <c r="D922" s="143"/>
    </row>
    <row r="923" spans="4:4" x14ac:dyDescent="0.25">
      <c r="D923" s="143"/>
    </row>
    <row r="924" spans="4:4" x14ac:dyDescent="0.25">
      <c r="D924" s="143"/>
    </row>
    <row r="925" spans="4:4" x14ac:dyDescent="0.25">
      <c r="D925" s="143"/>
    </row>
    <row r="926" spans="4:4" x14ac:dyDescent="0.25">
      <c r="D926" s="143"/>
    </row>
    <row r="927" spans="4:4" x14ac:dyDescent="0.25">
      <c r="D927" s="143"/>
    </row>
    <row r="928" spans="4:4" x14ac:dyDescent="0.25">
      <c r="D928" s="143"/>
    </row>
    <row r="929" spans="4:4" x14ac:dyDescent="0.25">
      <c r="D929" s="143"/>
    </row>
    <row r="930" spans="4:4" x14ac:dyDescent="0.25">
      <c r="D930" s="143"/>
    </row>
    <row r="931" spans="4:4" x14ac:dyDescent="0.25">
      <c r="D931" s="143"/>
    </row>
    <row r="932" spans="4:4" x14ac:dyDescent="0.25">
      <c r="D932" s="143"/>
    </row>
    <row r="933" spans="4:4" x14ac:dyDescent="0.25">
      <c r="D933" s="143"/>
    </row>
    <row r="934" spans="4:4" x14ac:dyDescent="0.25">
      <c r="D934" s="143"/>
    </row>
    <row r="935" spans="4:4" x14ac:dyDescent="0.25">
      <c r="D935" s="143"/>
    </row>
    <row r="936" spans="4:4" x14ac:dyDescent="0.25">
      <c r="D936" s="143"/>
    </row>
    <row r="937" spans="4:4" x14ac:dyDescent="0.25">
      <c r="D937" s="143"/>
    </row>
    <row r="938" spans="4:4" x14ac:dyDescent="0.25">
      <c r="D938" s="143"/>
    </row>
    <row r="939" spans="4:4" x14ac:dyDescent="0.25">
      <c r="D939" s="143"/>
    </row>
    <row r="940" spans="4:4" x14ac:dyDescent="0.25">
      <c r="D940" s="143"/>
    </row>
    <row r="941" spans="4:4" x14ac:dyDescent="0.25">
      <c r="D941" s="143"/>
    </row>
    <row r="942" spans="4:4" x14ac:dyDescent="0.25">
      <c r="D942" s="143"/>
    </row>
    <row r="943" spans="4:4" x14ac:dyDescent="0.25">
      <c r="D943" s="143"/>
    </row>
    <row r="944" spans="4:4" x14ac:dyDescent="0.25">
      <c r="D944" s="143"/>
    </row>
    <row r="945" spans="4:4" x14ac:dyDescent="0.25">
      <c r="D945" s="143"/>
    </row>
    <row r="946" spans="4:4" x14ac:dyDescent="0.25">
      <c r="D946" s="143"/>
    </row>
    <row r="947" spans="4:4" x14ac:dyDescent="0.25">
      <c r="D947" s="143"/>
    </row>
    <row r="948" spans="4:4" x14ac:dyDescent="0.25">
      <c r="D948" s="143"/>
    </row>
    <row r="949" spans="4:4" x14ac:dyDescent="0.25">
      <c r="D949" s="143"/>
    </row>
    <row r="950" spans="4:4" x14ac:dyDescent="0.25">
      <c r="D950" s="143"/>
    </row>
    <row r="951" spans="4:4" x14ac:dyDescent="0.25">
      <c r="D951" s="143"/>
    </row>
    <row r="952" spans="4:4" x14ac:dyDescent="0.25">
      <c r="D952" s="143"/>
    </row>
    <row r="953" spans="4:4" x14ac:dyDescent="0.25">
      <c r="D953" s="143"/>
    </row>
    <row r="954" spans="4:4" x14ac:dyDescent="0.25">
      <c r="D954" s="143"/>
    </row>
    <row r="955" spans="4:4" x14ac:dyDescent="0.25">
      <c r="D955" s="143"/>
    </row>
    <row r="956" spans="4:4" x14ac:dyDescent="0.25">
      <c r="D956" s="143"/>
    </row>
    <row r="957" spans="4:4" x14ac:dyDescent="0.25">
      <c r="D957" s="143"/>
    </row>
    <row r="958" spans="4:4" x14ac:dyDescent="0.25">
      <c r="D958" s="143"/>
    </row>
    <row r="959" spans="4:4" x14ac:dyDescent="0.25">
      <c r="D959" s="143"/>
    </row>
    <row r="960" spans="4:4" x14ac:dyDescent="0.25">
      <c r="D960" s="143"/>
    </row>
    <row r="961" spans="4:4" x14ac:dyDescent="0.25">
      <c r="D961" s="143"/>
    </row>
    <row r="962" spans="4:4" x14ac:dyDescent="0.25">
      <c r="D962" s="143"/>
    </row>
    <row r="963" spans="4:4" x14ac:dyDescent="0.25">
      <c r="D963" s="143"/>
    </row>
    <row r="964" spans="4:4" x14ac:dyDescent="0.25">
      <c r="D964" s="143"/>
    </row>
    <row r="965" spans="4:4" x14ac:dyDescent="0.25">
      <c r="D965" s="143"/>
    </row>
    <row r="966" spans="4:4" x14ac:dyDescent="0.25">
      <c r="D966" s="143"/>
    </row>
    <row r="967" spans="4:4" x14ac:dyDescent="0.25">
      <c r="D967" s="143"/>
    </row>
    <row r="968" spans="4:4" x14ac:dyDescent="0.25">
      <c r="D968" s="143"/>
    </row>
    <row r="969" spans="4:4" x14ac:dyDescent="0.25">
      <c r="D969" s="143"/>
    </row>
    <row r="970" spans="4:4" x14ac:dyDescent="0.25">
      <c r="D970" s="143"/>
    </row>
    <row r="971" spans="4:4" x14ac:dyDescent="0.25">
      <c r="D971" s="143"/>
    </row>
    <row r="972" spans="4:4" x14ac:dyDescent="0.25">
      <c r="D972" s="143"/>
    </row>
    <row r="973" spans="4:4" x14ac:dyDescent="0.25">
      <c r="D973" s="143"/>
    </row>
    <row r="974" spans="4:4" x14ac:dyDescent="0.25">
      <c r="D974" s="143"/>
    </row>
    <row r="975" spans="4:4" x14ac:dyDescent="0.25">
      <c r="D975" s="143"/>
    </row>
    <row r="976" spans="4:4" x14ac:dyDescent="0.25">
      <c r="D976" s="143"/>
    </row>
    <row r="977" spans="4:4" x14ac:dyDescent="0.25">
      <c r="D977" s="143"/>
    </row>
    <row r="978" spans="4:4" x14ac:dyDescent="0.25">
      <c r="D978" s="143"/>
    </row>
    <row r="979" spans="4:4" x14ac:dyDescent="0.25">
      <c r="D979" s="143"/>
    </row>
    <row r="980" spans="4:4" x14ac:dyDescent="0.25">
      <c r="D980" s="143"/>
    </row>
    <row r="981" spans="4:4" x14ac:dyDescent="0.25">
      <c r="D981" s="143"/>
    </row>
    <row r="982" spans="4:4" x14ac:dyDescent="0.25">
      <c r="D982" s="143"/>
    </row>
    <row r="983" spans="4:4" x14ac:dyDescent="0.25">
      <c r="D983" s="143"/>
    </row>
    <row r="984" spans="4:4" x14ac:dyDescent="0.25">
      <c r="D984" s="143"/>
    </row>
    <row r="985" spans="4:4" x14ac:dyDescent="0.25">
      <c r="D985" s="143"/>
    </row>
    <row r="986" spans="4:4" x14ac:dyDescent="0.25">
      <c r="D986" s="143"/>
    </row>
    <row r="987" spans="4:4" x14ac:dyDescent="0.25">
      <c r="D987" s="143"/>
    </row>
    <row r="988" spans="4:4" x14ac:dyDescent="0.25">
      <c r="D988" s="143"/>
    </row>
    <row r="989" spans="4:4" x14ac:dyDescent="0.25">
      <c r="D989" s="143"/>
    </row>
    <row r="990" spans="4:4" x14ac:dyDescent="0.25">
      <c r="D990" s="143"/>
    </row>
    <row r="991" spans="4:4" x14ac:dyDescent="0.25">
      <c r="D991" s="143"/>
    </row>
    <row r="992" spans="4:4" x14ac:dyDescent="0.25">
      <c r="D992" s="143"/>
    </row>
    <row r="993" spans="4:4" x14ac:dyDescent="0.25">
      <c r="D993" s="143"/>
    </row>
    <row r="994" spans="4:4" x14ac:dyDescent="0.25">
      <c r="D994" s="143"/>
    </row>
    <row r="995" spans="4:4" x14ac:dyDescent="0.25">
      <c r="D995" s="143"/>
    </row>
    <row r="996" spans="4:4" x14ac:dyDescent="0.25">
      <c r="D996" s="143"/>
    </row>
    <row r="997" spans="4:4" x14ac:dyDescent="0.25">
      <c r="D997" s="143"/>
    </row>
    <row r="998" spans="4:4" x14ac:dyDescent="0.25">
      <c r="D998" s="143"/>
    </row>
    <row r="999" spans="4:4" x14ac:dyDescent="0.25">
      <c r="D999" s="143"/>
    </row>
    <row r="1000" spans="4:4" x14ac:dyDescent="0.25">
      <c r="D1000" s="143"/>
    </row>
    <row r="1001" spans="4:4" x14ac:dyDescent="0.25">
      <c r="D1001" s="143"/>
    </row>
    <row r="1002" spans="4:4" x14ac:dyDescent="0.25">
      <c r="D1002" s="143"/>
    </row>
    <row r="1003" spans="4:4" x14ac:dyDescent="0.25">
      <c r="D1003" s="143"/>
    </row>
    <row r="1004" spans="4:4" x14ac:dyDescent="0.25">
      <c r="D1004" s="143"/>
    </row>
    <row r="1005" spans="4:4" x14ac:dyDescent="0.25">
      <c r="D1005" s="143"/>
    </row>
    <row r="1006" spans="4:4" x14ac:dyDescent="0.25">
      <c r="D1006" s="143"/>
    </row>
    <row r="1007" spans="4:4" x14ac:dyDescent="0.25">
      <c r="D1007" s="143"/>
    </row>
    <row r="1008" spans="4:4" x14ac:dyDescent="0.25">
      <c r="D1008" s="143"/>
    </row>
    <row r="1009" spans="4:4" x14ac:dyDescent="0.25">
      <c r="D1009" s="143"/>
    </row>
    <row r="1010" spans="4:4" x14ac:dyDescent="0.25">
      <c r="D1010" s="143"/>
    </row>
    <row r="1011" spans="4:4" x14ac:dyDescent="0.25">
      <c r="D1011" s="143"/>
    </row>
    <row r="1012" spans="4:4" x14ac:dyDescent="0.25">
      <c r="D1012" s="143"/>
    </row>
    <row r="1013" spans="4:4" x14ac:dyDescent="0.25">
      <c r="D1013" s="143"/>
    </row>
    <row r="1014" spans="4:4" x14ac:dyDescent="0.25">
      <c r="D1014" s="143"/>
    </row>
    <row r="1015" spans="4:4" x14ac:dyDescent="0.25">
      <c r="D1015" s="143"/>
    </row>
    <row r="1016" spans="4:4" x14ac:dyDescent="0.25">
      <c r="D1016" s="143"/>
    </row>
    <row r="1017" spans="4:4" x14ac:dyDescent="0.25">
      <c r="D1017" s="143"/>
    </row>
    <row r="1018" spans="4:4" x14ac:dyDescent="0.25">
      <c r="D1018" s="143"/>
    </row>
    <row r="1019" spans="4:4" x14ac:dyDescent="0.25">
      <c r="D1019" s="143"/>
    </row>
    <row r="1020" spans="4:4" x14ac:dyDescent="0.25">
      <c r="D1020" s="143"/>
    </row>
    <row r="1021" spans="4:4" x14ac:dyDescent="0.25">
      <c r="D1021" s="143"/>
    </row>
    <row r="1022" spans="4:4" x14ac:dyDescent="0.25">
      <c r="D1022" s="143"/>
    </row>
    <row r="1023" spans="4:4" x14ac:dyDescent="0.25">
      <c r="D1023" s="143"/>
    </row>
    <row r="1024" spans="4:4" x14ac:dyDescent="0.25">
      <c r="D1024" s="143"/>
    </row>
    <row r="1025" spans="4:4" x14ac:dyDescent="0.25">
      <c r="D1025" s="143"/>
    </row>
    <row r="1026" spans="4:4" x14ac:dyDescent="0.25">
      <c r="D1026" s="143"/>
    </row>
    <row r="1027" spans="4:4" x14ac:dyDescent="0.25">
      <c r="D1027" s="143"/>
    </row>
    <row r="1028" spans="4:4" x14ac:dyDescent="0.25">
      <c r="D1028" s="143"/>
    </row>
    <row r="1029" spans="4:4" x14ac:dyDescent="0.25">
      <c r="D1029" s="143"/>
    </row>
    <row r="1030" spans="4:4" x14ac:dyDescent="0.25">
      <c r="D1030" s="143"/>
    </row>
    <row r="1031" spans="4:4" x14ac:dyDescent="0.25">
      <c r="D1031" s="143"/>
    </row>
    <row r="1032" spans="4:4" x14ac:dyDescent="0.25">
      <c r="D1032" s="143"/>
    </row>
    <row r="1033" spans="4:4" x14ac:dyDescent="0.25">
      <c r="D1033" s="143"/>
    </row>
    <row r="1034" spans="4:4" x14ac:dyDescent="0.25">
      <c r="D1034" s="143"/>
    </row>
    <row r="1035" spans="4:4" x14ac:dyDescent="0.25">
      <c r="D1035" s="143"/>
    </row>
    <row r="1036" spans="4:4" x14ac:dyDescent="0.25">
      <c r="D1036" s="143"/>
    </row>
    <row r="1037" spans="4:4" x14ac:dyDescent="0.25">
      <c r="D1037" s="143"/>
    </row>
    <row r="1038" spans="4:4" x14ac:dyDescent="0.25">
      <c r="D1038" s="143"/>
    </row>
    <row r="1039" spans="4:4" x14ac:dyDescent="0.25">
      <c r="D1039" s="143"/>
    </row>
    <row r="1040" spans="4:4" x14ac:dyDescent="0.25">
      <c r="D1040" s="143"/>
    </row>
    <row r="1041" spans="4:4" x14ac:dyDescent="0.25">
      <c r="D1041" s="143"/>
    </row>
    <row r="1042" spans="4:4" x14ac:dyDescent="0.25">
      <c r="D1042" s="143"/>
    </row>
    <row r="1043" spans="4:4" x14ac:dyDescent="0.25">
      <c r="D1043" s="143"/>
    </row>
    <row r="1044" spans="4:4" x14ac:dyDescent="0.25">
      <c r="D1044" s="143"/>
    </row>
    <row r="1045" spans="4:4" x14ac:dyDescent="0.25">
      <c r="D1045" s="143"/>
    </row>
    <row r="1046" spans="4:4" x14ac:dyDescent="0.25">
      <c r="D1046" s="143"/>
    </row>
    <row r="1047" spans="4:4" x14ac:dyDescent="0.25">
      <c r="D1047" s="143"/>
    </row>
    <row r="1048" spans="4:4" x14ac:dyDescent="0.25">
      <c r="D1048" s="143"/>
    </row>
    <row r="1049" spans="4:4" x14ac:dyDescent="0.25">
      <c r="D1049" s="143"/>
    </row>
    <row r="1050" spans="4:4" x14ac:dyDescent="0.25">
      <c r="D1050" s="143"/>
    </row>
    <row r="1051" spans="4:4" x14ac:dyDescent="0.25">
      <c r="D1051" s="143"/>
    </row>
    <row r="1052" spans="4:4" x14ac:dyDescent="0.25">
      <c r="D1052" s="143"/>
    </row>
    <row r="1053" spans="4:4" x14ac:dyDescent="0.25">
      <c r="D1053" s="143"/>
    </row>
    <row r="1054" spans="4:4" x14ac:dyDescent="0.25">
      <c r="D1054" s="143"/>
    </row>
    <row r="1055" spans="4:4" x14ac:dyDescent="0.25">
      <c r="D1055" s="143"/>
    </row>
    <row r="1056" spans="4:4" x14ac:dyDescent="0.25">
      <c r="D1056" s="143"/>
    </row>
    <row r="1057" spans="4:4" x14ac:dyDescent="0.25">
      <c r="D1057" s="143"/>
    </row>
    <row r="1058" spans="4:4" x14ac:dyDescent="0.25">
      <c r="D1058" s="143"/>
    </row>
    <row r="1059" spans="4:4" x14ac:dyDescent="0.25">
      <c r="D1059" s="143"/>
    </row>
    <row r="1060" spans="4:4" x14ac:dyDescent="0.25">
      <c r="D1060" s="143"/>
    </row>
    <row r="1061" spans="4:4" x14ac:dyDescent="0.25">
      <c r="D1061" s="143"/>
    </row>
    <row r="1062" spans="4:4" x14ac:dyDescent="0.25">
      <c r="D1062" s="143"/>
    </row>
    <row r="1063" spans="4:4" x14ac:dyDescent="0.25">
      <c r="D1063" s="143"/>
    </row>
    <row r="1064" spans="4:4" x14ac:dyDescent="0.25">
      <c r="D1064" s="143"/>
    </row>
    <row r="1065" spans="4:4" x14ac:dyDescent="0.25">
      <c r="D1065" s="143"/>
    </row>
    <row r="1066" spans="4:4" x14ac:dyDescent="0.25">
      <c r="D1066" s="143"/>
    </row>
    <row r="1067" spans="4:4" x14ac:dyDescent="0.25">
      <c r="D1067" s="143"/>
    </row>
    <row r="1068" spans="4:4" x14ac:dyDescent="0.25">
      <c r="D1068" s="143"/>
    </row>
    <row r="1069" spans="4:4" x14ac:dyDescent="0.25">
      <c r="D1069" s="143"/>
    </row>
    <row r="1070" spans="4:4" x14ac:dyDescent="0.25">
      <c r="D1070" s="143"/>
    </row>
    <row r="1071" spans="4:4" x14ac:dyDescent="0.25">
      <c r="D1071" s="143"/>
    </row>
    <row r="1072" spans="4:4" x14ac:dyDescent="0.25">
      <c r="D1072" s="143"/>
    </row>
    <row r="1073" spans="4:4" x14ac:dyDescent="0.25">
      <c r="D1073" s="143"/>
    </row>
    <row r="1074" spans="4:4" x14ac:dyDescent="0.25">
      <c r="D1074" s="143"/>
    </row>
    <row r="1075" spans="4:4" x14ac:dyDescent="0.25">
      <c r="D1075" s="143"/>
    </row>
    <row r="1076" spans="4:4" x14ac:dyDescent="0.25">
      <c r="D1076" s="143"/>
    </row>
    <row r="1077" spans="4:4" x14ac:dyDescent="0.25">
      <c r="D1077" s="143"/>
    </row>
    <row r="1078" spans="4:4" x14ac:dyDescent="0.25">
      <c r="D1078" s="143"/>
    </row>
    <row r="1079" spans="4:4" x14ac:dyDescent="0.25">
      <c r="D1079" s="143"/>
    </row>
    <row r="1080" spans="4:4" x14ac:dyDescent="0.25">
      <c r="D1080" s="143"/>
    </row>
    <row r="1081" spans="4:4" x14ac:dyDescent="0.25">
      <c r="D1081" s="143"/>
    </row>
    <row r="1082" spans="4:4" x14ac:dyDescent="0.25">
      <c r="D1082" s="143"/>
    </row>
    <row r="1083" spans="4:4" x14ac:dyDescent="0.25">
      <c r="D1083" s="143"/>
    </row>
    <row r="1084" spans="4:4" x14ac:dyDescent="0.25">
      <c r="D1084" s="143"/>
    </row>
    <row r="1085" spans="4:4" x14ac:dyDescent="0.25">
      <c r="D1085" s="143"/>
    </row>
    <row r="1086" spans="4:4" x14ac:dyDescent="0.25">
      <c r="D1086" s="143"/>
    </row>
    <row r="1087" spans="4:4" x14ac:dyDescent="0.25">
      <c r="D1087" s="143"/>
    </row>
    <row r="1088" spans="4:4" x14ac:dyDescent="0.25">
      <c r="D1088" s="143"/>
    </row>
    <row r="1089" spans="4:4" x14ac:dyDescent="0.25">
      <c r="D1089" s="143"/>
    </row>
    <row r="1090" spans="4:4" x14ac:dyDescent="0.25">
      <c r="D1090" s="143"/>
    </row>
    <row r="1091" spans="4:4" x14ac:dyDescent="0.25">
      <c r="D1091" s="143"/>
    </row>
    <row r="1092" spans="4:4" x14ac:dyDescent="0.25">
      <c r="D1092" s="143"/>
    </row>
    <row r="1093" spans="4:4" x14ac:dyDescent="0.25">
      <c r="D1093" s="143"/>
    </row>
    <row r="1094" spans="4:4" x14ac:dyDescent="0.25">
      <c r="D1094" s="143"/>
    </row>
    <row r="1095" spans="4:4" x14ac:dyDescent="0.25">
      <c r="D1095" s="143"/>
    </row>
    <row r="1096" spans="4:4" x14ac:dyDescent="0.25">
      <c r="D1096" s="143"/>
    </row>
    <row r="1097" spans="4:4" x14ac:dyDescent="0.25">
      <c r="D1097" s="143"/>
    </row>
    <row r="1098" spans="4:4" x14ac:dyDescent="0.25">
      <c r="D1098" s="143"/>
    </row>
    <row r="1099" spans="4:4" x14ac:dyDescent="0.25">
      <c r="D1099" s="143"/>
    </row>
    <row r="1100" spans="4:4" x14ac:dyDescent="0.25">
      <c r="D1100" s="143"/>
    </row>
    <row r="1101" spans="4:4" x14ac:dyDescent="0.25">
      <c r="D1101" s="143"/>
    </row>
    <row r="1102" spans="4:4" x14ac:dyDescent="0.25">
      <c r="D1102" s="143"/>
    </row>
    <row r="1103" spans="4:4" x14ac:dyDescent="0.25">
      <c r="D1103" s="143"/>
    </row>
    <row r="1104" spans="4:4" x14ac:dyDescent="0.25">
      <c r="D1104" s="143"/>
    </row>
    <row r="1105" spans="4:4" x14ac:dyDescent="0.25">
      <c r="D1105" s="143"/>
    </row>
    <row r="1106" spans="4:4" x14ac:dyDescent="0.25">
      <c r="D1106" s="143"/>
    </row>
    <row r="1107" spans="4:4" x14ac:dyDescent="0.25">
      <c r="D1107" s="143"/>
    </row>
    <row r="1108" spans="4:4" x14ac:dyDescent="0.25">
      <c r="D1108" s="143"/>
    </row>
    <row r="1109" spans="4:4" x14ac:dyDescent="0.25">
      <c r="D1109" s="143"/>
    </row>
    <row r="1110" spans="4:4" x14ac:dyDescent="0.25">
      <c r="D1110" s="143"/>
    </row>
    <row r="1111" spans="4:4" x14ac:dyDescent="0.25">
      <c r="D1111" s="143"/>
    </row>
    <row r="1112" spans="4:4" x14ac:dyDescent="0.25">
      <c r="D1112" s="143"/>
    </row>
    <row r="1113" spans="4:4" x14ac:dyDescent="0.25">
      <c r="D1113" s="143"/>
    </row>
    <row r="1114" spans="4:4" x14ac:dyDescent="0.25">
      <c r="D1114" s="143"/>
    </row>
    <row r="1115" spans="4:4" x14ac:dyDescent="0.25">
      <c r="D1115" s="143"/>
    </row>
    <row r="1116" spans="4:4" x14ac:dyDescent="0.25">
      <c r="D1116" s="143"/>
    </row>
    <row r="1117" spans="4:4" x14ac:dyDescent="0.25">
      <c r="D1117" s="143"/>
    </row>
    <row r="1118" spans="4:4" x14ac:dyDescent="0.25">
      <c r="D1118" s="143"/>
    </row>
    <row r="1119" spans="4:4" x14ac:dyDescent="0.25">
      <c r="D1119" s="143"/>
    </row>
    <row r="1120" spans="4:4" x14ac:dyDescent="0.25">
      <c r="D1120" s="143"/>
    </row>
    <row r="1121" spans="4:4" x14ac:dyDescent="0.25">
      <c r="D1121" s="143"/>
    </row>
    <row r="1122" spans="4:4" x14ac:dyDescent="0.25">
      <c r="D1122" s="143"/>
    </row>
    <row r="1123" spans="4:4" x14ac:dyDescent="0.25">
      <c r="D1123" s="143"/>
    </row>
    <row r="1124" spans="4:4" x14ac:dyDescent="0.25">
      <c r="D1124" s="143"/>
    </row>
    <row r="1125" spans="4:4" x14ac:dyDescent="0.25">
      <c r="D1125" s="143"/>
    </row>
    <row r="1126" spans="4:4" x14ac:dyDescent="0.25">
      <c r="D1126" s="143"/>
    </row>
    <row r="1127" spans="4:4" x14ac:dyDescent="0.25">
      <c r="D1127" s="143"/>
    </row>
    <row r="1128" spans="4:4" x14ac:dyDescent="0.25">
      <c r="D1128" s="143"/>
    </row>
    <row r="1129" spans="4:4" x14ac:dyDescent="0.25">
      <c r="D1129" s="143"/>
    </row>
    <row r="1130" spans="4:4" x14ac:dyDescent="0.25">
      <c r="D1130" s="143"/>
    </row>
    <row r="1131" spans="4:4" x14ac:dyDescent="0.25">
      <c r="D1131" s="143"/>
    </row>
    <row r="1132" spans="4:4" x14ac:dyDescent="0.25">
      <c r="D1132" s="143"/>
    </row>
    <row r="1133" spans="4:4" x14ac:dyDescent="0.25">
      <c r="D1133" s="143"/>
    </row>
    <row r="1134" spans="4:4" x14ac:dyDescent="0.25">
      <c r="D1134" s="143"/>
    </row>
    <row r="1135" spans="4:4" x14ac:dyDescent="0.25">
      <c r="D1135" s="143"/>
    </row>
    <row r="1136" spans="4:4" x14ac:dyDescent="0.25">
      <c r="D1136" s="143"/>
    </row>
    <row r="1137" spans="4:4" x14ac:dyDescent="0.25">
      <c r="D1137" s="143"/>
    </row>
    <row r="1138" spans="4:4" x14ac:dyDescent="0.25">
      <c r="D1138" s="143"/>
    </row>
    <row r="1139" spans="4:4" x14ac:dyDescent="0.25">
      <c r="D1139" s="143"/>
    </row>
    <row r="1140" spans="4:4" x14ac:dyDescent="0.25">
      <c r="D1140" s="143"/>
    </row>
    <row r="1141" spans="4:4" x14ac:dyDescent="0.25">
      <c r="D1141" s="143"/>
    </row>
    <row r="1142" spans="4:4" x14ac:dyDescent="0.25">
      <c r="D1142" s="143"/>
    </row>
    <row r="1143" spans="4:4" x14ac:dyDescent="0.25">
      <c r="D1143" s="143"/>
    </row>
    <row r="1144" spans="4:4" x14ac:dyDescent="0.25">
      <c r="D1144" s="143"/>
    </row>
    <row r="1145" spans="4:4" x14ac:dyDescent="0.25">
      <c r="D1145" s="143"/>
    </row>
    <row r="1146" spans="4:4" x14ac:dyDescent="0.25">
      <c r="D1146" s="143"/>
    </row>
    <row r="1147" spans="4:4" x14ac:dyDescent="0.25">
      <c r="D1147" s="143"/>
    </row>
    <row r="1148" spans="4:4" x14ac:dyDescent="0.25">
      <c r="D1148" s="143"/>
    </row>
    <row r="1149" spans="4:4" x14ac:dyDescent="0.25">
      <c r="D1149" s="143"/>
    </row>
    <row r="1150" spans="4:4" x14ac:dyDescent="0.25">
      <c r="D1150" s="143"/>
    </row>
    <row r="1151" spans="4:4" x14ac:dyDescent="0.25">
      <c r="D1151" s="143"/>
    </row>
    <row r="1152" spans="4:4" x14ac:dyDescent="0.25">
      <c r="D1152" s="143"/>
    </row>
    <row r="1153" spans="4:4" x14ac:dyDescent="0.25">
      <c r="D1153" s="143"/>
    </row>
    <row r="1154" spans="4:4" x14ac:dyDescent="0.25">
      <c r="D1154" s="143"/>
    </row>
    <row r="1155" spans="4:4" x14ac:dyDescent="0.25">
      <c r="D1155" s="143"/>
    </row>
    <row r="1156" spans="4:4" x14ac:dyDescent="0.25">
      <c r="D1156" s="143"/>
    </row>
    <row r="1157" spans="4:4" x14ac:dyDescent="0.25">
      <c r="D1157" s="143"/>
    </row>
    <row r="1158" spans="4:4" x14ac:dyDescent="0.25">
      <c r="D1158" s="143"/>
    </row>
    <row r="1159" spans="4:4" x14ac:dyDescent="0.25">
      <c r="D1159" s="143"/>
    </row>
    <row r="1160" spans="4:4" x14ac:dyDescent="0.25">
      <c r="D1160" s="143"/>
    </row>
    <row r="1161" spans="4:4" x14ac:dyDescent="0.25">
      <c r="D1161" s="143"/>
    </row>
    <row r="1162" spans="4:4" x14ac:dyDescent="0.25">
      <c r="D1162" s="143"/>
    </row>
    <row r="1163" spans="4:4" x14ac:dyDescent="0.25">
      <c r="D1163" s="143"/>
    </row>
    <row r="1164" spans="4:4" x14ac:dyDescent="0.25">
      <c r="D1164" s="143"/>
    </row>
    <row r="1165" spans="4:4" x14ac:dyDescent="0.25">
      <c r="D1165" s="143"/>
    </row>
    <row r="1166" spans="4:4" x14ac:dyDescent="0.25">
      <c r="D1166" s="143"/>
    </row>
    <row r="1167" spans="4:4" x14ac:dyDescent="0.25">
      <c r="D1167" s="143"/>
    </row>
    <row r="1168" spans="4:4" x14ac:dyDescent="0.25">
      <c r="D1168" s="143"/>
    </row>
    <row r="1169" spans="4:4" x14ac:dyDescent="0.25">
      <c r="D1169" s="143"/>
    </row>
    <row r="1170" spans="4:4" x14ac:dyDescent="0.25">
      <c r="D1170" s="143"/>
    </row>
    <row r="1171" spans="4:4" x14ac:dyDescent="0.25">
      <c r="D1171" s="143"/>
    </row>
    <row r="1172" spans="4:4" x14ac:dyDescent="0.25">
      <c r="D1172" s="143"/>
    </row>
    <row r="1173" spans="4:4" x14ac:dyDescent="0.25">
      <c r="D1173" s="143"/>
    </row>
    <row r="1174" spans="4:4" x14ac:dyDescent="0.25">
      <c r="D1174" s="143"/>
    </row>
    <row r="1175" spans="4:4" x14ac:dyDescent="0.25">
      <c r="D1175" s="143"/>
    </row>
    <row r="1176" spans="4:4" x14ac:dyDescent="0.25">
      <c r="D1176" s="143"/>
    </row>
    <row r="1177" spans="4:4" x14ac:dyDescent="0.25">
      <c r="D1177" s="143"/>
    </row>
    <row r="1178" spans="4:4" x14ac:dyDescent="0.25">
      <c r="D1178" s="143"/>
    </row>
    <row r="1179" spans="4:4" x14ac:dyDescent="0.25">
      <c r="D1179" s="143"/>
    </row>
    <row r="1180" spans="4:4" x14ac:dyDescent="0.25">
      <c r="D1180" s="143"/>
    </row>
    <row r="1181" spans="4:4" x14ac:dyDescent="0.25">
      <c r="D1181" s="143"/>
    </row>
    <row r="1182" spans="4:4" x14ac:dyDescent="0.25">
      <c r="D1182" s="143"/>
    </row>
    <row r="1183" spans="4:4" x14ac:dyDescent="0.25">
      <c r="D1183" s="143"/>
    </row>
    <row r="1184" spans="4:4" x14ac:dyDescent="0.25">
      <c r="D1184" s="143"/>
    </row>
    <row r="1185" spans="4:4" x14ac:dyDescent="0.25">
      <c r="D1185" s="143"/>
    </row>
    <row r="1186" spans="4:4" x14ac:dyDescent="0.25">
      <c r="D1186" s="143"/>
    </row>
    <row r="1187" spans="4:4" x14ac:dyDescent="0.25">
      <c r="D1187" s="143"/>
    </row>
    <row r="1188" spans="4:4" x14ac:dyDescent="0.25">
      <c r="D1188" s="143"/>
    </row>
    <row r="1189" spans="4:4" x14ac:dyDescent="0.25">
      <c r="D1189" s="143"/>
    </row>
    <row r="1190" spans="4:4" x14ac:dyDescent="0.25">
      <c r="D1190" s="143"/>
    </row>
    <row r="1191" spans="4:4" x14ac:dyDescent="0.25">
      <c r="D1191" s="143"/>
    </row>
    <row r="1192" spans="4:4" x14ac:dyDescent="0.25">
      <c r="D1192" s="143"/>
    </row>
    <row r="1193" spans="4:4" x14ac:dyDescent="0.25">
      <c r="D1193" s="143"/>
    </row>
    <row r="1194" spans="4:4" x14ac:dyDescent="0.25">
      <c r="D1194" s="143"/>
    </row>
    <row r="1195" spans="4:4" x14ac:dyDescent="0.25">
      <c r="D1195" s="143"/>
    </row>
    <row r="1196" spans="4:4" x14ac:dyDescent="0.25">
      <c r="D1196" s="143"/>
    </row>
    <row r="1197" spans="4:4" x14ac:dyDescent="0.25">
      <c r="D1197" s="143"/>
    </row>
    <row r="1198" spans="4:4" x14ac:dyDescent="0.25">
      <c r="D1198" s="143"/>
    </row>
    <row r="1199" spans="4:4" x14ac:dyDescent="0.25">
      <c r="D1199" s="143"/>
    </row>
    <row r="1200" spans="4:4" x14ac:dyDescent="0.25">
      <c r="D1200" s="143"/>
    </row>
    <row r="1201" spans="4:4" x14ac:dyDescent="0.25">
      <c r="D1201" s="143"/>
    </row>
    <row r="1202" spans="4:4" x14ac:dyDescent="0.25">
      <c r="D1202" s="143"/>
    </row>
    <row r="1203" spans="4:4" x14ac:dyDescent="0.25">
      <c r="D1203" s="143"/>
    </row>
    <row r="1204" spans="4:4" x14ac:dyDescent="0.25">
      <c r="D1204" s="143"/>
    </row>
    <row r="1205" spans="4:4" x14ac:dyDescent="0.25">
      <c r="D1205" s="143"/>
    </row>
    <row r="1206" spans="4:4" x14ac:dyDescent="0.25">
      <c r="D1206" s="143"/>
    </row>
    <row r="1207" spans="4:4" x14ac:dyDescent="0.25">
      <c r="D1207" s="143"/>
    </row>
    <row r="1208" spans="4:4" x14ac:dyDescent="0.25">
      <c r="D1208" s="143"/>
    </row>
    <row r="1209" spans="4:4" x14ac:dyDescent="0.25">
      <c r="D1209" s="143"/>
    </row>
    <row r="1210" spans="4:4" x14ac:dyDescent="0.25">
      <c r="D1210" s="143"/>
    </row>
    <row r="1211" spans="4:4" x14ac:dyDescent="0.25">
      <c r="D1211" s="143"/>
    </row>
    <row r="1212" spans="4:4" x14ac:dyDescent="0.25">
      <c r="D1212" s="143"/>
    </row>
    <row r="1213" spans="4:4" x14ac:dyDescent="0.25">
      <c r="D1213" s="143"/>
    </row>
    <row r="1214" spans="4:4" x14ac:dyDescent="0.25">
      <c r="D1214" s="143"/>
    </row>
    <row r="1215" spans="4:4" x14ac:dyDescent="0.25">
      <c r="D1215" s="143"/>
    </row>
    <row r="1216" spans="4:4" x14ac:dyDescent="0.25">
      <c r="D1216" s="143"/>
    </row>
    <row r="1217" spans="4:4" x14ac:dyDescent="0.25">
      <c r="D1217" s="143"/>
    </row>
    <row r="1218" spans="4:4" x14ac:dyDescent="0.25">
      <c r="D1218" s="143"/>
    </row>
    <row r="1219" spans="4:4" x14ac:dyDescent="0.25">
      <c r="D1219" s="143"/>
    </row>
    <row r="1220" spans="4:4" x14ac:dyDescent="0.25">
      <c r="D1220" s="143"/>
    </row>
    <row r="1221" spans="4:4" x14ac:dyDescent="0.25">
      <c r="D1221" s="143"/>
    </row>
    <row r="1222" spans="4:4" x14ac:dyDescent="0.25">
      <c r="D1222" s="143"/>
    </row>
    <row r="1223" spans="4:4" x14ac:dyDescent="0.25">
      <c r="D1223" s="143"/>
    </row>
    <row r="1224" spans="4:4" x14ac:dyDescent="0.25">
      <c r="D1224" s="143"/>
    </row>
    <row r="1225" spans="4:4" x14ac:dyDescent="0.25">
      <c r="D1225" s="143"/>
    </row>
    <row r="1226" spans="4:4" x14ac:dyDescent="0.25">
      <c r="D1226" s="143"/>
    </row>
    <row r="1227" spans="4:4" x14ac:dyDescent="0.25">
      <c r="D1227" s="143"/>
    </row>
    <row r="1228" spans="4:4" x14ac:dyDescent="0.25">
      <c r="D1228" s="143"/>
    </row>
    <row r="1229" spans="4:4" x14ac:dyDescent="0.25">
      <c r="D1229" s="143"/>
    </row>
    <row r="1230" spans="4:4" x14ac:dyDescent="0.25">
      <c r="D1230" s="143"/>
    </row>
    <row r="1231" spans="4:4" x14ac:dyDescent="0.25">
      <c r="D1231" s="143"/>
    </row>
    <row r="1232" spans="4:4" x14ac:dyDescent="0.25">
      <c r="D1232" s="143"/>
    </row>
    <row r="1233" spans="4:4" x14ac:dyDescent="0.25">
      <c r="D1233" s="143"/>
    </row>
    <row r="1234" spans="4:4" x14ac:dyDescent="0.25">
      <c r="D1234" s="143"/>
    </row>
    <row r="1235" spans="4:4" x14ac:dyDescent="0.25">
      <c r="D1235" s="143"/>
    </row>
    <row r="1236" spans="4:4" x14ac:dyDescent="0.25">
      <c r="D1236" s="143"/>
    </row>
    <row r="1237" spans="4:4" x14ac:dyDescent="0.25">
      <c r="D1237" s="143"/>
    </row>
    <row r="1238" spans="4:4" x14ac:dyDescent="0.25">
      <c r="D1238" s="143"/>
    </row>
    <row r="1239" spans="4:4" x14ac:dyDescent="0.25">
      <c r="D1239" s="143"/>
    </row>
    <row r="1240" spans="4:4" x14ac:dyDescent="0.25">
      <c r="D1240" s="143"/>
    </row>
    <row r="1241" spans="4:4" x14ac:dyDescent="0.25">
      <c r="D1241" s="143"/>
    </row>
    <row r="1242" spans="4:4" x14ac:dyDescent="0.25">
      <c r="D1242" s="143"/>
    </row>
    <row r="1243" spans="4:4" x14ac:dyDescent="0.25">
      <c r="D1243" s="143"/>
    </row>
    <row r="1244" spans="4:4" x14ac:dyDescent="0.25">
      <c r="D1244" s="143"/>
    </row>
    <row r="1245" spans="4:4" x14ac:dyDescent="0.25">
      <c r="D1245" s="143"/>
    </row>
    <row r="1246" spans="4:4" x14ac:dyDescent="0.25">
      <c r="D1246" s="143"/>
    </row>
    <row r="1247" spans="4:4" x14ac:dyDescent="0.25">
      <c r="D1247" s="143"/>
    </row>
    <row r="1248" spans="4:4" x14ac:dyDescent="0.25">
      <c r="D1248" s="143"/>
    </row>
    <row r="1249" spans="4:4" x14ac:dyDescent="0.25">
      <c r="D1249" s="143"/>
    </row>
    <row r="1250" spans="4:4" x14ac:dyDescent="0.25">
      <c r="D1250" s="143"/>
    </row>
    <row r="1251" spans="4:4" x14ac:dyDescent="0.25">
      <c r="D1251" s="143"/>
    </row>
    <row r="1252" spans="4:4" x14ac:dyDescent="0.25">
      <c r="D1252" s="143"/>
    </row>
    <row r="1253" spans="4:4" x14ac:dyDescent="0.25">
      <c r="D1253" s="143"/>
    </row>
    <row r="1254" spans="4:4" x14ac:dyDescent="0.25">
      <c r="D1254" s="143"/>
    </row>
    <row r="1255" spans="4:4" x14ac:dyDescent="0.25">
      <c r="D1255" s="143"/>
    </row>
    <row r="1256" spans="4:4" x14ac:dyDescent="0.25">
      <c r="D1256" s="143"/>
    </row>
    <row r="1257" spans="4:4" x14ac:dyDescent="0.25">
      <c r="D1257" s="143"/>
    </row>
    <row r="1258" spans="4:4" x14ac:dyDescent="0.25">
      <c r="D1258" s="143"/>
    </row>
    <row r="1259" spans="4:4" x14ac:dyDescent="0.25">
      <c r="D1259" s="143"/>
    </row>
    <row r="1260" spans="4:4" x14ac:dyDescent="0.25">
      <c r="D1260" s="143"/>
    </row>
    <row r="1261" spans="4:4" x14ac:dyDescent="0.25">
      <c r="D1261" s="143"/>
    </row>
    <row r="1262" spans="4:4" x14ac:dyDescent="0.25">
      <c r="D1262" s="143"/>
    </row>
    <row r="1263" spans="4:4" x14ac:dyDescent="0.25">
      <c r="D1263" s="143"/>
    </row>
    <row r="1264" spans="4:4" x14ac:dyDescent="0.25">
      <c r="D1264" s="143"/>
    </row>
    <row r="1265" spans="4:4" x14ac:dyDescent="0.25">
      <c r="D1265" s="143"/>
    </row>
    <row r="1266" spans="4:4" x14ac:dyDescent="0.25">
      <c r="D1266" s="143"/>
    </row>
    <row r="1267" spans="4:4" x14ac:dyDescent="0.25">
      <c r="D1267" s="143"/>
    </row>
    <row r="1268" spans="4:4" x14ac:dyDescent="0.25">
      <c r="D1268" s="143"/>
    </row>
    <row r="1269" spans="4:4" x14ac:dyDescent="0.25">
      <c r="D1269" s="143"/>
    </row>
    <row r="1270" spans="4:4" x14ac:dyDescent="0.25">
      <c r="D1270" s="143"/>
    </row>
    <row r="1271" spans="4:4" x14ac:dyDescent="0.25">
      <c r="D1271" s="143"/>
    </row>
    <row r="1272" spans="4:4" x14ac:dyDescent="0.25">
      <c r="D1272" s="143"/>
    </row>
    <row r="1273" spans="4:4" x14ac:dyDescent="0.25">
      <c r="D1273" s="143"/>
    </row>
    <row r="1274" spans="4:4" x14ac:dyDescent="0.25">
      <c r="D1274" s="143"/>
    </row>
    <row r="1275" spans="4:4" x14ac:dyDescent="0.25">
      <c r="D1275" s="143"/>
    </row>
    <row r="1276" spans="4:4" x14ac:dyDescent="0.25">
      <c r="D1276" s="143"/>
    </row>
    <row r="1277" spans="4:4" x14ac:dyDescent="0.25">
      <c r="D1277" s="143"/>
    </row>
    <row r="1278" spans="4:4" x14ac:dyDescent="0.25">
      <c r="D1278" s="143"/>
    </row>
    <row r="1279" spans="4:4" x14ac:dyDescent="0.25">
      <c r="D1279" s="143"/>
    </row>
    <row r="1280" spans="4:4" x14ac:dyDescent="0.25">
      <c r="D1280" s="143"/>
    </row>
    <row r="1281" spans="4:4" x14ac:dyDescent="0.25">
      <c r="D1281" s="143"/>
    </row>
    <row r="1282" spans="4:4" x14ac:dyDescent="0.25">
      <c r="D1282" s="143"/>
    </row>
    <row r="1283" spans="4:4" x14ac:dyDescent="0.25">
      <c r="D1283" s="143"/>
    </row>
    <row r="1284" spans="4:4" x14ac:dyDescent="0.25">
      <c r="D1284" s="143"/>
    </row>
    <row r="1285" spans="4:4" x14ac:dyDescent="0.25">
      <c r="D1285" s="143"/>
    </row>
    <row r="1286" spans="4:4" x14ac:dyDescent="0.25">
      <c r="D1286" s="143"/>
    </row>
    <row r="1287" spans="4:4" x14ac:dyDescent="0.25">
      <c r="D1287" s="143"/>
    </row>
    <row r="1288" spans="4:4" x14ac:dyDescent="0.25">
      <c r="D1288" s="143"/>
    </row>
    <row r="1289" spans="4:4" x14ac:dyDescent="0.25">
      <c r="D1289" s="143"/>
    </row>
    <row r="1290" spans="4:4" x14ac:dyDescent="0.25">
      <c r="D1290" s="143"/>
    </row>
    <row r="1291" spans="4:4" x14ac:dyDescent="0.25">
      <c r="D1291" s="143"/>
    </row>
    <row r="1292" spans="4:4" x14ac:dyDescent="0.25">
      <c r="D1292" s="143"/>
    </row>
    <row r="1293" spans="4:4" x14ac:dyDescent="0.25">
      <c r="D1293" s="143"/>
    </row>
    <row r="1294" spans="4:4" x14ac:dyDescent="0.25">
      <c r="D1294" s="143"/>
    </row>
    <row r="1295" spans="4:4" x14ac:dyDescent="0.25">
      <c r="D1295" s="143"/>
    </row>
    <row r="1296" spans="4:4" x14ac:dyDescent="0.25">
      <c r="D1296" s="143"/>
    </row>
    <row r="1297" spans="4:4" x14ac:dyDescent="0.25">
      <c r="D1297" s="143"/>
    </row>
    <row r="1298" spans="4:4" x14ac:dyDescent="0.25">
      <c r="D1298" s="143"/>
    </row>
    <row r="1299" spans="4:4" x14ac:dyDescent="0.25">
      <c r="D1299" s="143"/>
    </row>
    <row r="1300" spans="4:4" x14ac:dyDescent="0.25">
      <c r="D1300" s="143"/>
    </row>
    <row r="1301" spans="4:4" x14ac:dyDescent="0.25">
      <c r="D1301" s="143"/>
    </row>
    <row r="1302" spans="4:4" x14ac:dyDescent="0.25">
      <c r="D1302" s="143"/>
    </row>
    <row r="1303" spans="4:4" x14ac:dyDescent="0.25">
      <c r="D1303" s="143"/>
    </row>
    <row r="1304" spans="4:4" x14ac:dyDescent="0.25">
      <c r="D1304" s="143"/>
    </row>
    <row r="1305" spans="4:4" x14ac:dyDescent="0.25">
      <c r="D1305" s="143"/>
    </row>
    <row r="1306" spans="4:4" x14ac:dyDescent="0.25">
      <c r="D1306" s="143"/>
    </row>
    <row r="1307" spans="4:4" x14ac:dyDescent="0.25">
      <c r="D1307" s="143"/>
    </row>
    <row r="1308" spans="4:4" x14ac:dyDescent="0.25">
      <c r="D1308" s="143"/>
    </row>
    <row r="1309" spans="4:4" x14ac:dyDescent="0.25">
      <c r="D1309" s="143"/>
    </row>
    <row r="1310" spans="4:4" x14ac:dyDescent="0.25">
      <c r="D1310" s="143"/>
    </row>
    <row r="1311" spans="4:4" x14ac:dyDescent="0.25">
      <c r="D1311" s="143"/>
    </row>
    <row r="1312" spans="4:4" x14ac:dyDescent="0.25">
      <c r="D1312" s="143"/>
    </row>
    <row r="1313" spans="4:4" x14ac:dyDescent="0.25">
      <c r="D1313" s="143"/>
    </row>
    <row r="1314" spans="4:4" x14ac:dyDescent="0.25">
      <c r="D1314" s="143"/>
    </row>
    <row r="1315" spans="4:4" x14ac:dyDescent="0.25">
      <c r="D1315" s="143"/>
    </row>
    <row r="1316" spans="4:4" x14ac:dyDescent="0.25">
      <c r="D1316" s="143"/>
    </row>
    <row r="1317" spans="4:4" x14ac:dyDescent="0.25">
      <c r="D1317" s="143"/>
    </row>
    <row r="1318" spans="4:4" x14ac:dyDescent="0.25">
      <c r="D1318" s="143"/>
    </row>
    <row r="1319" spans="4:4" x14ac:dyDescent="0.25">
      <c r="D1319" s="143"/>
    </row>
    <row r="1320" spans="4:4" x14ac:dyDescent="0.25">
      <c r="D1320" s="143"/>
    </row>
    <row r="1321" spans="4:4" x14ac:dyDescent="0.25">
      <c r="D1321" s="143"/>
    </row>
    <row r="1322" spans="4:4" x14ac:dyDescent="0.25">
      <c r="D1322" s="143"/>
    </row>
    <row r="1323" spans="4:4" x14ac:dyDescent="0.25">
      <c r="D1323" s="143"/>
    </row>
    <row r="1324" spans="4:4" x14ac:dyDescent="0.25">
      <c r="D1324" s="143"/>
    </row>
    <row r="1325" spans="4:4" x14ac:dyDescent="0.25">
      <c r="D1325" s="143"/>
    </row>
    <row r="1326" spans="4:4" x14ac:dyDescent="0.25">
      <c r="D1326" s="143"/>
    </row>
    <row r="1327" spans="4:4" x14ac:dyDescent="0.25">
      <c r="D1327" s="143"/>
    </row>
    <row r="1328" spans="4:4" x14ac:dyDescent="0.25">
      <c r="D1328" s="143"/>
    </row>
    <row r="1329" spans="4:4" x14ac:dyDescent="0.25">
      <c r="D1329" s="143"/>
    </row>
    <row r="1330" spans="4:4" x14ac:dyDescent="0.25">
      <c r="D1330" s="143"/>
    </row>
    <row r="1331" spans="4:4" x14ac:dyDescent="0.25">
      <c r="D1331" s="143"/>
    </row>
    <row r="1332" spans="4:4" x14ac:dyDescent="0.25">
      <c r="D1332" s="143"/>
    </row>
    <row r="1333" spans="4:4" x14ac:dyDescent="0.25">
      <c r="D1333" s="143"/>
    </row>
    <row r="1334" spans="4:4" x14ac:dyDescent="0.25">
      <c r="D1334" s="143"/>
    </row>
    <row r="1335" spans="4:4" x14ac:dyDescent="0.25">
      <c r="D1335" s="143"/>
    </row>
    <row r="1336" spans="4:4" x14ac:dyDescent="0.25">
      <c r="D1336" s="143"/>
    </row>
    <row r="1337" spans="4:4" x14ac:dyDescent="0.25">
      <c r="D1337" s="143"/>
    </row>
    <row r="1338" spans="4:4" x14ac:dyDescent="0.25">
      <c r="D1338" s="143"/>
    </row>
    <row r="1339" spans="4:4" x14ac:dyDescent="0.25">
      <c r="D1339" s="143"/>
    </row>
    <row r="1340" spans="4:4" x14ac:dyDescent="0.25">
      <c r="D1340" s="143"/>
    </row>
    <row r="1341" spans="4:4" x14ac:dyDescent="0.25">
      <c r="D1341" s="143"/>
    </row>
    <row r="1342" spans="4:4" x14ac:dyDescent="0.25">
      <c r="D1342" s="143"/>
    </row>
    <row r="1343" spans="4:4" x14ac:dyDescent="0.25">
      <c r="D1343" s="143"/>
    </row>
    <row r="1344" spans="4:4" x14ac:dyDescent="0.25">
      <c r="D1344" s="143"/>
    </row>
    <row r="1345" spans="4:4" x14ac:dyDescent="0.25">
      <c r="D1345" s="143"/>
    </row>
    <row r="1346" spans="4:4" x14ac:dyDescent="0.25">
      <c r="D1346" s="143"/>
    </row>
    <row r="1347" spans="4:4" x14ac:dyDescent="0.25">
      <c r="D1347" s="143"/>
    </row>
    <row r="1348" spans="4:4" x14ac:dyDescent="0.25">
      <c r="D1348" s="143"/>
    </row>
    <row r="1349" spans="4:4" x14ac:dyDescent="0.25">
      <c r="D1349" s="143"/>
    </row>
    <row r="1350" spans="4:4" x14ac:dyDescent="0.25">
      <c r="D1350" s="143"/>
    </row>
    <row r="1351" spans="4:4" x14ac:dyDescent="0.25">
      <c r="D1351" s="143"/>
    </row>
    <row r="1352" spans="4:4" x14ac:dyDescent="0.25">
      <c r="D1352" s="143"/>
    </row>
    <row r="1353" spans="4:4" x14ac:dyDescent="0.25">
      <c r="D1353" s="143"/>
    </row>
    <row r="1354" spans="4:4" x14ac:dyDescent="0.25">
      <c r="D1354" s="143"/>
    </row>
    <row r="1355" spans="4:4" x14ac:dyDescent="0.25">
      <c r="D1355" s="143"/>
    </row>
    <row r="1356" spans="4:4" x14ac:dyDescent="0.25">
      <c r="D1356" s="143"/>
    </row>
    <row r="1357" spans="4:4" x14ac:dyDescent="0.25">
      <c r="D1357" s="143"/>
    </row>
    <row r="1358" spans="4:4" x14ac:dyDescent="0.25">
      <c r="D1358" s="143"/>
    </row>
    <row r="1359" spans="4:4" x14ac:dyDescent="0.25">
      <c r="D1359" s="143"/>
    </row>
    <row r="1360" spans="4:4" x14ac:dyDescent="0.25">
      <c r="D1360" s="143"/>
    </row>
    <row r="1361" spans="4:4" x14ac:dyDescent="0.25">
      <c r="D1361" s="143"/>
    </row>
    <row r="1362" spans="4:4" x14ac:dyDescent="0.25">
      <c r="D1362" s="143"/>
    </row>
    <row r="1363" spans="4:4" x14ac:dyDescent="0.25">
      <c r="D1363" s="143"/>
    </row>
    <row r="1364" spans="4:4" x14ac:dyDescent="0.25">
      <c r="D1364" s="143"/>
    </row>
    <row r="1365" spans="4:4" x14ac:dyDescent="0.25">
      <c r="D1365" s="143"/>
    </row>
    <row r="1366" spans="4:4" x14ac:dyDescent="0.25">
      <c r="D1366" s="143"/>
    </row>
    <row r="1367" spans="4:4" x14ac:dyDescent="0.25">
      <c r="D1367" s="143"/>
    </row>
    <row r="1368" spans="4:4" x14ac:dyDescent="0.25">
      <c r="D1368" s="143"/>
    </row>
    <row r="1369" spans="4:4" x14ac:dyDescent="0.25">
      <c r="D1369" s="143"/>
    </row>
    <row r="1370" spans="4:4" x14ac:dyDescent="0.25">
      <c r="D1370" s="143"/>
    </row>
    <row r="1371" spans="4:4" x14ac:dyDescent="0.25">
      <c r="D1371" s="143"/>
    </row>
    <row r="1372" spans="4:4" x14ac:dyDescent="0.25">
      <c r="D1372" s="143"/>
    </row>
    <row r="1373" spans="4:4" x14ac:dyDescent="0.25">
      <c r="D1373" s="143"/>
    </row>
    <row r="1374" spans="4:4" x14ac:dyDescent="0.25">
      <c r="D1374" s="143"/>
    </row>
    <row r="1375" spans="4:4" x14ac:dyDescent="0.25">
      <c r="D1375" s="143"/>
    </row>
    <row r="1376" spans="4:4" x14ac:dyDescent="0.25">
      <c r="D1376" s="143"/>
    </row>
    <row r="1377" spans="4:4" x14ac:dyDescent="0.25">
      <c r="D1377" s="143"/>
    </row>
    <row r="1378" spans="4:4" x14ac:dyDescent="0.25">
      <c r="D1378" s="143"/>
    </row>
    <row r="1379" spans="4:4" x14ac:dyDescent="0.25">
      <c r="D1379" s="143"/>
    </row>
    <row r="1380" spans="4:4" x14ac:dyDescent="0.25">
      <c r="D1380" s="143"/>
    </row>
    <row r="1381" spans="4:4" x14ac:dyDescent="0.25">
      <c r="D1381" s="143"/>
    </row>
    <row r="1382" spans="4:4" x14ac:dyDescent="0.25">
      <c r="D1382" s="143"/>
    </row>
    <row r="1383" spans="4:4" x14ac:dyDescent="0.25">
      <c r="D1383" s="143"/>
    </row>
    <row r="1384" spans="4:4" x14ac:dyDescent="0.25">
      <c r="D1384" s="143"/>
    </row>
    <row r="1385" spans="4:4" x14ac:dyDescent="0.25">
      <c r="D1385" s="143"/>
    </row>
    <row r="1386" spans="4:4" x14ac:dyDescent="0.25">
      <c r="D1386" s="143"/>
    </row>
    <row r="1387" spans="4:4" x14ac:dyDescent="0.25">
      <c r="D1387" s="143"/>
    </row>
    <row r="1388" spans="4:4" x14ac:dyDescent="0.25">
      <c r="D1388" s="143"/>
    </row>
    <row r="1389" spans="4:4" x14ac:dyDescent="0.25">
      <c r="D1389" s="143"/>
    </row>
    <row r="1390" spans="4:4" x14ac:dyDescent="0.25">
      <c r="D1390" s="143"/>
    </row>
    <row r="1391" spans="4:4" x14ac:dyDescent="0.25">
      <c r="D1391" s="143"/>
    </row>
    <row r="1392" spans="4:4" x14ac:dyDescent="0.25">
      <c r="D1392" s="143"/>
    </row>
    <row r="1393" spans="4:4" x14ac:dyDescent="0.25">
      <c r="D1393" s="143"/>
    </row>
    <row r="1394" spans="4:4" x14ac:dyDescent="0.25">
      <c r="D1394" s="143"/>
    </row>
    <row r="1395" spans="4:4" x14ac:dyDescent="0.25">
      <c r="D1395" s="143"/>
    </row>
    <row r="1396" spans="4:4" x14ac:dyDescent="0.25">
      <c r="D1396" s="143"/>
    </row>
    <row r="1397" spans="4:4" x14ac:dyDescent="0.25">
      <c r="D1397" s="143"/>
    </row>
    <row r="1398" spans="4:4" x14ac:dyDescent="0.25">
      <c r="D1398" s="143"/>
    </row>
    <row r="1399" spans="4:4" x14ac:dyDescent="0.25">
      <c r="D1399" s="143"/>
    </row>
    <row r="1400" spans="4:4" x14ac:dyDescent="0.25">
      <c r="D1400" s="143"/>
    </row>
    <row r="1401" spans="4:4" x14ac:dyDescent="0.25">
      <c r="D1401" s="143"/>
    </row>
    <row r="1402" spans="4:4" x14ac:dyDescent="0.25">
      <c r="D1402" s="143"/>
    </row>
    <row r="1403" spans="4:4" x14ac:dyDescent="0.25">
      <c r="D1403" s="143"/>
    </row>
    <row r="1404" spans="4:4" x14ac:dyDescent="0.25">
      <c r="D1404" s="143"/>
    </row>
    <row r="1405" spans="4:4" x14ac:dyDescent="0.25">
      <c r="D1405" s="143"/>
    </row>
    <row r="1406" spans="4:4" x14ac:dyDescent="0.25">
      <c r="D1406" s="143"/>
    </row>
    <row r="1407" spans="4:4" x14ac:dyDescent="0.25">
      <c r="D1407" s="143"/>
    </row>
    <row r="1408" spans="4:4" x14ac:dyDescent="0.25">
      <c r="D1408" s="143"/>
    </row>
    <row r="1409" spans="4:4" x14ac:dyDescent="0.25">
      <c r="D1409" s="143"/>
    </row>
    <row r="1410" spans="4:4" x14ac:dyDescent="0.25">
      <c r="D1410" s="143"/>
    </row>
    <row r="1411" spans="4:4" x14ac:dyDescent="0.25">
      <c r="D1411" s="143"/>
    </row>
    <row r="1412" spans="4:4" x14ac:dyDescent="0.25">
      <c r="D1412" s="143"/>
    </row>
    <row r="1413" spans="4:4" x14ac:dyDescent="0.25">
      <c r="D1413" s="143"/>
    </row>
    <row r="1414" spans="4:4" x14ac:dyDescent="0.25">
      <c r="D1414" s="143"/>
    </row>
    <row r="1415" spans="4:4" x14ac:dyDescent="0.25">
      <c r="D1415" s="143"/>
    </row>
    <row r="1416" spans="4:4" x14ac:dyDescent="0.25">
      <c r="D1416" s="143"/>
    </row>
    <row r="1417" spans="4:4" x14ac:dyDescent="0.25">
      <c r="D1417" s="143"/>
    </row>
    <row r="1418" spans="4:4" x14ac:dyDescent="0.25">
      <c r="D1418" s="143"/>
    </row>
    <row r="1419" spans="4:4" x14ac:dyDescent="0.25">
      <c r="D1419" s="143"/>
    </row>
    <row r="1420" spans="4:4" x14ac:dyDescent="0.25">
      <c r="D1420" s="143"/>
    </row>
    <row r="1421" spans="4:4" x14ac:dyDescent="0.25">
      <c r="D1421" s="143"/>
    </row>
    <row r="1422" spans="4:4" x14ac:dyDescent="0.25">
      <c r="D1422" s="143"/>
    </row>
    <row r="1423" spans="4:4" x14ac:dyDescent="0.25">
      <c r="D1423" s="143"/>
    </row>
    <row r="1424" spans="4:4" x14ac:dyDescent="0.25">
      <c r="D1424" s="143"/>
    </row>
    <row r="1425" spans="4:4" x14ac:dyDescent="0.25">
      <c r="D1425" s="143"/>
    </row>
    <row r="1426" spans="4:4" x14ac:dyDescent="0.25">
      <c r="D1426" s="143"/>
    </row>
    <row r="1427" spans="4:4" x14ac:dyDescent="0.25">
      <c r="D1427" s="143"/>
    </row>
    <row r="1428" spans="4:4" x14ac:dyDescent="0.25">
      <c r="D1428" s="143"/>
    </row>
    <row r="1429" spans="4:4" x14ac:dyDescent="0.25">
      <c r="D1429" s="143"/>
    </row>
    <row r="1430" spans="4:4" x14ac:dyDescent="0.25">
      <c r="D1430" s="143"/>
    </row>
    <row r="1431" spans="4:4" x14ac:dyDescent="0.25">
      <c r="D1431" s="143"/>
    </row>
    <row r="1432" spans="4:4" x14ac:dyDescent="0.25">
      <c r="D1432" s="143"/>
    </row>
    <row r="1433" spans="4:4" x14ac:dyDescent="0.25">
      <c r="D1433" s="143"/>
    </row>
    <row r="1434" spans="4:4" x14ac:dyDescent="0.25">
      <c r="D1434" s="143"/>
    </row>
    <row r="1435" spans="4:4" x14ac:dyDescent="0.25">
      <c r="D1435" s="143"/>
    </row>
    <row r="1436" spans="4:4" x14ac:dyDescent="0.25">
      <c r="D1436" s="143"/>
    </row>
    <row r="1437" spans="4:4" x14ac:dyDescent="0.25">
      <c r="D1437" s="143"/>
    </row>
    <row r="1438" spans="4:4" x14ac:dyDescent="0.25">
      <c r="D1438" s="143"/>
    </row>
    <row r="1439" spans="4:4" x14ac:dyDescent="0.25">
      <c r="D1439" s="143"/>
    </row>
    <row r="1440" spans="4:4" x14ac:dyDescent="0.25">
      <c r="D1440" s="143"/>
    </row>
    <row r="1441" spans="4:4" x14ac:dyDescent="0.25">
      <c r="D1441" s="143"/>
    </row>
    <row r="1442" spans="4:4" x14ac:dyDescent="0.25">
      <c r="D1442" s="143"/>
    </row>
    <row r="1443" spans="4:4" x14ac:dyDescent="0.25">
      <c r="D1443" s="143"/>
    </row>
    <row r="1444" spans="4:4" x14ac:dyDescent="0.25">
      <c r="D1444" s="143"/>
    </row>
    <row r="1445" spans="4:4" x14ac:dyDescent="0.25">
      <c r="D1445" s="143"/>
    </row>
    <row r="1446" spans="4:4" x14ac:dyDescent="0.25">
      <c r="D1446" s="143"/>
    </row>
    <row r="1447" spans="4:4" x14ac:dyDescent="0.25">
      <c r="D1447" s="143"/>
    </row>
    <row r="1448" spans="4:4" x14ac:dyDescent="0.25">
      <c r="D1448" s="143"/>
    </row>
    <row r="1449" spans="4:4" x14ac:dyDescent="0.25">
      <c r="D1449" s="143"/>
    </row>
    <row r="1450" spans="4:4" x14ac:dyDescent="0.25">
      <c r="D1450" s="143"/>
    </row>
    <row r="1451" spans="4:4" x14ac:dyDescent="0.25">
      <c r="D1451" s="143"/>
    </row>
    <row r="1452" spans="4:4" x14ac:dyDescent="0.25">
      <c r="D1452" s="143"/>
    </row>
    <row r="1453" spans="4:4" x14ac:dyDescent="0.25">
      <c r="D1453" s="143"/>
    </row>
    <row r="1454" spans="4:4" x14ac:dyDescent="0.25">
      <c r="D1454" s="143"/>
    </row>
    <row r="1455" spans="4:4" x14ac:dyDescent="0.25">
      <c r="D1455" s="143"/>
    </row>
    <row r="1456" spans="4:4" x14ac:dyDescent="0.25">
      <c r="D1456" s="143"/>
    </row>
    <row r="1457" spans="4:4" x14ac:dyDescent="0.25">
      <c r="D1457" s="143"/>
    </row>
    <row r="1458" spans="4:4" x14ac:dyDescent="0.25">
      <c r="D1458" s="143"/>
    </row>
    <row r="1459" spans="4:4" x14ac:dyDescent="0.25">
      <c r="D1459" s="143"/>
    </row>
    <row r="1460" spans="4:4" x14ac:dyDescent="0.25">
      <c r="D1460" s="143"/>
    </row>
    <row r="1461" spans="4:4" x14ac:dyDescent="0.25">
      <c r="D1461" s="143"/>
    </row>
    <row r="1462" spans="4:4" x14ac:dyDescent="0.25">
      <c r="D1462" s="143"/>
    </row>
    <row r="1463" spans="4:4" x14ac:dyDescent="0.25">
      <c r="D1463" s="143"/>
    </row>
    <row r="1464" spans="4:4" x14ac:dyDescent="0.25">
      <c r="D1464" s="143"/>
    </row>
    <row r="1465" spans="4:4" x14ac:dyDescent="0.25">
      <c r="D1465" s="143"/>
    </row>
    <row r="1466" spans="4:4" x14ac:dyDescent="0.25">
      <c r="D1466" s="143"/>
    </row>
    <row r="1467" spans="4:4" x14ac:dyDescent="0.25">
      <c r="D1467" s="143"/>
    </row>
    <row r="1468" spans="4:4" x14ac:dyDescent="0.25">
      <c r="D1468" s="143"/>
    </row>
    <row r="1469" spans="4:4" x14ac:dyDescent="0.25">
      <c r="D1469" s="143"/>
    </row>
    <row r="1470" spans="4:4" x14ac:dyDescent="0.25">
      <c r="D1470" s="143"/>
    </row>
    <row r="1471" spans="4:4" x14ac:dyDescent="0.25">
      <c r="D1471" s="143"/>
    </row>
    <row r="1472" spans="4:4" x14ac:dyDescent="0.25">
      <c r="D1472" s="143"/>
    </row>
    <row r="1473" spans="4:4" x14ac:dyDescent="0.25">
      <c r="D1473" s="143"/>
    </row>
    <row r="1474" spans="4:4" x14ac:dyDescent="0.25">
      <c r="D1474" s="143"/>
    </row>
    <row r="1475" spans="4:4" x14ac:dyDescent="0.25">
      <c r="D1475" s="143"/>
    </row>
    <row r="1476" spans="4:4" x14ac:dyDescent="0.25">
      <c r="D1476" s="143"/>
    </row>
    <row r="1477" spans="4:4" x14ac:dyDescent="0.25">
      <c r="D1477" s="143"/>
    </row>
    <row r="1478" spans="4:4" x14ac:dyDescent="0.25">
      <c r="D1478" s="143"/>
    </row>
    <row r="1479" spans="4:4" x14ac:dyDescent="0.25">
      <c r="D1479" s="143"/>
    </row>
    <row r="1480" spans="4:4" x14ac:dyDescent="0.25">
      <c r="D1480" s="143"/>
    </row>
    <row r="1481" spans="4:4" x14ac:dyDescent="0.25">
      <c r="D1481" s="143"/>
    </row>
    <row r="1482" spans="4:4" x14ac:dyDescent="0.25">
      <c r="D1482" s="143"/>
    </row>
    <row r="1483" spans="4:4" x14ac:dyDescent="0.25">
      <c r="D1483" s="143"/>
    </row>
    <row r="1484" spans="4:4" x14ac:dyDescent="0.25">
      <c r="D1484" s="143"/>
    </row>
    <row r="1485" spans="4:4" x14ac:dyDescent="0.25">
      <c r="D1485" s="143"/>
    </row>
    <row r="1486" spans="4:4" x14ac:dyDescent="0.25">
      <c r="D1486" s="143"/>
    </row>
    <row r="1487" spans="4:4" x14ac:dyDescent="0.25">
      <c r="D1487" s="143"/>
    </row>
    <row r="1488" spans="4:4" x14ac:dyDescent="0.25">
      <c r="D1488" s="143"/>
    </row>
    <row r="1489" spans="4:4" x14ac:dyDescent="0.25">
      <c r="D1489" s="143"/>
    </row>
    <row r="1490" spans="4:4" x14ac:dyDescent="0.25">
      <c r="D1490" s="143"/>
    </row>
    <row r="1491" spans="4:4" x14ac:dyDescent="0.25">
      <c r="D1491" s="143"/>
    </row>
    <row r="1492" spans="4:4" x14ac:dyDescent="0.25">
      <c r="D1492" s="143"/>
    </row>
    <row r="1493" spans="4:4" x14ac:dyDescent="0.25">
      <c r="D1493" s="143"/>
    </row>
    <row r="1494" spans="4:4" x14ac:dyDescent="0.25">
      <c r="D1494" s="143"/>
    </row>
    <row r="1495" spans="4:4" x14ac:dyDescent="0.25">
      <c r="D1495" s="143"/>
    </row>
    <row r="1496" spans="4:4" x14ac:dyDescent="0.25">
      <c r="D1496" s="143"/>
    </row>
    <row r="1497" spans="4:4" x14ac:dyDescent="0.25">
      <c r="D1497" s="143"/>
    </row>
    <row r="1498" spans="4:4" x14ac:dyDescent="0.25">
      <c r="D1498" s="143"/>
    </row>
    <row r="1499" spans="4:4" x14ac:dyDescent="0.25">
      <c r="D1499" s="143"/>
    </row>
    <row r="1500" spans="4:4" x14ac:dyDescent="0.25">
      <c r="D1500" s="143"/>
    </row>
    <row r="1501" spans="4:4" x14ac:dyDescent="0.25">
      <c r="D1501" s="143"/>
    </row>
    <row r="1502" spans="4:4" x14ac:dyDescent="0.25">
      <c r="D1502" s="143"/>
    </row>
    <row r="1503" spans="4:4" x14ac:dyDescent="0.25">
      <c r="D1503" s="143"/>
    </row>
    <row r="1504" spans="4:4" x14ac:dyDescent="0.25">
      <c r="D1504" s="143"/>
    </row>
    <row r="1505" spans="4:4" x14ac:dyDescent="0.25">
      <c r="D1505" s="143"/>
    </row>
    <row r="1506" spans="4:4" x14ac:dyDescent="0.25">
      <c r="D1506" s="143"/>
    </row>
    <row r="1507" spans="4:4" x14ac:dyDescent="0.25">
      <c r="D1507" s="143"/>
    </row>
    <row r="1508" spans="4:4" x14ac:dyDescent="0.25">
      <c r="D1508" s="143"/>
    </row>
    <row r="1509" spans="4:4" x14ac:dyDescent="0.25">
      <c r="D1509" s="143"/>
    </row>
    <row r="1510" spans="4:4" x14ac:dyDescent="0.25">
      <c r="D1510" s="143"/>
    </row>
    <row r="1511" spans="4:4" x14ac:dyDescent="0.25">
      <c r="D1511" s="143"/>
    </row>
    <row r="1512" spans="4:4" x14ac:dyDescent="0.25">
      <c r="D1512" s="143"/>
    </row>
    <row r="1513" spans="4:4" x14ac:dyDescent="0.25">
      <c r="D1513" s="143"/>
    </row>
    <row r="1514" spans="4:4" x14ac:dyDescent="0.25">
      <c r="D1514" s="143"/>
    </row>
    <row r="1515" spans="4:4" x14ac:dyDescent="0.25">
      <c r="D1515" s="143"/>
    </row>
    <row r="1516" spans="4:4" x14ac:dyDescent="0.25">
      <c r="D1516" s="143"/>
    </row>
    <row r="1517" spans="4:4" x14ac:dyDescent="0.25">
      <c r="D1517" s="143"/>
    </row>
    <row r="1518" spans="4:4" x14ac:dyDescent="0.25">
      <c r="D1518" s="143"/>
    </row>
    <row r="1519" spans="4:4" x14ac:dyDescent="0.25">
      <c r="D1519" s="143"/>
    </row>
    <row r="1520" spans="4:4" x14ac:dyDescent="0.25">
      <c r="D1520" s="143"/>
    </row>
    <row r="1521" spans="4:4" x14ac:dyDescent="0.25">
      <c r="D1521" s="143"/>
    </row>
    <row r="1522" spans="4:4" x14ac:dyDescent="0.25">
      <c r="D1522" s="143"/>
    </row>
    <row r="1523" spans="4:4" x14ac:dyDescent="0.25">
      <c r="D1523" s="143"/>
    </row>
    <row r="1524" spans="4:4" x14ac:dyDescent="0.25">
      <c r="D1524" s="143"/>
    </row>
    <row r="1525" spans="4:4" x14ac:dyDescent="0.25">
      <c r="D1525" s="143"/>
    </row>
    <row r="1526" spans="4:4" x14ac:dyDescent="0.25">
      <c r="D1526" s="143"/>
    </row>
    <row r="1527" spans="4:4" x14ac:dyDescent="0.25">
      <c r="D1527" s="143"/>
    </row>
    <row r="1528" spans="4:4" x14ac:dyDescent="0.25">
      <c r="D1528" s="143"/>
    </row>
    <row r="1529" spans="4:4" x14ac:dyDescent="0.25">
      <c r="D1529" s="143"/>
    </row>
    <row r="1530" spans="4:4" x14ac:dyDescent="0.25">
      <c r="D1530" s="143"/>
    </row>
    <row r="1531" spans="4:4" x14ac:dyDescent="0.25">
      <c r="D1531" s="143"/>
    </row>
    <row r="1532" spans="4:4" x14ac:dyDescent="0.25">
      <c r="D1532" s="143"/>
    </row>
    <row r="1533" spans="4:4" x14ac:dyDescent="0.25">
      <c r="D1533" s="143"/>
    </row>
    <row r="1534" spans="4:4" x14ac:dyDescent="0.25">
      <c r="D1534" s="143"/>
    </row>
    <row r="1535" spans="4:4" x14ac:dyDescent="0.25">
      <c r="D1535" s="143"/>
    </row>
    <row r="1536" spans="4:4" x14ac:dyDescent="0.25">
      <c r="D1536" s="143"/>
    </row>
    <row r="1537" spans="4:4" x14ac:dyDescent="0.25">
      <c r="D1537" s="143"/>
    </row>
    <row r="1538" spans="4:4" x14ac:dyDescent="0.25">
      <c r="D1538" s="143"/>
    </row>
    <row r="1539" spans="4:4" x14ac:dyDescent="0.25">
      <c r="D1539" s="143"/>
    </row>
    <row r="1540" spans="4:4" x14ac:dyDescent="0.25">
      <c r="D1540" s="143"/>
    </row>
    <row r="1541" spans="4:4" x14ac:dyDescent="0.25">
      <c r="D1541" s="143"/>
    </row>
    <row r="1542" spans="4:4" x14ac:dyDescent="0.25">
      <c r="D1542" s="143"/>
    </row>
    <row r="1543" spans="4:4" x14ac:dyDescent="0.25">
      <c r="D1543" s="143"/>
    </row>
    <row r="1544" spans="4:4" x14ac:dyDescent="0.25">
      <c r="D1544" s="143"/>
    </row>
    <row r="1545" spans="4:4" x14ac:dyDescent="0.25">
      <c r="D1545" s="143"/>
    </row>
    <row r="1546" spans="4:4" x14ac:dyDescent="0.25">
      <c r="D1546" s="143"/>
    </row>
    <row r="1547" spans="4:4" x14ac:dyDescent="0.25">
      <c r="D1547" s="143"/>
    </row>
    <row r="1548" spans="4:4" x14ac:dyDescent="0.25">
      <c r="D1548" s="143"/>
    </row>
    <row r="1549" spans="4:4" x14ac:dyDescent="0.25">
      <c r="D1549" s="143"/>
    </row>
    <row r="1550" spans="4:4" x14ac:dyDescent="0.25">
      <c r="D1550" s="143"/>
    </row>
    <row r="1551" spans="4:4" x14ac:dyDescent="0.25">
      <c r="D1551" s="143"/>
    </row>
    <row r="1552" spans="4:4" x14ac:dyDescent="0.25">
      <c r="D1552" s="143"/>
    </row>
    <row r="1553" spans="4:4" x14ac:dyDescent="0.25">
      <c r="D1553" s="143"/>
    </row>
    <row r="1554" spans="4:4" x14ac:dyDescent="0.25">
      <c r="D1554" s="143"/>
    </row>
    <row r="1555" spans="4:4" x14ac:dyDescent="0.25">
      <c r="D1555" s="143"/>
    </row>
    <row r="1556" spans="4:4" x14ac:dyDescent="0.25">
      <c r="D1556" s="143"/>
    </row>
    <row r="1557" spans="4:4" x14ac:dyDescent="0.25">
      <c r="D1557" s="143"/>
    </row>
    <row r="1558" spans="4:4" x14ac:dyDescent="0.25">
      <c r="D1558" s="143"/>
    </row>
    <row r="1559" spans="4:4" x14ac:dyDescent="0.25">
      <c r="D1559" s="143"/>
    </row>
    <row r="1560" spans="4:4" x14ac:dyDescent="0.25">
      <c r="D1560" s="143"/>
    </row>
    <row r="1561" spans="4:4" x14ac:dyDescent="0.25">
      <c r="D1561" s="143"/>
    </row>
    <row r="1562" spans="4:4" x14ac:dyDescent="0.25">
      <c r="D1562" s="143"/>
    </row>
    <row r="1563" spans="4:4" x14ac:dyDescent="0.25">
      <c r="D1563" s="143"/>
    </row>
    <row r="1564" spans="4:4" x14ac:dyDescent="0.25">
      <c r="D1564" s="143"/>
    </row>
    <row r="1565" spans="4:4" x14ac:dyDescent="0.25">
      <c r="D1565" s="143"/>
    </row>
    <row r="1566" spans="4:4" x14ac:dyDescent="0.25">
      <c r="D1566" s="143"/>
    </row>
    <row r="1567" spans="4:4" x14ac:dyDescent="0.25">
      <c r="D1567" s="143"/>
    </row>
    <row r="1568" spans="4:4" x14ac:dyDescent="0.25">
      <c r="D1568" s="143"/>
    </row>
    <row r="1569" spans="4:4" x14ac:dyDescent="0.25">
      <c r="D1569" s="143"/>
    </row>
    <row r="1570" spans="4:4" x14ac:dyDescent="0.25">
      <c r="D1570" s="143"/>
    </row>
    <row r="1571" spans="4:4" x14ac:dyDescent="0.25">
      <c r="D1571" s="143"/>
    </row>
    <row r="1572" spans="4:4" x14ac:dyDescent="0.25">
      <c r="D1572" s="143"/>
    </row>
    <row r="1573" spans="4:4" x14ac:dyDescent="0.25">
      <c r="D1573" s="143"/>
    </row>
    <row r="1574" spans="4:4" x14ac:dyDescent="0.25">
      <c r="D1574" s="143"/>
    </row>
    <row r="1575" spans="4:4" x14ac:dyDescent="0.25">
      <c r="D1575" s="143"/>
    </row>
    <row r="1576" spans="4:4" x14ac:dyDescent="0.25">
      <c r="D1576" s="143"/>
    </row>
    <row r="1577" spans="4:4" x14ac:dyDescent="0.25">
      <c r="D1577" s="143"/>
    </row>
    <row r="1578" spans="4:4" x14ac:dyDescent="0.25">
      <c r="D1578" s="143"/>
    </row>
    <row r="1579" spans="4:4" x14ac:dyDescent="0.25">
      <c r="D1579" s="143"/>
    </row>
    <row r="1580" spans="4:4" x14ac:dyDescent="0.25">
      <c r="D1580" s="143"/>
    </row>
    <row r="1581" spans="4:4" x14ac:dyDescent="0.25">
      <c r="D1581" s="143"/>
    </row>
    <row r="1582" spans="4:4" x14ac:dyDescent="0.25">
      <c r="D1582" s="143"/>
    </row>
    <row r="1583" spans="4:4" x14ac:dyDescent="0.25">
      <c r="D1583" s="143"/>
    </row>
    <row r="1584" spans="4:4" x14ac:dyDescent="0.25">
      <c r="D1584" s="143"/>
    </row>
    <row r="1585" spans="4:4" x14ac:dyDescent="0.25">
      <c r="D1585" s="143"/>
    </row>
    <row r="1586" spans="4:4" x14ac:dyDescent="0.25">
      <c r="D1586" s="143"/>
    </row>
    <row r="1587" spans="4:4" x14ac:dyDescent="0.25">
      <c r="D1587" s="143"/>
    </row>
    <row r="1588" spans="4:4" x14ac:dyDescent="0.25">
      <c r="D1588" s="143"/>
    </row>
    <row r="1589" spans="4:4" x14ac:dyDescent="0.25">
      <c r="D1589" s="143"/>
    </row>
    <row r="1590" spans="4:4" x14ac:dyDescent="0.25">
      <c r="D1590" s="143"/>
    </row>
    <row r="1591" spans="4:4" x14ac:dyDescent="0.25">
      <c r="D1591" s="143"/>
    </row>
    <row r="1592" spans="4:4" x14ac:dyDescent="0.25">
      <c r="D1592" s="143"/>
    </row>
    <row r="1593" spans="4:4" x14ac:dyDescent="0.25">
      <c r="D1593" s="143"/>
    </row>
    <row r="1594" spans="4:4" x14ac:dyDescent="0.25">
      <c r="D1594" s="143"/>
    </row>
    <row r="1595" spans="4:4" x14ac:dyDescent="0.25">
      <c r="D1595" s="143"/>
    </row>
    <row r="1596" spans="4:4" x14ac:dyDescent="0.25">
      <c r="D1596" s="143"/>
    </row>
    <row r="1597" spans="4:4" x14ac:dyDescent="0.25">
      <c r="D1597" s="143"/>
    </row>
    <row r="1598" spans="4:4" x14ac:dyDescent="0.25">
      <c r="D1598" s="143"/>
    </row>
    <row r="1599" spans="4:4" x14ac:dyDescent="0.25">
      <c r="D1599" s="143"/>
    </row>
    <row r="1600" spans="4:4" x14ac:dyDescent="0.25">
      <c r="D1600" s="143"/>
    </row>
    <row r="1601" spans="4:4" x14ac:dyDescent="0.25">
      <c r="D1601" s="143"/>
    </row>
    <row r="1602" spans="4:4" x14ac:dyDescent="0.25">
      <c r="D1602" s="143"/>
    </row>
    <row r="1603" spans="4:4" x14ac:dyDescent="0.25">
      <c r="D1603" s="143"/>
    </row>
    <row r="1604" spans="4:4" x14ac:dyDescent="0.25">
      <c r="D1604" s="143"/>
    </row>
    <row r="1605" spans="4:4" x14ac:dyDescent="0.25">
      <c r="D1605" s="143"/>
    </row>
    <row r="1606" spans="4:4" x14ac:dyDescent="0.25">
      <c r="D1606" s="143"/>
    </row>
    <row r="1607" spans="4:4" x14ac:dyDescent="0.25">
      <c r="D1607" s="143"/>
    </row>
    <row r="1608" spans="4:4" x14ac:dyDescent="0.25">
      <c r="D1608" s="143"/>
    </row>
    <row r="1609" spans="4:4" x14ac:dyDescent="0.25">
      <c r="D1609" s="143"/>
    </row>
    <row r="1610" spans="4:4" x14ac:dyDescent="0.25">
      <c r="D1610" s="143"/>
    </row>
    <row r="1611" spans="4:4" x14ac:dyDescent="0.25">
      <c r="D1611" s="143"/>
    </row>
    <row r="1612" spans="4:4" x14ac:dyDescent="0.25">
      <c r="D1612" s="143"/>
    </row>
    <row r="1613" spans="4:4" x14ac:dyDescent="0.25">
      <c r="D1613" s="143"/>
    </row>
    <row r="1614" spans="4:4" x14ac:dyDescent="0.25">
      <c r="D1614" s="143"/>
    </row>
    <row r="1615" spans="4:4" x14ac:dyDescent="0.25">
      <c r="D1615" s="143"/>
    </row>
    <row r="1616" spans="4:4" x14ac:dyDescent="0.25">
      <c r="D1616" s="143"/>
    </row>
    <row r="1617" spans="4:4" x14ac:dyDescent="0.25">
      <c r="D1617" s="143"/>
    </row>
    <row r="1618" spans="4:4" x14ac:dyDescent="0.25">
      <c r="D1618" s="143"/>
    </row>
    <row r="1619" spans="4:4" x14ac:dyDescent="0.25">
      <c r="D1619" s="143"/>
    </row>
    <row r="1620" spans="4:4" x14ac:dyDescent="0.25">
      <c r="D1620" s="143"/>
    </row>
    <row r="1621" spans="4:4" x14ac:dyDescent="0.25">
      <c r="D1621" s="143"/>
    </row>
    <row r="1622" spans="4:4" x14ac:dyDescent="0.25">
      <c r="D1622" s="143"/>
    </row>
    <row r="1623" spans="4:4" x14ac:dyDescent="0.25">
      <c r="D1623" s="143"/>
    </row>
    <row r="1624" spans="4:4" x14ac:dyDescent="0.25">
      <c r="D1624" s="143"/>
    </row>
    <row r="1625" spans="4:4" x14ac:dyDescent="0.25">
      <c r="D1625" s="143"/>
    </row>
    <row r="1626" spans="4:4" x14ac:dyDescent="0.25">
      <c r="D1626" s="143"/>
    </row>
    <row r="1627" spans="4:4" x14ac:dyDescent="0.25">
      <c r="D1627" s="143"/>
    </row>
    <row r="1628" spans="4:4" x14ac:dyDescent="0.25">
      <c r="D1628" s="143"/>
    </row>
    <row r="1629" spans="4:4" x14ac:dyDescent="0.25">
      <c r="D1629" s="143"/>
    </row>
    <row r="1630" spans="4:4" x14ac:dyDescent="0.25">
      <c r="D1630" s="143"/>
    </row>
    <row r="1631" spans="4:4" x14ac:dyDescent="0.25">
      <c r="D1631" s="143"/>
    </row>
    <row r="1632" spans="4:4" x14ac:dyDescent="0.25">
      <c r="D1632" s="143"/>
    </row>
    <row r="1633" spans="4:4" x14ac:dyDescent="0.25">
      <c r="D1633" s="143"/>
    </row>
    <row r="1634" spans="4:4" x14ac:dyDescent="0.25">
      <c r="D1634" s="143"/>
    </row>
    <row r="1635" spans="4:4" x14ac:dyDescent="0.25">
      <c r="D1635" s="143"/>
    </row>
    <row r="1636" spans="4:4" x14ac:dyDescent="0.25">
      <c r="D1636" s="143"/>
    </row>
    <row r="1637" spans="4:4" x14ac:dyDescent="0.25">
      <c r="D1637" s="143"/>
    </row>
    <row r="1638" spans="4:4" x14ac:dyDescent="0.25">
      <c r="D1638" s="143"/>
    </row>
    <row r="1639" spans="4:4" x14ac:dyDescent="0.25">
      <c r="D1639" s="143"/>
    </row>
    <row r="1640" spans="4:4" x14ac:dyDescent="0.25">
      <c r="D1640" s="143"/>
    </row>
    <row r="1641" spans="4:4" x14ac:dyDescent="0.25">
      <c r="D1641" s="143"/>
    </row>
    <row r="1642" spans="4:4" x14ac:dyDescent="0.25">
      <c r="D1642" s="143"/>
    </row>
    <row r="1643" spans="4:4" x14ac:dyDescent="0.25">
      <c r="D1643" s="143"/>
    </row>
    <row r="1644" spans="4:4" x14ac:dyDescent="0.25">
      <c r="D1644" s="143"/>
    </row>
    <row r="1645" spans="4:4" x14ac:dyDescent="0.25">
      <c r="D1645" s="143"/>
    </row>
    <row r="1646" spans="4:4" x14ac:dyDescent="0.25">
      <c r="D1646" s="143"/>
    </row>
    <row r="1647" spans="4:4" x14ac:dyDescent="0.25">
      <c r="D1647" s="143"/>
    </row>
    <row r="1648" spans="4:4" x14ac:dyDescent="0.25">
      <c r="D1648" s="143"/>
    </row>
    <row r="1649" spans="4:4" x14ac:dyDescent="0.25">
      <c r="D1649" s="143"/>
    </row>
    <row r="1650" spans="4:4" x14ac:dyDescent="0.25">
      <c r="D1650" s="143"/>
    </row>
    <row r="1651" spans="4:4" x14ac:dyDescent="0.25">
      <c r="D1651" s="143"/>
    </row>
    <row r="1652" spans="4:4" x14ac:dyDescent="0.25">
      <c r="D1652" s="143"/>
    </row>
    <row r="1653" spans="4:4" x14ac:dyDescent="0.25">
      <c r="D1653" s="143"/>
    </row>
    <row r="1654" spans="4:4" x14ac:dyDescent="0.25">
      <c r="D1654" s="143"/>
    </row>
    <row r="1655" spans="4:4" x14ac:dyDescent="0.25">
      <c r="D1655" s="143"/>
    </row>
    <row r="1656" spans="4:4" x14ac:dyDescent="0.25">
      <c r="D1656" s="143"/>
    </row>
    <row r="1657" spans="4:4" x14ac:dyDescent="0.25">
      <c r="D1657" s="143"/>
    </row>
    <row r="1658" spans="4:4" x14ac:dyDescent="0.25">
      <c r="D1658" s="143"/>
    </row>
    <row r="1659" spans="4:4" x14ac:dyDescent="0.25">
      <c r="D1659" s="143"/>
    </row>
    <row r="1660" spans="4:4" x14ac:dyDescent="0.25">
      <c r="D1660" s="143"/>
    </row>
    <row r="1661" spans="4:4" x14ac:dyDescent="0.25">
      <c r="D1661" s="143"/>
    </row>
    <row r="1662" spans="4:4" x14ac:dyDescent="0.25">
      <c r="D1662" s="143"/>
    </row>
    <row r="1663" spans="4:4" x14ac:dyDescent="0.25">
      <c r="D1663" s="143"/>
    </row>
    <row r="1664" spans="4:4" x14ac:dyDescent="0.25">
      <c r="D1664" s="143"/>
    </row>
    <row r="1665" spans="4:4" x14ac:dyDescent="0.25">
      <c r="D1665" s="143"/>
    </row>
    <row r="1666" spans="4:4" x14ac:dyDescent="0.25">
      <c r="D1666" s="143"/>
    </row>
    <row r="1667" spans="4:4" x14ac:dyDescent="0.25">
      <c r="D1667" s="143"/>
    </row>
    <row r="1668" spans="4:4" x14ac:dyDescent="0.25">
      <c r="D1668" s="143"/>
    </row>
    <row r="1669" spans="4:4" x14ac:dyDescent="0.25">
      <c r="D1669" s="143"/>
    </row>
    <row r="1670" spans="4:4" x14ac:dyDescent="0.25">
      <c r="D1670" s="143"/>
    </row>
    <row r="1671" spans="4:4" x14ac:dyDescent="0.25">
      <c r="D1671" s="143"/>
    </row>
    <row r="1672" spans="4:4" x14ac:dyDescent="0.25">
      <c r="D1672" s="143"/>
    </row>
    <row r="1673" spans="4:4" x14ac:dyDescent="0.25">
      <c r="D1673" s="143"/>
    </row>
    <row r="1674" spans="4:4" x14ac:dyDescent="0.25">
      <c r="D1674" s="143"/>
    </row>
    <row r="1675" spans="4:4" x14ac:dyDescent="0.25">
      <c r="D1675" s="143"/>
    </row>
    <row r="1676" spans="4:4" x14ac:dyDescent="0.25">
      <c r="D1676" s="143"/>
    </row>
    <row r="1677" spans="4:4" x14ac:dyDescent="0.25">
      <c r="D1677" s="143"/>
    </row>
    <row r="1678" spans="4:4" x14ac:dyDescent="0.25">
      <c r="D1678" s="143"/>
    </row>
    <row r="1679" spans="4:4" x14ac:dyDescent="0.25">
      <c r="D1679" s="143"/>
    </row>
    <row r="1680" spans="4:4" x14ac:dyDescent="0.25">
      <c r="D1680" s="143"/>
    </row>
    <row r="1681" spans="4:4" x14ac:dyDescent="0.25">
      <c r="D1681" s="143"/>
    </row>
    <row r="1682" spans="4:4" x14ac:dyDescent="0.25">
      <c r="D1682" s="143"/>
    </row>
    <row r="1683" spans="4:4" x14ac:dyDescent="0.25">
      <c r="D1683" s="143"/>
    </row>
    <row r="1684" spans="4:4" x14ac:dyDescent="0.25">
      <c r="D1684" s="143"/>
    </row>
    <row r="1685" spans="4:4" x14ac:dyDescent="0.25">
      <c r="D1685" s="143"/>
    </row>
    <row r="1686" spans="4:4" x14ac:dyDescent="0.25">
      <c r="D1686" s="143"/>
    </row>
    <row r="1687" spans="4:4" x14ac:dyDescent="0.25">
      <c r="D1687" s="143"/>
    </row>
    <row r="1688" spans="4:4" x14ac:dyDescent="0.25">
      <c r="D1688" s="143"/>
    </row>
    <row r="1689" spans="4:4" x14ac:dyDescent="0.25">
      <c r="D1689" s="143"/>
    </row>
    <row r="1690" spans="4:4" x14ac:dyDescent="0.25">
      <c r="D1690" s="143"/>
    </row>
    <row r="1691" spans="4:4" x14ac:dyDescent="0.25">
      <c r="D1691" s="143"/>
    </row>
    <row r="1692" spans="4:4" x14ac:dyDescent="0.25">
      <c r="D1692" s="143"/>
    </row>
    <row r="1693" spans="4:4" x14ac:dyDescent="0.25">
      <c r="D1693" s="143"/>
    </row>
    <row r="1694" spans="4:4" x14ac:dyDescent="0.25">
      <c r="D1694" s="143"/>
    </row>
    <row r="1695" spans="4:4" x14ac:dyDescent="0.25">
      <c r="D1695" s="143"/>
    </row>
    <row r="1696" spans="4:4" x14ac:dyDescent="0.25">
      <c r="D1696" s="143"/>
    </row>
    <row r="1697" spans="4:4" x14ac:dyDescent="0.25">
      <c r="D1697" s="143"/>
    </row>
    <row r="1698" spans="4:4" x14ac:dyDescent="0.25">
      <c r="D1698" s="143"/>
    </row>
    <row r="1699" spans="4:4" x14ac:dyDescent="0.25">
      <c r="D1699" s="143"/>
    </row>
    <row r="1700" spans="4:4" x14ac:dyDescent="0.25">
      <c r="D1700" s="143"/>
    </row>
    <row r="1701" spans="4:4" x14ac:dyDescent="0.25">
      <c r="D1701" s="143"/>
    </row>
    <row r="1702" spans="4:4" x14ac:dyDescent="0.25">
      <c r="D1702" s="143"/>
    </row>
    <row r="1703" spans="4:4" x14ac:dyDescent="0.25">
      <c r="D1703" s="143"/>
    </row>
    <row r="1704" spans="4:4" x14ac:dyDescent="0.25">
      <c r="D1704" s="143"/>
    </row>
    <row r="1705" spans="4:4" x14ac:dyDescent="0.25">
      <c r="D1705" s="143"/>
    </row>
    <row r="1706" spans="4:4" x14ac:dyDescent="0.25">
      <c r="D1706" s="143"/>
    </row>
    <row r="1707" spans="4:4" x14ac:dyDescent="0.25">
      <c r="D1707" s="143"/>
    </row>
    <row r="1708" spans="4:4" x14ac:dyDescent="0.25">
      <c r="D1708" s="143"/>
    </row>
    <row r="1709" spans="4:4" x14ac:dyDescent="0.25">
      <c r="D1709" s="143"/>
    </row>
    <row r="1710" spans="4:4" x14ac:dyDescent="0.25">
      <c r="D1710" s="143"/>
    </row>
    <row r="1711" spans="4:4" x14ac:dyDescent="0.25">
      <c r="D1711" s="143"/>
    </row>
    <row r="1712" spans="4:4" x14ac:dyDescent="0.25">
      <c r="D1712" s="143"/>
    </row>
    <row r="1713" spans="4:4" x14ac:dyDescent="0.25">
      <c r="D1713" s="143"/>
    </row>
    <row r="1714" spans="4:4" x14ac:dyDescent="0.25">
      <c r="D1714" s="143"/>
    </row>
    <row r="1715" spans="4:4" x14ac:dyDescent="0.25">
      <c r="D1715" s="143"/>
    </row>
    <row r="1716" spans="4:4" x14ac:dyDescent="0.25">
      <c r="D1716" s="143"/>
    </row>
    <row r="1717" spans="4:4" x14ac:dyDescent="0.25">
      <c r="D1717" s="143"/>
    </row>
    <row r="1718" spans="4:4" x14ac:dyDescent="0.25">
      <c r="D1718" s="143"/>
    </row>
    <row r="1719" spans="4:4" x14ac:dyDescent="0.25">
      <c r="D1719" s="143"/>
    </row>
    <row r="1720" spans="4:4" x14ac:dyDescent="0.25">
      <c r="D1720" s="143"/>
    </row>
    <row r="1721" spans="4:4" x14ac:dyDescent="0.25">
      <c r="D1721" s="143"/>
    </row>
    <row r="1722" spans="4:4" x14ac:dyDescent="0.25">
      <c r="D1722" s="143"/>
    </row>
    <row r="1723" spans="4:4" x14ac:dyDescent="0.25">
      <c r="D1723" s="143"/>
    </row>
    <row r="1724" spans="4:4" x14ac:dyDescent="0.25">
      <c r="D1724" s="143"/>
    </row>
    <row r="1725" spans="4:4" x14ac:dyDescent="0.25">
      <c r="D1725" s="143"/>
    </row>
    <row r="1726" spans="4:4" x14ac:dyDescent="0.25">
      <c r="D1726" s="143"/>
    </row>
    <row r="1727" spans="4:4" x14ac:dyDescent="0.25">
      <c r="D1727" s="143"/>
    </row>
    <row r="1728" spans="4:4" x14ac:dyDescent="0.25">
      <c r="D1728" s="143"/>
    </row>
    <row r="1729" spans="4:4" x14ac:dyDescent="0.25">
      <c r="D1729" s="143"/>
    </row>
    <row r="1730" spans="4:4" x14ac:dyDescent="0.25">
      <c r="D1730" s="143"/>
    </row>
    <row r="1731" spans="4:4" x14ac:dyDescent="0.25">
      <c r="D1731" s="143"/>
    </row>
    <row r="1732" spans="4:4" x14ac:dyDescent="0.25">
      <c r="D1732" s="143"/>
    </row>
    <row r="1733" spans="4:4" x14ac:dyDescent="0.25">
      <c r="D1733" s="143"/>
    </row>
    <row r="1734" spans="4:4" x14ac:dyDescent="0.25">
      <c r="D1734" s="143"/>
    </row>
    <row r="1735" spans="4:4" x14ac:dyDescent="0.25">
      <c r="D1735" s="143"/>
    </row>
    <row r="1736" spans="4:4" x14ac:dyDescent="0.25">
      <c r="D1736" s="143"/>
    </row>
    <row r="1737" spans="4:4" x14ac:dyDescent="0.25">
      <c r="D1737" s="143"/>
    </row>
    <row r="1738" spans="4:4" x14ac:dyDescent="0.25">
      <c r="D1738" s="143"/>
    </row>
    <row r="1739" spans="4:4" x14ac:dyDescent="0.25">
      <c r="D1739" s="143"/>
    </row>
    <row r="1740" spans="4:4" x14ac:dyDescent="0.25">
      <c r="D1740" s="143"/>
    </row>
    <row r="1741" spans="4:4" x14ac:dyDescent="0.25">
      <c r="D1741" s="143"/>
    </row>
    <row r="1742" spans="4:4" x14ac:dyDescent="0.25">
      <c r="D1742" s="143"/>
    </row>
    <row r="1743" spans="4:4" x14ac:dyDescent="0.25">
      <c r="D1743" s="143"/>
    </row>
    <row r="1744" spans="4:4" x14ac:dyDescent="0.25">
      <c r="D1744" s="143"/>
    </row>
    <row r="1745" spans="4:4" x14ac:dyDescent="0.25">
      <c r="D1745" s="143"/>
    </row>
    <row r="1746" spans="4:4" x14ac:dyDescent="0.25">
      <c r="D1746" s="143"/>
    </row>
    <row r="1747" spans="4:4" x14ac:dyDescent="0.25">
      <c r="D1747" s="143"/>
    </row>
    <row r="1748" spans="4:4" x14ac:dyDescent="0.25">
      <c r="D1748" s="143"/>
    </row>
    <row r="1749" spans="4:4" x14ac:dyDescent="0.25">
      <c r="D1749" s="143"/>
    </row>
    <row r="1750" spans="4:4" x14ac:dyDescent="0.25">
      <c r="D1750" s="143"/>
    </row>
    <row r="1751" spans="4:4" x14ac:dyDescent="0.25">
      <c r="D1751" s="143"/>
    </row>
    <row r="1752" spans="4:4" x14ac:dyDescent="0.25">
      <c r="D1752" s="143"/>
    </row>
    <row r="1753" spans="4:4" x14ac:dyDescent="0.25">
      <c r="D1753" s="143"/>
    </row>
    <row r="1754" spans="4:4" x14ac:dyDescent="0.25">
      <c r="D1754" s="143"/>
    </row>
    <row r="1755" spans="4:4" x14ac:dyDescent="0.25">
      <c r="D1755" s="143"/>
    </row>
    <row r="1756" spans="4:4" x14ac:dyDescent="0.25">
      <c r="D1756" s="143"/>
    </row>
    <row r="1757" spans="4:4" x14ac:dyDescent="0.25">
      <c r="D1757" s="143"/>
    </row>
    <row r="1758" spans="4:4" x14ac:dyDescent="0.25">
      <c r="D1758" s="143"/>
    </row>
    <row r="1759" spans="4:4" x14ac:dyDescent="0.25">
      <c r="D1759" s="143"/>
    </row>
    <row r="1760" spans="4:4" x14ac:dyDescent="0.25">
      <c r="D1760" s="143"/>
    </row>
    <row r="1761" spans="4:4" x14ac:dyDescent="0.25">
      <c r="D1761" s="143"/>
    </row>
    <row r="1762" spans="4:4" x14ac:dyDescent="0.25">
      <c r="D1762" s="143"/>
    </row>
    <row r="1763" spans="4:4" x14ac:dyDescent="0.25">
      <c r="D1763" s="143"/>
    </row>
    <row r="1764" spans="4:4" x14ac:dyDescent="0.25">
      <c r="D1764" s="143"/>
    </row>
    <row r="1765" spans="4:4" x14ac:dyDescent="0.25">
      <c r="D1765" s="143"/>
    </row>
    <row r="1766" spans="4:4" x14ac:dyDescent="0.25">
      <c r="D1766" s="143"/>
    </row>
    <row r="1767" spans="4:4" x14ac:dyDescent="0.25">
      <c r="D1767" s="143"/>
    </row>
    <row r="1768" spans="4:4" x14ac:dyDescent="0.25">
      <c r="D1768" s="143"/>
    </row>
    <row r="1769" spans="4:4" x14ac:dyDescent="0.25">
      <c r="D1769" s="143"/>
    </row>
    <row r="1770" spans="4:4" x14ac:dyDescent="0.25">
      <c r="D1770" s="143"/>
    </row>
    <row r="1771" spans="4:4" x14ac:dyDescent="0.25">
      <c r="D1771" s="143"/>
    </row>
    <row r="1772" spans="4:4" x14ac:dyDescent="0.25">
      <c r="D1772" s="143"/>
    </row>
    <row r="1773" spans="4:4" x14ac:dyDescent="0.25">
      <c r="D1773" s="143"/>
    </row>
    <row r="1774" spans="4:4" x14ac:dyDescent="0.25">
      <c r="D1774" s="143"/>
    </row>
    <row r="1775" spans="4:4" x14ac:dyDescent="0.25">
      <c r="D1775" s="143"/>
    </row>
    <row r="1776" spans="4:4" x14ac:dyDescent="0.25">
      <c r="D1776" s="143"/>
    </row>
    <row r="1777" spans="4:4" x14ac:dyDescent="0.25">
      <c r="D1777" s="143"/>
    </row>
    <row r="1778" spans="4:4" x14ac:dyDescent="0.25">
      <c r="D1778" s="143"/>
    </row>
    <row r="1779" spans="4:4" x14ac:dyDescent="0.25">
      <c r="D1779" s="143"/>
    </row>
    <row r="1780" spans="4:4" x14ac:dyDescent="0.25">
      <c r="D1780" s="143"/>
    </row>
    <row r="1781" spans="4:4" x14ac:dyDescent="0.25">
      <c r="D1781" s="143"/>
    </row>
    <row r="1782" spans="4:4" x14ac:dyDescent="0.25">
      <c r="D1782" s="143"/>
    </row>
    <row r="1783" spans="4:4" x14ac:dyDescent="0.25">
      <c r="D1783" s="143"/>
    </row>
    <row r="1784" spans="4:4" x14ac:dyDescent="0.25">
      <c r="D1784" s="143"/>
    </row>
    <row r="1785" spans="4:4" x14ac:dyDescent="0.25">
      <c r="D1785" s="143"/>
    </row>
    <row r="1786" spans="4:4" x14ac:dyDescent="0.25">
      <c r="D1786" s="143"/>
    </row>
    <row r="1787" spans="4:4" x14ac:dyDescent="0.25">
      <c r="D1787" s="143"/>
    </row>
    <row r="1788" spans="4:4" x14ac:dyDescent="0.25">
      <c r="D1788" s="143"/>
    </row>
    <row r="1789" spans="4:4" x14ac:dyDescent="0.25">
      <c r="D1789" s="143"/>
    </row>
    <row r="1790" spans="4:4" x14ac:dyDescent="0.25">
      <c r="D1790" s="143"/>
    </row>
    <row r="1791" spans="4:4" x14ac:dyDescent="0.25">
      <c r="D1791" s="143"/>
    </row>
    <row r="1792" spans="4:4" x14ac:dyDescent="0.25">
      <c r="D1792" s="143"/>
    </row>
    <row r="1793" spans="4:4" x14ac:dyDescent="0.25">
      <c r="D1793" s="143"/>
    </row>
    <row r="1794" spans="4:4" x14ac:dyDescent="0.25">
      <c r="D1794" s="143"/>
    </row>
    <row r="1795" spans="4:4" x14ac:dyDescent="0.25">
      <c r="D1795" s="143"/>
    </row>
    <row r="1796" spans="4:4" x14ac:dyDescent="0.25">
      <c r="D1796" s="143"/>
    </row>
    <row r="1797" spans="4:4" x14ac:dyDescent="0.25">
      <c r="D1797" s="143"/>
    </row>
    <row r="1798" spans="4:4" x14ac:dyDescent="0.25">
      <c r="D1798" s="143"/>
    </row>
    <row r="1799" spans="4:4" x14ac:dyDescent="0.25">
      <c r="D1799" s="143"/>
    </row>
    <row r="1800" spans="4:4" x14ac:dyDescent="0.25">
      <c r="D1800" s="143"/>
    </row>
    <row r="1801" spans="4:4" x14ac:dyDescent="0.25">
      <c r="D1801" s="143"/>
    </row>
    <row r="1802" spans="4:4" x14ac:dyDescent="0.25">
      <c r="D1802" s="143"/>
    </row>
    <row r="1803" spans="4:4" x14ac:dyDescent="0.25">
      <c r="D1803" s="143"/>
    </row>
    <row r="1804" spans="4:4" x14ac:dyDescent="0.25">
      <c r="D1804" s="143"/>
    </row>
    <row r="1805" spans="4:4" x14ac:dyDescent="0.25">
      <c r="D1805" s="143"/>
    </row>
    <row r="1806" spans="4:4" x14ac:dyDescent="0.25">
      <c r="D1806" s="143"/>
    </row>
    <row r="1807" spans="4:4" x14ac:dyDescent="0.25">
      <c r="D1807" s="143"/>
    </row>
    <row r="1808" spans="4:4" x14ac:dyDescent="0.25">
      <c r="D1808" s="143"/>
    </row>
    <row r="1809" spans="4:4" x14ac:dyDescent="0.25">
      <c r="D1809" s="143"/>
    </row>
    <row r="1810" spans="4:4" x14ac:dyDescent="0.25">
      <c r="D1810" s="143"/>
    </row>
    <row r="1811" spans="4:4" x14ac:dyDescent="0.25">
      <c r="D1811" s="143"/>
    </row>
    <row r="1812" spans="4:4" x14ac:dyDescent="0.25">
      <c r="D1812" s="143"/>
    </row>
    <row r="1813" spans="4:4" x14ac:dyDescent="0.25">
      <c r="D1813" s="143"/>
    </row>
    <row r="1814" spans="4:4" x14ac:dyDescent="0.25">
      <c r="D1814" s="143"/>
    </row>
    <row r="1815" spans="4:4" x14ac:dyDescent="0.25">
      <c r="D1815" s="143"/>
    </row>
    <row r="1816" spans="4:4" x14ac:dyDescent="0.25">
      <c r="D1816" s="143"/>
    </row>
    <row r="1817" spans="4:4" x14ac:dyDescent="0.25">
      <c r="D1817" s="143"/>
    </row>
    <row r="1818" spans="4:4" x14ac:dyDescent="0.25">
      <c r="D1818" s="143"/>
    </row>
    <row r="1819" spans="4:4" x14ac:dyDescent="0.25">
      <c r="D1819" s="143"/>
    </row>
    <row r="1820" spans="4:4" x14ac:dyDescent="0.25">
      <c r="D1820" s="143"/>
    </row>
    <row r="1821" spans="4:4" x14ac:dyDescent="0.25">
      <c r="D1821" s="143"/>
    </row>
    <row r="1822" spans="4:4" x14ac:dyDescent="0.25">
      <c r="D1822" s="143"/>
    </row>
    <row r="1823" spans="4:4" x14ac:dyDescent="0.25">
      <c r="D1823" s="143"/>
    </row>
    <row r="1824" spans="4:4" x14ac:dyDescent="0.25">
      <c r="D1824" s="143"/>
    </row>
    <row r="1825" spans="4:4" x14ac:dyDescent="0.25">
      <c r="D1825" s="143"/>
    </row>
    <row r="1826" spans="4:4" x14ac:dyDescent="0.25">
      <c r="D1826" s="143"/>
    </row>
    <row r="1827" spans="4:4" x14ac:dyDescent="0.25">
      <c r="D1827" s="143"/>
    </row>
    <row r="1828" spans="4:4" x14ac:dyDescent="0.25">
      <c r="D1828" s="143"/>
    </row>
    <row r="1829" spans="4:4" x14ac:dyDescent="0.25">
      <c r="D1829" s="143"/>
    </row>
    <row r="1830" spans="4:4" x14ac:dyDescent="0.25">
      <c r="D1830" s="143"/>
    </row>
    <row r="1831" spans="4:4" x14ac:dyDescent="0.25">
      <c r="D1831" s="143"/>
    </row>
    <row r="1832" spans="4:4" x14ac:dyDescent="0.25">
      <c r="D1832" s="143"/>
    </row>
    <row r="1833" spans="4:4" x14ac:dyDescent="0.25">
      <c r="D1833" s="143"/>
    </row>
    <row r="1834" spans="4:4" x14ac:dyDescent="0.25">
      <c r="D1834" s="143"/>
    </row>
    <row r="1835" spans="4:4" x14ac:dyDescent="0.25">
      <c r="D1835" s="143"/>
    </row>
    <row r="1836" spans="4:4" x14ac:dyDescent="0.25">
      <c r="D1836" s="143"/>
    </row>
    <row r="1837" spans="4:4" x14ac:dyDescent="0.25">
      <c r="D1837" s="143"/>
    </row>
    <row r="1838" spans="4:4" x14ac:dyDescent="0.25">
      <c r="D1838" s="143"/>
    </row>
    <row r="1839" spans="4:4" x14ac:dyDescent="0.25">
      <c r="D1839" s="143"/>
    </row>
    <row r="1840" spans="4:4" x14ac:dyDescent="0.25">
      <c r="D1840" s="143"/>
    </row>
    <row r="1841" spans="4:4" x14ac:dyDescent="0.25">
      <c r="D1841" s="143"/>
    </row>
    <row r="1842" spans="4:4" x14ac:dyDescent="0.25">
      <c r="D1842" s="143"/>
    </row>
    <row r="1843" spans="4:4" x14ac:dyDescent="0.25">
      <c r="D1843" s="143"/>
    </row>
    <row r="1844" spans="4:4" x14ac:dyDescent="0.25">
      <c r="D1844" s="143"/>
    </row>
    <row r="1845" spans="4:4" x14ac:dyDescent="0.25">
      <c r="D1845" s="143"/>
    </row>
    <row r="1846" spans="4:4" x14ac:dyDescent="0.25">
      <c r="D1846" s="143"/>
    </row>
    <row r="1847" spans="4:4" x14ac:dyDescent="0.25">
      <c r="D1847" s="143"/>
    </row>
    <row r="1848" spans="4:4" x14ac:dyDescent="0.25">
      <c r="D1848" s="143"/>
    </row>
    <row r="1849" spans="4:4" x14ac:dyDescent="0.25">
      <c r="D1849" s="143"/>
    </row>
    <row r="1850" spans="4:4" x14ac:dyDescent="0.25">
      <c r="D1850" s="143"/>
    </row>
    <row r="1851" spans="4:4" x14ac:dyDescent="0.25">
      <c r="D1851" s="143"/>
    </row>
    <row r="1852" spans="4:4" x14ac:dyDescent="0.25">
      <c r="D1852" s="143"/>
    </row>
    <row r="1853" spans="4:4" x14ac:dyDescent="0.25">
      <c r="D1853" s="143"/>
    </row>
    <row r="1854" spans="4:4" x14ac:dyDescent="0.25">
      <c r="D1854" s="143"/>
    </row>
    <row r="1855" spans="4:4" x14ac:dyDescent="0.25">
      <c r="D1855" s="143"/>
    </row>
    <row r="1856" spans="4:4" x14ac:dyDescent="0.25">
      <c r="D1856" s="143"/>
    </row>
    <row r="1857" spans="4:4" x14ac:dyDescent="0.25">
      <c r="D1857" s="143"/>
    </row>
    <row r="1858" spans="4:4" x14ac:dyDescent="0.25">
      <c r="D1858" s="143"/>
    </row>
    <row r="1859" spans="4:4" x14ac:dyDescent="0.25">
      <c r="D1859" s="143"/>
    </row>
    <row r="1860" spans="4:4" x14ac:dyDescent="0.25">
      <c r="D1860" s="143"/>
    </row>
    <row r="1861" spans="4:4" x14ac:dyDescent="0.25">
      <c r="D1861" s="143"/>
    </row>
    <row r="1862" spans="4:4" x14ac:dyDescent="0.25">
      <c r="D1862" s="143"/>
    </row>
    <row r="1863" spans="4:4" x14ac:dyDescent="0.25">
      <c r="D1863" s="143"/>
    </row>
    <row r="1864" spans="4:4" x14ac:dyDescent="0.25">
      <c r="D1864" s="143"/>
    </row>
    <row r="1865" spans="4:4" x14ac:dyDescent="0.25">
      <c r="D1865" s="143"/>
    </row>
    <row r="1866" spans="4:4" x14ac:dyDescent="0.25">
      <c r="D1866" s="143"/>
    </row>
    <row r="1867" spans="4:4" x14ac:dyDescent="0.25">
      <c r="D1867" s="143"/>
    </row>
    <row r="1868" spans="4:4" x14ac:dyDescent="0.25">
      <c r="D1868" s="143"/>
    </row>
    <row r="1869" spans="4:4" x14ac:dyDescent="0.25">
      <c r="D1869" s="143"/>
    </row>
    <row r="1870" spans="4:4" x14ac:dyDescent="0.25">
      <c r="D1870" s="143"/>
    </row>
    <row r="1871" spans="4:4" x14ac:dyDescent="0.25">
      <c r="D1871" s="143"/>
    </row>
    <row r="1872" spans="4:4" x14ac:dyDescent="0.25">
      <c r="D1872" s="143"/>
    </row>
    <row r="1873" spans="4:4" x14ac:dyDescent="0.25">
      <c r="D1873" s="143"/>
    </row>
    <row r="1874" spans="4:4" x14ac:dyDescent="0.25">
      <c r="D1874" s="143"/>
    </row>
    <row r="1875" spans="4:4" x14ac:dyDescent="0.25">
      <c r="D1875" s="143"/>
    </row>
    <row r="1876" spans="4:4" x14ac:dyDescent="0.25">
      <c r="D1876" s="143"/>
    </row>
    <row r="1877" spans="4:4" x14ac:dyDescent="0.25">
      <c r="D1877" s="143"/>
    </row>
    <row r="1878" spans="4:4" x14ac:dyDescent="0.25">
      <c r="D1878" s="143"/>
    </row>
    <row r="1879" spans="4:4" x14ac:dyDescent="0.25">
      <c r="D1879" s="143"/>
    </row>
    <row r="1880" spans="4:4" x14ac:dyDescent="0.25">
      <c r="D1880" s="143"/>
    </row>
    <row r="1881" spans="4:4" x14ac:dyDescent="0.25">
      <c r="D1881" s="143"/>
    </row>
    <row r="1882" spans="4:4" x14ac:dyDescent="0.25">
      <c r="D1882" s="143"/>
    </row>
    <row r="1883" spans="4:4" x14ac:dyDescent="0.25">
      <c r="D1883" s="143"/>
    </row>
    <row r="1884" spans="4:4" x14ac:dyDescent="0.25">
      <c r="D1884" s="143"/>
    </row>
    <row r="1885" spans="4:4" x14ac:dyDescent="0.25">
      <c r="D1885" s="143"/>
    </row>
    <row r="1886" spans="4:4" x14ac:dyDescent="0.25">
      <c r="D1886" s="143"/>
    </row>
    <row r="1887" spans="4:4" x14ac:dyDescent="0.25">
      <c r="D1887" s="143"/>
    </row>
    <row r="1888" spans="4:4" x14ac:dyDescent="0.25">
      <c r="D1888" s="143"/>
    </row>
    <row r="1889" spans="4:4" x14ac:dyDescent="0.25">
      <c r="D1889" s="143"/>
    </row>
    <row r="1890" spans="4:4" x14ac:dyDescent="0.25">
      <c r="D1890" s="143"/>
    </row>
    <row r="1891" spans="4:4" x14ac:dyDescent="0.25">
      <c r="D1891" s="143"/>
    </row>
    <row r="1892" spans="4:4" x14ac:dyDescent="0.25">
      <c r="D1892" s="143"/>
    </row>
    <row r="1893" spans="4:4" x14ac:dyDescent="0.25">
      <c r="D1893" s="143"/>
    </row>
    <row r="1894" spans="4:4" x14ac:dyDescent="0.25">
      <c r="D1894" s="143"/>
    </row>
    <row r="1895" spans="4:4" x14ac:dyDescent="0.25">
      <c r="D1895" s="143"/>
    </row>
    <row r="1896" spans="4:4" x14ac:dyDescent="0.25">
      <c r="D1896" s="143"/>
    </row>
    <row r="1897" spans="4:4" x14ac:dyDescent="0.25">
      <c r="D1897" s="143"/>
    </row>
    <row r="1898" spans="4:4" x14ac:dyDescent="0.25">
      <c r="D1898" s="143"/>
    </row>
    <row r="1899" spans="4:4" x14ac:dyDescent="0.25">
      <c r="D1899" s="143"/>
    </row>
    <row r="1900" spans="4:4" x14ac:dyDescent="0.25">
      <c r="D1900" s="143"/>
    </row>
    <row r="1901" spans="4:4" x14ac:dyDescent="0.25">
      <c r="D1901" s="143"/>
    </row>
    <row r="1902" spans="4:4" x14ac:dyDescent="0.25">
      <c r="D1902" s="143"/>
    </row>
    <row r="1903" spans="4:4" x14ac:dyDescent="0.25">
      <c r="D1903" s="143"/>
    </row>
    <row r="1904" spans="4:4" x14ac:dyDescent="0.25">
      <c r="D1904" s="143"/>
    </row>
    <row r="1905" spans="4:4" x14ac:dyDescent="0.25">
      <c r="D1905" s="143"/>
    </row>
    <row r="1906" spans="4:4" x14ac:dyDescent="0.25">
      <c r="D1906" s="143"/>
    </row>
    <row r="1907" spans="4:4" x14ac:dyDescent="0.25">
      <c r="D1907" s="143"/>
    </row>
    <row r="1908" spans="4:4" x14ac:dyDescent="0.25">
      <c r="D1908" s="143"/>
    </row>
    <row r="1909" spans="4:4" x14ac:dyDescent="0.25">
      <c r="D1909" s="143"/>
    </row>
    <row r="1910" spans="4:4" x14ac:dyDescent="0.25">
      <c r="D1910" s="143"/>
    </row>
    <row r="1911" spans="4:4" x14ac:dyDescent="0.25">
      <c r="D1911" s="143"/>
    </row>
    <row r="1912" spans="4:4" x14ac:dyDescent="0.25">
      <c r="D1912" s="143"/>
    </row>
    <row r="1913" spans="4:4" x14ac:dyDescent="0.25">
      <c r="D1913" s="143"/>
    </row>
    <row r="1914" spans="4:4" x14ac:dyDescent="0.25">
      <c r="D1914" s="143"/>
    </row>
    <row r="1915" spans="4:4" x14ac:dyDescent="0.25">
      <c r="D1915" s="143"/>
    </row>
    <row r="1916" spans="4:4" x14ac:dyDescent="0.25">
      <c r="D1916" s="143"/>
    </row>
    <row r="1917" spans="4:4" x14ac:dyDescent="0.25">
      <c r="D1917" s="143"/>
    </row>
    <row r="1918" spans="4:4" x14ac:dyDescent="0.25">
      <c r="D1918" s="143"/>
    </row>
    <row r="1919" spans="4:4" x14ac:dyDescent="0.25">
      <c r="D1919" s="143"/>
    </row>
    <row r="1920" spans="4:4" x14ac:dyDescent="0.25">
      <c r="D1920" s="143"/>
    </row>
    <row r="1921" spans="4:4" x14ac:dyDescent="0.25">
      <c r="D1921" s="143"/>
    </row>
    <row r="1922" spans="4:4" x14ac:dyDescent="0.25">
      <c r="D1922" s="143"/>
    </row>
    <row r="1923" spans="4:4" x14ac:dyDescent="0.25">
      <c r="D1923" s="143"/>
    </row>
    <row r="1924" spans="4:4" x14ac:dyDescent="0.25">
      <c r="D1924" s="143"/>
    </row>
    <row r="1925" spans="4:4" x14ac:dyDescent="0.25">
      <c r="D1925" s="143"/>
    </row>
    <row r="1926" spans="4:4" x14ac:dyDescent="0.25">
      <c r="D1926" s="143"/>
    </row>
    <row r="1927" spans="4:4" x14ac:dyDescent="0.25">
      <c r="D1927" s="143"/>
    </row>
    <row r="1928" spans="4:4" x14ac:dyDescent="0.25">
      <c r="D1928" s="143"/>
    </row>
    <row r="1929" spans="4:4" x14ac:dyDescent="0.25">
      <c r="D1929" s="143"/>
    </row>
    <row r="1930" spans="4:4" x14ac:dyDescent="0.25">
      <c r="D1930" s="143"/>
    </row>
    <row r="1931" spans="4:4" x14ac:dyDescent="0.25">
      <c r="D1931" s="143"/>
    </row>
    <row r="1932" spans="4:4" x14ac:dyDescent="0.25">
      <c r="D1932" s="143"/>
    </row>
    <row r="1933" spans="4:4" x14ac:dyDescent="0.25">
      <c r="D1933" s="143"/>
    </row>
    <row r="1934" spans="4:4" x14ac:dyDescent="0.25">
      <c r="D1934" s="143"/>
    </row>
    <row r="1935" spans="4:4" x14ac:dyDescent="0.25">
      <c r="D1935" s="143"/>
    </row>
    <row r="1936" spans="4:4" x14ac:dyDescent="0.25">
      <c r="D1936" s="143"/>
    </row>
    <row r="1937" spans="4:4" x14ac:dyDescent="0.25">
      <c r="D1937" s="143"/>
    </row>
    <row r="1938" spans="4:4" x14ac:dyDescent="0.25">
      <c r="D1938" s="143"/>
    </row>
    <row r="1939" spans="4:4" x14ac:dyDescent="0.25">
      <c r="D1939" s="143"/>
    </row>
    <row r="1940" spans="4:4" x14ac:dyDescent="0.25">
      <c r="D1940" s="143"/>
    </row>
    <row r="1941" spans="4:4" x14ac:dyDescent="0.25">
      <c r="D1941" s="143"/>
    </row>
    <row r="1942" spans="4:4" x14ac:dyDescent="0.25">
      <c r="D1942" s="143"/>
    </row>
    <row r="1943" spans="4:4" x14ac:dyDescent="0.25">
      <c r="D1943" s="143"/>
    </row>
    <row r="1944" spans="4:4" x14ac:dyDescent="0.25">
      <c r="D1944" s="143"/>
    </row>
    <row r="1945" spans="4:4" x14ac:dyDescent="0.25">
      <c r="D1945" s="143"/>
    </row>
    <row r="1946" spans="4:4" x14ac:dyDescent="0.25">
      <c r="D1946" s="143"/>
    </row>
    <row r="1947" spans="4:4" x14ac:dyDescent="0.25">
      <c r="D1947" s="143"/>
    </row>
    <row r="1948" spans="4:4" x14ac:dyDescent="0.25">
      <c r="D1948" s="143"/>
    </row>
    <row r="1949" spans="4:4" x14ac:dyDescent="0.25">
      <c r="D1949" s="143"/>
    </row>
    <row r="1950" spans="4:4" x14ac:dyDescent="0.25">
      <c r="D1950" s="143"/>
    </row>
    <row r="1951" spans="4:4" x14ac:dyDescent="0.25">
      <c r="D1951" s="143"/>
    </row>
    <row r="1952" spans="4:4" x14ac:dyDescent="0.25">
      <c r="D1952" s="143"/>
    </row>
    <row r="1953" spans="4:4" x14ac:dyDescent="0.25">
      <c r="D1953" s="143"/>
    </row>
    <row r="1954" spans="4:4" x14ac:dyDescent="0.25">
      <c r="D1954" s="143"/>
    </row>
    <row r="1955" spans="4:4" x14ac:dyDescent="0.25">
      <c r="D1955" s="143"/>
    </row>
    <row r="1956" spans="4:4" x14ac:dyDescent="0.25">
      <c r="D1956" s="143"/>
    </row>
    <row r="1957" spans="4:4" x14ac:dyDescent="0.25">
      <c r="D1957" s="143"/>
    </row>
    <row r="1958" spans="4:4" x14ac:dyDescent="0.25">
      <c r="D1958" s="143"/>
    </row>
    <row r="1959" spans="4:4" x14ac:dyDescent="0.25">
      <c r="D1959" s="143"/>
    </row>
    <row r="1960" spans="4:4" x14ac:dyDescent="0.25">
      <c r="D1960" s="143"/>
    </row>
    <row r="1961" spans="4:4" x14ac:dyDescent="0.25">
      <c r="D1961" s="143"/>
    </row>
    <row r="1962" spans="4:4" x14ac:dyDescent="0.25">
      <c r="D1962" s="143"/>
    </row>
    <row r="1963" spans="4:4" x14ac:dyDescent="0.25">
      <c r="D1963" s="143"/>
    </row>
    <row r="1964" spans="4:4" x14ac:dyDescent="0.25">
      <c r="D1964" s="143"/>
    </row>
    <row r="1965" spans="4:4" x14ac:dyDescent="0.25">
      <c r="D1965" s="143"/>
    </row>
    <row r="1966" spans="4:4" x14ac:dyDescent="0.25">
      <c r="D1966" s="143"/>
    </row>
    <row r="1967" spans="4:4" x14ac:dyDescent="0.25">
      <c r="D1967" s="143"/>
    </row>
    <row r="1968" spans="4:4" x14ac:dyDescent="0.25">
      <c r="D1968" s="143"/>
    </row>
    <row r="1969" spans="4:4" x14ac:dyDescent="0.25">
      <c r="D1969" s="143"/>
    </row>
    <row r="1970" spans="4:4" x14ac:dyDescent="0.25">
      <c r="D1970" s="143"/>
    </row>
    <row r="1971" spans="4:4" x14ac:dyDescent="0.25">
      <c r="D1971" s="143"/>
    </row>
    <row r="1972" spans="4:4" x14ac:dyDescent="0.25">
      <c r="D1972" s="143"/>
    </row>
    <row r="1973" spans="4:4" x14ac:dyDescent="0.25">
      <c r="D1973" s="143"/>
    </row>
    <row r="1974" spans="4:4" x14ac:dyDescent="0.25">
      <c r="D1974" s="143"/>
    </row>
    <row r="1975" spans="4:4" x14ac:dyDescent="0.25">
      <c r="D1975" s="143"/>
    </row>
    <row r="1976" spans="4:4" x14ac:dyDescent="0.25">
      <c r="D1976" s="143"/>
    </row>
    <row r="1977" spans="4:4" x14ac:dyDescent="0.25">
      <c r="D1977" s="143"/>
    </row>
    <row r="1978" spans="4:4" x14ac:dyDescent="0.25">
      <c r="D1978" s="143"/>
    </row>
    <row r="1979" spans="4:4" x14ac:dyDescent="0.25">
      <c r="D1979" s="143"/>
    </row>
    <row r="1980" spans="4:4" x14ac:dyDescent="0.25">
      <c r="D1980" s="143"/>
    </row>
    <row r="1981" spans="4:4" x14ac:dyDescent="0.25">
      <c r="D1981" s="143"/>
    </row>
    <row r="1982" spans="4:4" x14ac:dyDescent="0.25">
      <c r="D1982" s="143"/>
    </row>
    <row r="1983" spans="4:4" x14ac:dyDescent="0.25">
      <c r="D1983" s="143"/>
    </row>
    <row r="1984" spans="4:4" x14ac:dyDescent="0.25">
      <c r="D1984" s="143"/>
    </row>
    <row r="1985" spans="4:4" x14ac:dyDescent="0.25">
      <c r="D1985" s="143"/>
    </row>
    <row r="1986" spans="4:4" x14ac:dyDescent="0.25">
      <c r="D1986" s="143"/>
    </row>
    <row r="1987" spans="4:4" x14ac:dyDescent="0.25">
      <c r="D1987" s="143"/>
    </row>
    <row r="1988" spans="4:4" x14ac:dyDescent="0.25">
      <c r="D1988" s="143"/>
    </row>
    <row r="1989" spans="4:4" x14ac:dyDescent="0.25">
      <c r="D1989" s="143"/>
    </row>
    <row r="1990" spans="4:4" x14ac:dyDescent="0.25">
      <c r="D1990" s="143"/>
    </row>
    <row r="1991" spans="4:4" x14ac:dyDescent="0.25">
      <c r="D1991" s="143"/>
    </row>
    <row r="1992" spans="4:4" x14ac:dyDescent="0.25">
      <c r="D1992" s="143"/>
    </row>
    <row r="1993" spans="4:4" x14ac:dyDescent="0.25">
      <c r="D1993" s="143"/>
    </row>
    <row r="1994" spans="4:4" x14ac:dyDescent="0.25">
      <c r="D1994" s="143"/>
    </row>
    <row r="1995" spans="4:4" x14ac:dyDescent="0.25">
      <c r="D1995" s="143"/>
    </row>
    <row r="1996" spans="4:4" x14ac:dyDescent="0.25">
      <c r="D1996" s="143"/>
    </row>
    <row r="1997" spans="4:4" x14ac:dyDescent="0.25">
      <c r="D1997" s="143"/>
    </row>
    <row r="1998" spans="4:4" x14ac:dyDescent="0.25">
      <c r="D1998" s="143"/>
    </row>
    <row r="1999" spans="4:4" x14ac:dyDescent="0.25">
      <c r="D1999" s="143"/>
    </row>
    <row r="2000" spans="4:4" x14ac:dyDescent="0.25">
      <c r="D2000" s="143"/>
    </row>
    <row r="2001" spans="4:4" x14ac:dyDescent="0.25">
      <c r="D2001" s="143"/>
    </row>
    <row r="2002" spans="4:4" x14ac:dyDescent="0.25">
      <c r="D2002" s="143"/>
    </row>
    <row r="2003" spans="4:4" x14ac:dyDescent="0.25">
      <c r="D2003" s="143"/>
    </row>
    <row r="2004" spans="4:4" x14ac:dyDescent="0.25">
      <c r="D2004" s="143"/>
    </row>
    <row r="2005" spans="4:4" x14ac:dyDescent="0.25">
      <c r="D2005" s="143"/>
    </row>
    <row r="2006" spans="4:4" x14ac:dyDescent="0.25">
      <c r="D2006" s="143"/>
    </row>
    <row r="2007" spans="4:4" x14ac:dyDescent="0.25">
      <c r="D2007" s="143"/>
    </row>
    <row r="2008" spans="4:4" x14ac:dyDescent="0.25">
      <c r="D2008" s="143"/>
    </row>
    <row r="2009" spans="4:4" x14ac:dyDescent="0.25">
      <c r="D2009" s="143"/>
    </row>
    <row r="2010" spans="4:4" x14ac:dyDescent="0.25">
      <c r="D2010" s="143"/>
    </row>
    <row r="2011" spans="4:4" x14ac:dyDescent="0.25">
      <c r="D2011" s="143"/>
    </row>
    <row r="2012" spans="4:4" x14ac:dyDescent="0.25">
      <c r="D2012" s="143"/>
    </row>
    <row r="2013" spans="4:4" x14ac:dyDescent="0.25">
      <c r="D2013" s="143"/>
    </row>
    <row r="2014" spans="4:4" x14ac:dyDescent="0.25">
      <c r="D2014" s="143"/>
    </row>
    <row r="2015" spans="4:4" x14ac:dyDescent="0.25">
      <c r="D2015" s="143"/>
    </row>
    <row r="2016" spans="4:4" x14ac:dyDescent="0.25">
      <c r="D2016" s="143"/>
    </row>
    <row r="2017" spans="4:4" x14ac:dyDescent="0.25">
      <c r="D2017" s="143"/>
    </row>
    <row r="2018" spans="4:4" x14ac:dyDescent="0.25">
      <c r="D2018" s="143"/>
    </row>
    <row r="2019" spans="4:4" x14ac:dyDescent="0.25">
      <c r="D2019" s="143"/>
    </row>
    <row r="2020" spans="4:4" x14ac:dyDescent="0.25">
      <c r="D2020" s="143"/>
    </row>
    <row r="2021" spans="4:4" x14ac:dyDescent="0.25">
      <c r="D2021" s="143"/>
    </row>
    <row r="2022" spans="4:4" x14ac:dyDescent="0.25">
      <c r="D2022" s="143"/>
    </row>
    <row r="2023" spans="4:4" x14ac:dyDescent="0.25">
      <c r="D2023" s="143"/>
    </row>
    <row r="2024" spans="4:4" x14ac:dyDescent="0.25">
      <c r="D2024" s="143"/>
    </row>
    <row r="2025" spans="4:4" x14ac:dyDescent="0.25">
      <c r="D2025" s="143"/>
    </row>
    <row r="2026" spans="4:4" x14ac:dyDescent="0.25">
      <c r="D2026" s="143"/>
    </row>
    <row r="2027" spans="4:4" x14ac:dyDescent="0.25">
      <c r="D2027" s="143"/>
    </row>
    <row r="2028" spans="4:4" x14ac:dyDescent="0.25">
      <c r="D2028" s="143"/>
    </row>
    <row r="2029" spans="4:4" x14ac:dyDescent="0.25">
      <c r="D2029" s="143"/>
    </row>
    <row r="2030" spans="4:4" x14ac:dyDescent="0.25">
      <c r="D2030" s="143"/>
    </row>
    <row r="2031" spans="4:4" x14ac:dyDescent="0.25">
      <c r="D2031" s="143"/>
    </row>
    <row r="2032" spans="4:4" x14ac:dyDescent="0.25">
      <c r="D2032" s="143"/>
    </row>
    <row r="2033" spans="4:4" x14ac:dyDescent="0.25">
      <c r="D2033" s="143"/>
    </row>
    <row r="2034" spans="4:4" x14ac:dyDescent="0.25">
      <c r="D2034" s="143"/>
    </row>
    <row r="2035" spans="4:4" x14ac:dyDescent="0.25">
      <c r="D2035" s="143"/>
    </row>
    <row r="2036" spans="4:4" x14ac:dyDescent="0.25">
      <c r="D2036" s="143"/>
    </row>
    <row r="2037" spans="4:4" x14ac:dyDescent="0.25">
      <c r="D2037" s="143"/>
    </row>
    <row r="2038" spans="4:4" x14ac:dyDescent="0.25">
      <c r="D2038" s="143"/>
    </row>
    <row r="2039" spans="4:4" x14ac:dyDescent="0.25">
      <c r="D2039" s="143"/>
    </row>
    <row r="2040" spans="4:4" x14ac:dyDescent="0.25">
      <c r="D2040" s="143"/>
    </row>
    <row r="2041" spans="4:4" x14ac:dyDescent="0.25">
      <c r="D2041" s="143"/>
    </row>
    <row r="2042" spans="4:4" x14ac:dyDescent="0.25">
      <c r="D2042" s="143"/>
    </row>
    <row r="2043" spans="4:4" x14ac:dyDescent="0.25">
      <c r="D2043" s="143"/>
    </row>
    <row r="2044" spans="4:4" x14ac:dyDescent="0.25">
      <c r="D2044" s="143"/>
    </row>
    <row r="2045" spans="4:4" x14ac:dyDescent="0.25">
      <c r="D2045" s="143"/>
    </row>
    <row r="2046" spans="4:4" x14ac:dyDescent="0.25">
      <c r="D2046" s="143"/>
    </row>
    <row r="2047" spans="4:4" x14ac:dyDescent="0.25">
      <c r="D2047" s="143"/>
    </row>
    <row r="2048" spans="4:4" x14ac:dyDescent="0.25">
      <c r="D2048" s="143"/>
    </row>
    <row r="2049" spans="4:4" x14ac:dyDescent="0.25">
      <c r="D2049" s="143"/>
    </row>
    <row r="2050" spans="4:4" x14ac:dyDescent="0.25">
      <c r="D2050" s="143"/>
    </row>
    <row r="2051" spans="4:4" x14ac:dyDescent="0.25">
      <c r="D2051" s="143"/>
    </row>
    <row r="2052" spans="4:4" x14ac:dyDescent="0.25">
      <c r="D2052" s="143"/>
    </row>
    <row r="2053" spans="4:4" x14ac:dyDescent="0.25">
      <c r="D2053" s="143"/>
    </row>
    <row r="2054" spans="4:4" x14ac:dyDescent="0.25">
      <c r="D2054" s="143"/>
    </row>
    <row r="2055" spans="4:4" x14ac:dyDescent="0.25">
      <c r="D2055" s="143"/>
    </row>
    <row r="2056" spans="4:4" x14ac:dyDescent="0.25">
      <c r="D2056" s="143"/>
    </row>
    <row r="2057" spans="4:4" x14ac:dyDescent="0.25">
      <c r="D2057" s="143"/>
    </row>
    <row r="2058" spans="4:4" x14ac:dyDescent="0.25">
      <c r="D2058" s="143"/>
    </row>
    <row r="2059" spans="4:4" x14ac:dyDescent="0.25">
      <c r="D2059" s="143"/>
    </row>
    <row r="2060" spans="4:4" x14ac:dyDescent="0.25">
      <c r="D2060" s="143"/>
    </row>
    <row r="2061" spans="4:4" x14ac:dyDescent="0.25">
      <c r="D2061" s="143"/>
    </row>
    <row r="2062" spans="4:4" x14ac:dyDescent="0.25">
      <c r="D2062" s="143"/>
    </row>
    <row r="2063" spans="4:4" x14ac:dyDescent="0.25">
      <c r="D2063" s="143"/>
    </row>
    <row r="2064" spans="4:4" x14ac:dyDescent="0.25">
      <c r="D2064" s="143"/>
    </row>
    <row r="2065" spans="4:4" x14ac:dyDescent="0.25">
      <c r="D2065" s="143"/>
    </row>
    <row r="2066" spans="4:4" x14ac:dyDescent="0.25">
      <c r="D2066" s="143"/>
    </row>
    <row r="2067" spans="4:4" x14ac:dyDescent="0.25">
      <c r="D2067" s="143"/>
    </row>
    <row r="2068" spans="4:4" x14ac:dyDescent="0.25">
      <c r="D2068" s="143"/>
    </row>
    <row r="2069" spans="4:4" x14ac:dyDescent="0.25">
      <c r="D2069" s="143"/>
    </row>
    <row r="2070" spans="4:4" x14ac:dyDescent="0.25">
      <c r="D2070" s="143"/>
    </row>
    <row r="2071" spans="4:4" x14ac:dyDescent="0.25">
      <c r="D2071" s="143"/>
    </row>
    <row r="2072" spans="4:4" x14ac:dyDescent="0.25">
      <c r="D2072" s="143"/>
    </row>
    <row r="2073" spans="4:4" x14ac:dyDescent="0.25">
      <c r="D2073" s="143"/>
    </row>
    <row r="2074" spans="4:4" x14ac:dyDescent="0.25">
      <c r="D2074" s="143"/>
    </row>
    <row r="2075" spans="4:4" x14ac:dyDescent="0.25">
      <c r="D2075" s="143"/>
    </row>
    <row r="2076" spans="4:4" x14ac:dyDescent="0.25">
      <c r="D2076" s="143"/>
    </row>
    <row r="2077" spans="4:4" x14ac:dyDescent="0.25">
      <c r="D2077" s="143"/>
    </row>
    <row r="2078" spans="4:4" x14ac:dyDescent="0.25">
      <c r="D2078" s="143"/>
    </row>
    <row r="2079" spans="4:4" x14ac:dyDescent="0.25">
      <c r="D2079" s="143"/>
    </row>
    <row r="2080" spans="4:4" x14ac:dyDescent="0.25">
      <c r="D2080" s="143"/>
    </row>
    <row r="2081" spans="4:4" x14ac:dyDescent="0.25">
      <c r="D2081" s="143"/>
    </row>
    <row r="2082" spans="4:4" x14ac:dyDescent="0.25">
      <c r="D2082" s="143"/>
    </row>
    <row r="2083" spans="4:4" x14ac:dyDescent="0.25">
      <c r="D2083" s="143"/>
    </row>
    <row r="2084" spans="4:4" x14ac:dyDescent="0.25">
      <c r="D2084" s="143"/>
    </row>
    <row r="2085" spans="4:4" x14ac:dyDescent="0.25">
      <c r="D2085" s="143"/>
    </row>
    <row r="2086" spans="4:4" x14ac:dyDescent="0.25">
      <c r="D2086" s="143"/>
    </row>
    <row r="2087" spans="4:4" x14ac:dyDescent="0.25">
      <c r="D2087" s="143"/>
    </row>
    <row r="2088" spans="4:4" x14ac:dyDescent="0.25">
      <c r="D2088" s="143"/>
    </row>
    <row r="2089" spans="4:4" x14ac:dyDescent="0.25">
      <c r="D2089" s="143"/>
    </row>
    <row r="2090" spans="4:4" x14ac:dyDescent="0.25">
      <c r="D2090" s="143"/>
    </row>
    <row r="2091" spans="4:4" x14ac:dyDescent="0.25">
      <c r="D2091" s="143"/>
    </row>
    <row r="2092" spans="4:4" x14ac:dyDescent="0.25">
      <c r="D2092" s="143"/>
    </row>
    <row r="2093" spans="4:4" x14ac:dyDescent="0.25">
      <c r="D2093" s="143"/>
    </row>
    <row r="2094" spans="4:4" x14ac:dyDescent="0.25">
      <c r="D2094" s="143"/>
    </row>
    <row r="2095" spans="4:4" x14ac:dyDescent="0.25">
      <c r="D2095" s="143"/>
    </row>
    <row r="2096" spans="4:4" x14ac:dyDescent="0.25">
      <c r="D2096" s="143"/>
    </row>
    <row r="2097" spans="4:4" x14ac:dyDescent="0.25">
      <c r="D2097" s="143"/>
    </row>
    <row r="2098" spans="4:4" x14ac:dyDescent="0.25">
      <c r="D2098" s="143"/>
    </row>
    <row r="2099" spans="4:4" x14ac:dyDescent="0.25">
      <c r="D2099" s="143"/>
    </row>
    <row r="2100" spans="4:4" x14ac:dyDescent="0.25">
      <c r="D2100" s="143"/>
    </row>
    <row r="2101" spans="4:4" x14ac:dyDescent="0.25">
      <c r="D2101" s="143"/>
    </row>
    <row r="2102" spans="4:4" x14ac:dyDescent="0.25">
      <c r="D2102" s="143"/>
    </row>
    <row r="2103" spans="4:4" x14ac:dyDescent="0.25">
      <c r="D2103" s="143"/>
    </row>
    <row r="2104" spans="4:4" x14ac:dyDescent="0.25">
      <c r="D2104" s="143"/>
    </row>
    <row r="2105" spans="4:4" x14ac:dyDescent="0.25">
      <c r="D2105" s="143"/>
    </row>
    <row r="2106" spans="4:4" x14ac:dyDescent="0.25">
      <c r="D2106" s="143"/>
    </row>
    <row r="2107" spans="4:4" x14ac:dyDescent="0.25">
      <c r="D2107" s="143"/>
    </row>
    <row r="2108" spans="4:4" x14ac:dyDescent="0.25">
      <c r="D2108" s="143"/>
    </row>
    <row r="2109" spans="4:4" x14ac:dyDescent="0.25">
      <c r="D2109" s="143"/>
    </row>
    <row r="2110" spans="4:4" x14ac:dyDescent="0.25">
      <c r="D2110" s="143"/>
    </row>
    <row r="2111" spans="4:4" x14ac:dyDescent="0.25">
      <c r="D2111" s="143"/>
    </row>
    <row r="2112" spans="4:4" x14ac:dyDescent="0.25">
      <c r="D2112" s="143"/>
    </row>
    <row r="2113" spans="4:4" x14ac:dyDescent="0.25">
      <c r="D2113" s="143"/>
    </row>
    <row r="2114" spans="4:4" x14ac:dyDescent="0.25">
      <c r="D2114" s="143"/>
    </row>
    <row r="2115" spans="4:4" x14ac:dyDescent="0.25">
      <c r="D2115" s="143"/>
    </row>
    <row r="2116" spans="4:4" x14ac:dyDescent="0.25">
      <c r="D2116" s="143"/>
    </row>
    <row r="2117" spans="4:4" x14ac:dyDescent="0.25">
      <c r="D2117" s="143"/>
    </row>
    <row r="2118" spans="4:4" x14ac:dyDescent="0.25">
      <c r="D2118" s="143"/>
    </row>
    <row r="2119" spans="4:4" x14ac:dyDescent="0.25">
      <c r="D2119" s="143"/>
    </row>
    <row r="2120" spans="4:4" x14ac:dyDescent="0.25">
      <c r="D2120" s="143"/>
    </row>
    <row r="2121" spans="4:4" x14ac:dyDescent="0.25">
      <c r="D2121" s="143"/>
    </row>
    <row r="2122" spans="4:4" x14ac:dyDescent="0.25">
      <c r="D2122" s="143"/>
    </row>
    <row r="2123" spans="4:4" x14ac:dyDescent="0.25">
      <c r="D2123" s="143"/>
    </row>
    <row r="2124" spans="4:4" x14ac:dyDescent="0.25">
      <c r="D2124" s="143"/>
    </row>
    <row r="2125" spans="4:4" x14ac:dyDescent="0.25">
      <c r="D2125" s="143"/>
    </row>
    <row r="2126" spans="4:4" x14ac:dyDescent="0.25">
      <c r="D2126" s="143"/>
    </row>
    <row r="2127" spans="4:4" x14ac:dyDescent="0.25">
      <c r="D2127" s="143"/>
    </row>
    <row r="2128" spans="4:4" x14ac:dyDescent="0.25">
      <c r="D2128" s="143"/>
    </row>
    <row r="2129" spans="4:4" x14ac:dyDescent="0.25">
      <c r="D2129" s="143"/>
    </row>
    <row r="2130" spans="4:4" x14ac:dyDescent="0.25">
      <c r="D2130" s="143"/>
    </row>
    <row r="2131" spans="4:4" x14ac:dyDescent="0.25">
      <c r="D2131" s="143"/>
    </row>
    <row r="2132" spans="4:4" x14ac:dyDescent="0.25">
      <c r="D2132" s="143"/>
    </row>
    <row r="2133" spans="4:4" x14ac:dyDescent="0.25">
      <c r="D2133" s="143"/>
    </row>
    <row r="2134" spans="4:4" x14ac:dyDescent="0.25">
      <c r="D2134" s="143"/>
    </row>
    <row r="2135" spans="4:4" x14ac:dyDescent="0.25">
      <c r="D2135" s="143"/>
    </row>
    <row r="2136" spans="4:4" x14ac:dyDescent="0.25">
      <c r="D2136" s="143"/>
    </row>
    <row r="2137" spans="4:4" x14ac:dyDescent="0.25">
      <c r="D2137" s="143"/>
    </row>
    <row r="2138" spans="4:4" x14ac:dyDescent="0.25">
      <c r="D2138" s="143"/>
    </row>
    <row r="2139" spans="4:4" x14ac:dyDescent="0.25">
      <c r="D2139" s="143"/>
    </row>
    <row r="2140" spans="4:4" x14ac:dyDescent="0.25">
      <c r="D2140" s="143"/>
    </row>
    <row r="2141" spans="4:4" x14ac:dyDescent="0.25">
      <c r="D2141" s="143"/>
    </row>
    <row r="2142" spans="4:4" x14ac:dyDescent="0.25">
      <c r="D2142" s="143"/>
    </row>
    <row r="2143" spans="4:4" x14ac:dyDescent="0.25">
      <c r="D2143" s="143"/>
    </row>
    <row r="2144" spans="4:4" x14ac:dyDescent="0.25">
      <c r="D2144" s="143"/>
    </row>
    <row r="2145" spans="4:4" x14ac:dyDescent="0.25">
      <c r="D2145" s="143"/>
    </row>
    <row r="2146" spans="4:4" x14ac:dyDescent="0.25">
      <c r="D2146" s="143"/>
    </row>
    <row r="2147" spans="4:4" x14ac:dyDescent="0.25">
      <c r="D2147" s="143"/>
    </row>
    <row r="2148" spans="4:4" x14ac:dyDescent="0.25">
      <c r="D2148" s="143"/>
    </row>
    <row r="2149" spans="4:4" x14ac:dyDescent="0.25">
      <c r="D2149" s="143"/>
    </row>
    <row r="2150" spans="4:4" x14ac:dyDescent="0.25">
      <c r="D2150" s="143"/>
    </row>
    <row r="2151" spans="4:4" x14ac:dyDescent="0.25">
      <c r="D2151" s="143"/>
    </row>
    <row r="2152" spans="4:4" x14ac:dyDescent="0.25">
      <c r="D2152" s="143"/>
    </row>
    <row r="2153" spans="4:4" x14ac:dyDescent="0.25">
      <c r="D2153" s="143"/>
    </row>
    <row r="2154" spans="4:4" x14ac:dyDescent="0.25">
      <c r="D2154" s="143"/>
    </row>
    <row r="2155" spans="4:4" x14ac:dyDescent="0.25">
      <c r="D2155" s="143"/>
    </row>
    <row r="2156" spans="4:4" x14ac:dyDescent="0.25">
      <c r="D2156" s="143"/>
    </row>
    <row r="2157" spans="4:4" x14ac:dyDescent="0.25">
      <c r="D2157" s="143"/>
    </row>
    <row r="2158" spans="4:4" x14ac:dyDescent="0.25">
      <c r="D2158" s="143"/>
    </row>
    <row r="2159" spans="4:4" x14ac:dyDescent="0.25">
      <c r="D2159" s="143"/>
    </row>
    <row r="2160" spans="4:4" x14ac:dyDescent="0.25">
      <c r="D2160" s="143"/>
    </row>
    <row r="2161" spans="4:4" x14ac:dyDescent="0.25">
      <c r="D2161" s="143"/>
    </row>
    <row r="2162" spans="4:4" x14ac:dyDescent="0.25">
      <c r="D2162" s="143"/>
    </row>
    <row r="2163" spans="4:4" x14ac:dyDescent="0.25">
      <c r="D2163" s="143"/>
    </row>
    <row r="2164" spans="4:4" x14ac:dyDescent="0.25">
      <c r="D2164" s="143"/>
    </row>
    <row r="2165" spans="4:4" x14ac:dyDescent="0.25">
      <c r="D2165" s="143"/>
    </row>
    <row r="2166" spans="4:4" x14ac:dyDescent="0.25">
      <c r="D2166" s="143"/>
    </row>
    <row r="2167" spans="4:4" x14ac:dyDescent="0.25">
      <c r="D2167" s="143"/>
    </row>
    <row r="2168" spans="4:4" x14ac:dyDescent="0.25">
      <c r="D2168" s="143"/>
    </row>
    <row r="2169" spans="4:4" x14ac:dyDescent="0.25">
      <c r="D2169" s="143"/>
    </row>
    <row r="2170" spans="4:4" x14ac:dyDescent="0.25">
      <c r="D2170" s="143"/>
    </row>
    <row r="2171" spans="4:4" x14ac:dyDescent="0.25">
      <c r="D2171" s="143"/>
    </row>
    <row r="2172" spans="4:4" x14ac:dyDescent="0.25">
      <c r="D2172" s="143"/>
    </row>
    <row r="2173" spans="4:4" x14ac:dyDescent="0.25">
      <c r="D2173" s="143"/>
    </row>
    <row r="2174" spans="4:4" x14ac:dyDescent="0.25">
      <c r="D2174" s="143"/>
    </row>
    <row r="2175" spans="4:4" x14ac:dyDescent="0.25">
      <c r="D2175" s="143"/>
    </row>
    <row r="2176" spans="4:4" x14ac:dyDescent="0.25">
      <c r="D2176" s="143"/>
    </row>
    <row r="2177" spans="4:4" x14ac:dyDescent="0.25">
      <c r="D2177" s="143"/>
    </row>
    <row r="2178" spans="4:4" x14ac:dyDescent="0.25">
      <c r="D2178" s="143"/>
    </row>
    <row r="2179" spans="4:4" x14ac:dyDescent="0.25">
      <c r="D2179" s="143"/>
    </row>
    <row r="2180" spans="4:4" x14ac:dyDescent="0.25">
      <c r="D2180" s="143"/>
    </row>
    <row r="2181" spans="4:4" x14ac:dyDescent="0.25">
      <c r="D2181" s="143"/>
    </row>
    <row r="2182" spans="4:4" x14ac:dyDescent="0.25">
      <c r="D2182" s="143"/>
    </row>
    <row r="2183" spans="4:4" x14ac:dyDescent="0.25">
      <c r="D2183" s="143"/>
    </row>
    <row r="2184" spans="4:4" x14ac:dyDescent="0.25">
      <c r="D2184" s="143"/>
    </row>
    <row r="2185" spans="4:4" x14ac:dyDescent="0.25">
      <c r="D2185" s="143"/>
    </row>
    <row r="2186" spans="4:4" x14ac:dyDescent="0.25">
      <c r="D2186" s="143"/>
    </row>
    <row r="2187" spans="4:4" x14ac:dyDescent="0.25">
      <c r="D2187" s="143"/>
    </row>
    <row r="2188" spans="4:4" x14ac:dyDescent="0.25">
      <c r="D2188" s="143"/>
    </row>
    <row r="2189" spans="4:4" x14ac:dyDescent="0.25">
      <c r="D2189" s="143"/>
    </row>
    <row r="2190" spans="4:4" x14ac:dyDescent="0.25">
      <c r="D2190" s="143"/>
    </row>
    <row r="2191" spans="4:4" x14ac:dyDescent="0.25">
      <c r="D2191" s="143"/>
    </row>
    <row r="2192" spans="4:4" x14ac:dyDescent="0.25">
      <c r="D2192" s="143"/>
    </row>
    <row r="2193" spans="4:4" x14ac:dyDescent="0.25">
      <c r="D2193" s="143"/>
    </row>
    <row r="2194" spans="4:4" x14ac:dyDescent="0.25">
      <c r="D2194" s="143"/>
    </row>
    <row r="2195" spans="4:4" x14ac:dyDescent="0.25">
      <c r="D2195" s="143"/>
    </row>
    <row r="2196" spans="4:4" x14ac:dyDescent="0.25">
      <c r="D2196" s="143"/>
    </row>
    <row r="2197" spans="4:4" x14ac:dyDescent="0.25">
      <c r="D2197" s="143"/>
    </row>
    <row r="2198" spans="4:4" x14ac:dyDescent="0.25">
      <c r="D2198" s="143"/>
    </row>
    <row r="2199" spans="4:4" x14ac:dyDescent="0.25">
      <c r="D2199" s="143"/>
    </row>
    <row r="2200" spans="4:4" x14ac:dyDescent="0.25">
      <c r="D2200" s="143"/>
    </row>
    <row r="2201" spans="4:4" x14ac:dyDescent="0.25">
      <c r="D2201" s="143"/>
    </row>
    <row r="2202" spans="4:4" x14ac:dyDescent="0.25">
      <c r="D2202" s="143"/>
    </row>
    <row r="2203" spans="4:4" x14ac:dyDescent="0.25">
      <c r="D2203" s="143"/>
    </row>
    <row r="2204" spans="4:4" x14ac:dyDescent="0.25">
      <c r="D2204" s="143"/>
    </row>
    <row r="2205" spans="4:4" x14ac:dyDescent="0.25">
      <c r="D2205" s="143"/>
    </row>
    <row r="2206" spans="4:4" x14ac:dyDescent="0.25">
      <c r="D2206" s="143"/>
    </row>
    <row r="2207" spans="4:4" x14ac:dyDescent="0.25">
      <c r="D2207" s="143"/>
    </row>
    <row r="2208" spans="4:4" x14ac:dyDescent="0.25">
      <c r="D2208" s="143"/>
    </row>
    <row r="2209" spans="4:4" x14ac:dyDescent="0.25">
      <c r="D2209" s="143"/>
    </row>
    <row r="2210" spans="4:4" x14ac:dyDescent="0.25">
      <c r="D2210" s="143"/>
    </row>
    <row r="2211" spans="4:4" x14ac:dyDescent="0.25">
      <c r="D2211" s="143"/>
    </row>
    <row r="2212" spans="4:4" x14ac:dyDescent="0.25">
      <c r="D2212" s="143"/>
    </row>
    <row r="2213" spans="4:4" x14ac:dyDescent="0.25">
      <c r="D2213" s="143"/>
    </row>
    <row r="2214" spans="4:4" x14ac:dyDescent="0.25">
      <c r="D2214" s="143"/>
    </row>
    <row r="2215" spans="4:4" x14ac:dyDescent="0.25">
      <c r="D2215" s="143"/>
    </row>
    <row r="2216" spans="4:4" x14ac:dyDescent="0.25">
      <c r="D2216" s="143"/>
    </row>
    <row r="2217" spans="4:4" x14ac:dyDescent="0.25">
      <c r="D2217" s="143"/>
    </row>
    <row r="2218" spans="4:4" x14ac:dyDescent="0.25">
      <c r="D2218" s="143"/>
    </row>
    <row r="2219" spans="4:4" x14ac:dyDescent="0.25">
      <c r="D2219" s="143"/>
    </row>
    <row r="2220" spans="4:4" x14ac:dyDescent="0.25">
      <c r="D2220" s="143"/>
    </row>
    <row r="2221" spans="4:4" x14ac:dyDescent="0.25">
      <c r="D2221" s="143"/>
    </row>
    <row r="2222" spans="4:4" x14ac:dyDescent="0.25">
      <c r="D2222" s="143"/>
    </row>
    <row r="2223" spans="4:4" x14ac:dyDescent="0.25">
      <c r="D2223" s="143"/>
    </row>
    <row r="2224" spans="4:4" x14ac:dyDescent="0.25">
      <c r="D2224" s="143"/>
    </row>
    <row r="2225" spans="4:4" x14ac:dyDescent="0.25">
      <c r="D2225" s="143"/>
    </row>
    <row r="2226" spans="4:4" x14ac:dyDescent="0.25">
      <c r="D2226" s="143"/>
    </row>
    <row r="2227" spans="4:4" x14ac:dyDescent="0.25">
      <c r="D2227" s="143"/>
    </row>
    <row r="2228" spans="4:4" x14ac:dyDescent="0.25">
      <c r="D2228" s="143"/>
    </row>
    <row r="2229" spans="4:4" x14ac:dyDescent="0.25">
      <c r="D2229" s="143"/>
    </row>
    <row r="2230" spans="4:4" x14ac:dyDescent="0.25">
      <c r="D2230" s="143"/>
    </row>
    <row r="2231" spans="4:4" x14ac:dyDescent="0.25">
      <c r="D2231" s="143"/>
    </row>
    <row r="2232" spans="4:4" x14ac:dyDescent="0.25">
      <c r="D2232" s="143"/>
    </row>
    <row r="2233" spans="4:4" x14ac:dyDescent="0.25">
      <c r="D2233" s="143"/>
    </row>
    <row r="2234" spans="4:4" x14ac:dyDescent="0.25">
      <c r="D2234" s="143"/>
    </row>
    <row r="2235" spans="4:4" x14ac:dyDescent="0.25">
      <c r="D2235" s="143"/>
    </row>
    <row r="2236" spans="4:4" x14ac:dyDescent="0.25">
      <c r="D2236" s="143"/>
    </row>
    <row r="2237" spans="4:4" x14ac:dyDescent="0.25">
      <c r="D2237" s="143"/>
    </row>
    <row r="2238" spans="4:4" x14ac:dyDescent="0.25">
      <c r="D2238" s="143"/>
    </row>
    <row r="2239" spans="4:4" x14ac:dyDescent="0.25">
      <c r="D2239" s="143"/>
    </row>
    <row r="2240" spans="4:4" x14ac:dyDescent="0.25">
      <c r="D2240" s="143"/>
    </row>
    <row r="2241" spans="4:4" x14ac:dyDescent="0.25">
      <c r="D2241" s="143"/>
    </row>
    <row r="2242" spans="4:4" x14ac:dyDescent="0.25">
      <c r="D2242" s="143"/>
    </row>
    <row r="2243" spans="4:4" x14ac:dyDescent="0.25">
      <c r="D2243" s="143"/>
    </row>
    <row r="2244" spans="4:4" x14ac:dyDescent="0.25">
      <c r="D2244" s="143"/>
    </row>
    <row r="2245" spans="4:4" x14ac:dyDescent="0.25">
      <c r="D2245" s="143"/>
    </row>
    <row r="2246" spans="4:4" x14ac:dyDescent="0.25">
      <c r="D2246" s="143"/>
    </row>
    <row r="2247" spans="4:4" x14ac:dyDescent="0.25">
      <c r="D2247" s="143"/>
    </row>
    <row r="2248" spans="4:4" x14ac:dyDescent="0.25">
      <c r="D2248" s="143"/>
    </row>
    <row r="2249" spans="4:4" x14ac:dyDescent="0.25">
      <c r="D2249" s="143"/>
    </row>
    <row r="2250" spans="4:4" x14ac:dyDescent="0.25">
      <c r="D2250" s="143"/>
    </row>
    <row r="2251" spans="4:4" x14ac:dyDescent="0.25">
      <c r="D2251" s="143"/>
    </row>
    <row r="2252" spans="4:4" x14ac:dyDescent="0.25">
      <c r="D2252" s="143"/>
    </row>
    <row r="2253" spans="4:4" x14ac:dyDescent="0.25">
      <c r="D2253" s="143"/>
    </row>
    <row r="2254" spans="4:4" x14ac:dyDescent="0.25">
      <c r="D2254" s="143"/>
    </row>
    <row r="2255" spans="4:4" x14ac:dyDescent="0.25">
      <c r="D2255" s="143"/>
    </row>
    <row r="2256" spans="4:4" x14ac:dyDescent="0.25">
      <c r="D2256" s="143"/>
    </row>
    <row r="2257" spans="4:4" x14ac:dyDescent="0.25">
      <c r="D2257" s="143"/>
    </row>
    <row r="2258" spans="4:4" x14ac:dyDescent="0.25">
      <c r="D2258" s="143"/>
    </row>
    <row r="2259" spans="4:4" x14ac:dyDescent="0.25">
      <c r="D2259" s="143"/>
    </row>
    <row r="2260" spans="4:4" x14ac:dyDescent="0.25">
      <c r="D2260" s="143"/>
    </row>
    <row r="2261" spans="4:4" x14ac:dyDescent="0.25">
      <c r="D2261" s="143"/>
    </row>
    <row r="2262" spans="4:4" x14ac:dyDescent="0.25">
      <c r="D2262" s="143"/>
    </row>
    <row r="2263" spans="4:4" x14ac:dyDescent="0.25">
      <c r="D2263" s="143"/>
    </row>
    <row r="2264" spans="4:4" x14ac:dyDescent="0.25">
      <c r="D2264" s="143"/>
    </row>
    <row r="2265" spans="4:4" x14ac:dyDescent="0.25">
      <c r="D2265" s="143"/>
    </row>
    <row r="2266" spans="4:4" x14ac:dyDescent="0.25">
      <c r="D2266" s="143"/>
    </row>
    <row r="2267" spans="4:4" x14ac:dyDescent="0.25">
      <c r="D2267" s="143"/>
    </row>
    <row r="2268" spans="4:4" x14ac:dyDescent="0.25">
      <c r="D2268" s="143"/>
    </row>
    <row r="2269" spans="4:4" x14ac:dyDescent="0.25">
      <c r="D2269" s="143"/>
    </row>
    <row r="2270" spans="4:4" x14ac:dyDescent="0.25">
      <c r="D2270" s="143"/>
    </row>
    <row r="2271" spans="4:4" x14ac:dyDescent="0.25">
      <c r="D2271" s="143"/>
    </row>
    <row r="2272" spans="4:4" x14ac:dyDescent="0.25">
      <c r="D2272" s="143"/>
    </row>
    <row r="2273" spans="4:4" x14ac:dyDescent="0.25">
      <c r="D2273" s="143"/>
    </row>
    <row r="2274" spans="4:4" x14ac:dyDescent="0.25">
      <c r="D2274" s="143"/>
    </row>
    <row r="2275" spans="4:4" x14ac:dyDescent="0.25">
      <c r="D2275" s="143"/>
    </row>
    <row r="2276" spans="4:4" x14ac:dyDescent="0.25">
      <c r="D2276" s="143"/>
    </row>
    <row r="2277" spans="4:4" x14ac:dyDescent="0.25">
      <c r="D2277" s="143"/>
    </row>
    <row r="2278" spans="4:4" x14ac:dyDescent="0.25">
      <c r="D2278" s="143"/>
    </row>
    <row r="2279" spans="4:4" x14ac:dyDescent="0.25">
      <c r="D2279" s="143"/>
    </row>
    <row r="2280" spans="4:4" x14ac:dyDescent="0.25">
      <c r="D2280" s="143"/>
    </row>
    <row r="2281" spans="4:4" x14ac:dyDescent="0.25">
      <c r="D2281" s="143"/>
    </row>
    <row r="2282" spans="4:4" x14ac:dyDescent="0.25">
      <c r="D2282" s="143"/>
    </row>
    <row r="2283" spans="4:4" x14ac:dyDescent="0.25">
      <c r="D2283" s="143"/>
    </row>
    <row r="2284" spans="4:4" x14ac:dyDescent="0.25">
      <c r="D2284" s="143"/>
    </row>
    <row r="2285" spans="4:4" x14ac:dyDescent="0.25">
      <c r="D2285" s="143"/>
    </row>
    <row r="2286" spans="4:4" x14ac:dyDescent="0.25">
      <c r="D2286" s="143"/>
    </row>
    <row r="2287" spans="4:4" x14ac:dyDescent="0.25">
      <c r="D2287" s="143"/>
    </row>
    <row r="2288" spans="4:4" x14ac:dyDescent="0.25">
      <c r="D2288" s="143"/>
    </row>
    <row r="2289" spans="4:4" x14ac:dyDescent="0.25">
      <c r="D2289" s="143"/>
    </row>
    <row r="2290" spans="4:4" x14ac:dyDescent="0.25">
      <c r="D2290" s="143"/>
    </row>
    <row r="2291" spans="4:4" x14ac:dyDescent="0.25">
      <c r="D2291" s="143"/>
    </row>
    <row r="2292" spans="4:4" x14ac:dyDescent="0.25">
      <c r="D2292" s="143"/>
    </row>
    <row r="2293" spans="4:4" x14ac:dyDescent="0.25">
      <c r="D2293" s="143"/>
    </row>
    <row r="2294" spans="4:4" x14ac:dyDescent="0.25">
      <c r="D2294" s="143"/>
    </row>
    <row r="2295" spans="4:4" x14ac:dyDescent="0.25">
      <c r="D2295" s="143"/>
    </row>
    <row r="2296" spans="4:4" x14ac:dyDescent="0.25">
      <c r="D2296" s="143"/>
    </row>
    <row r="2297" spans="4:4" x14ac:dyDescent="0.25">
      <c r="D2297" s="143"/>
    </row>
    <row r="2298" spans="4:4" x14ac:dyDescent="0.25">
      <c r="D2298" s="143"/>
    </row>
    <row r="2299" spans="4:4" x14ac:dyDescent="0.25">
      <c r="D2299" s="143"/>
    </row>
    <row r="2300" spans="4:4" x14ac:dyDescent="0.25">
      <c r="D2300" s="143"/>
    </row>
    <row r="2301" spans="4:4" x14ac:dyDescent="0.25">
      <c r="D2301" s="143"/>
    </row>
    <row r="2302" spans="4:4" x14ac:dyDescent="0.25">
      <c r="D2302" s="143"/>
    </row>
    <row r="2303" spans="4:4" x14ac:dyDescent="0.25">
      <c r="D2303" s="143"/>
    </row>
    <row r="2304" spans="4:4" x14ac:dyDescent="0.25">
      <c r="D2304" s="143"/>
    </row>
    <row r="2305" spans="4:4" x14ac:dyDescent="0.25">
      <c r="D2305" s="143"/>
    </row>
    <row r="2306" spans="4:4" x14ac:dyDescent="0.25">
      <c r="D2306" s="143"/>
    </row>
    <row r="2307" spans="4:4" x14ac:dyDescent="0.25">
      <c r="D2307" s="143"/>
    </row>
    <row r="2308" spans="4:4" x14ac:dyDescent="0.25">
      <c r="D2308" s="143"/>
    </row>
    <row r="2309" spans="4:4" x14ac:dyDescent="0.25">
      <c r="D2309" s="143"/>
    </row>
    <row r="2310" spans="4:4" x14ac:dyDescent="0.25">
      <c r="D2310" s="143"/>
    </row>
    <row r="2311" spans="4:4" x14ac:dyDescent="0.25">
      <c r="D2311" s="143"/>
    </row>
    <row r="2312" spans="4:4" x14ac:dyDescent="0.25">
      <c r="D2312" s="143"/>
    </row>
    <row r="2313" spans="4:4" x14ac:dyDescent="0.25">
      <c r="D2313" s="143"/>
    </row>
    <row r="2314" spans="4:4" x14ac:dyDescent="0.25">
      <c r="D2314" s="143"/>
    </row>
    <row r="2315" spans="4:4" x14ac:dyDescent="0.25">
      <c r="D2315" s="143"/>
    </row>
    <row r="2316" spans="4:4" x14ac:dyDescent="0.25">
      <c r="D2316" s="143"/>
    </row>
    <row r="2317" spans="4:4" x14ac:dyDescent="0.25">
      <c r="D2317" s="143"/>
    </row>
    <row r="2318" spans="4:4" x14ac:dyDescent="0.25">
      <c r="D2318" s="143"/>
    </row>
    <row r="2319" spans="4:4" x14ac:dyDescent="0.25">
      <c r="D2319" s="143"/>
    </row>
    <row r="2320" spans="4:4" x14ac:dyDescent="0.25">
      <c r="D2320" s="143"/>
    </row>
    <row r="2321" spans="4:4" x14ac:dyDescent="0.25">
      <c r="D2321" s="143"/>
    </row>
    <row r="2322" spans="4:4" x14ac:dyDescent="0.25">
      <c r="D2322" s="143"/>
    </row>
    <row r="2323" spans="4:4" x14ac:dyDescent="0.25">
      <c r="D2323" s="143"/>
    </row>
    <row r="2324" spans="4:4" x14ac:dyDescent="0.25">
      <c r="D2324" s="143"/>
    </row>
    <row r="2325" spans="4:4" x14ac:dyDescent="0.25">
      <c r="D2325" s="143"/>
    </row>
    <row r="2326" spans="4:4" x14ac:dyDescent="0.25">
      <c r="D2326" s="143"/>
    </row>
    <row r="2327" spans="4:4" x14ac:dyDescent="0.25">
      <c r="D2327" s="143"/>
    </row>
    <row r="2328" spans="4:4" x14ac:dyDescent="0.25">
      <c r="D2328" s="143"/>
    </row>
    <row r="2329" spans="4:4" x14ac:dyDescent="0.25">
      <c r="D2329" s="143"/>
    </row>
    <row r="2330" spans="4:4" x14ac:dyDescent="0.25">
      <c r="D2330" s="143"/>
    </row>
    <row r="2331" spans="4:4" x14ac:dyDescent="0.25">
      <c r="D2331" s="143"/>
    </row>
    <row r="2332" spans="4:4" x14ac:dyDescent="0.25">
      <c r="D2332" s="143"/>
    </row>
    <row r="2333" spans="4:4" x14ac:dyDescent="0.25">
      <c r="D2333" s="143"/>
    </row>
    <row r="2334" spans="4:4" x14ac:dyDescent="0.25">
      <c r="D2334" s="143"/>
    </row>
    <row r="2335" spans="4:4" x14ac:dyDescent="0.25">
      <c r="D2335" s="143"/>
    </row>
    <row r="2336" spans="4:4" x14ac:dyDescent="0.25">
      <c r="D2336" s="143"/>
    </row>
    <row r="2337" spans="4:4" x14ac:dyDescent="0.25">
      <c r="D2337" s="143"/>
    </row>
    <row r="2338" spans="4:4" x14ac:dyDescent="0.25">
      <c r="D2338" s="143"/>
    </row>
    <row r="2339" spans="4:4" x14ac:dyDescent="0.25">
      <c r="D2339" s="143"/>
    </row>
    <row r="2340" spans="4:4" x14ac:dyDescent="0.25">
      <c r="D2340" s="143"/>
    </row>
    <row r="2341" spans="4:4" x14ac:dyDescent="0.25">
      <c r="D2341" s="143"/>
    </row>
    <row r="2342" spans="4:4" x14ac:dyDescent="0.25">
      <c r="D2342" s="143"/>
    </row>
    <row r="2343" spans="4:4" x14ac:dyDescent="0.25">
      <c r="D2343" s="143"/>
    </row>
    <row r="2344" spans="4:4" x14ac:dyDescent="0.25">
      <c r="D2344" s="143"/>
    </row>
    <row r="2345" spans="4:4" x14ac:dyDescent="0.25">
      <c r="D2345" s="143"/>
    </row>
    <row r="2346" spans="4:4" x14ac:dyDescent="0.25">
      <c r="D2346" s="143"/>
    </row>
    <row r="2347" spans="4:4" x14ac:dyDescent="0.25">
      <c r="D2347" s="143"/>
    </row>
    <row r="2348" spans="4:4" x14ac:dyDescent="0.25">
      <c r="D2348" s="143"/>
    </row>
    <row r="2349" spans="4:4" x14ac:dyDescent="0.25">
      <c r="D2349" s="143"/>
    </row>
    <row r="2350" spans="4:4" x14ac:dyDescent="0.25">
      <c r="D2350" s="143"/>
    </row>
    <row r="2351" spans="4:4" x14ac:dyDescent="0.25">
      <c r="D2351" s="143"/>
    </row>
    <row r="2352" spans="4:4" x14ac:dyDescent="0.25">
      <c r="D2352" s="143"/>
    </row>
    <row r="2353" spans="4:4" x14ac:dyDescent="0.25">
      <c r="D2353" s="143"/>
    </row>
    <row r="2354" spans="4:4" x14ac:dyDescent="0.25">
      <c r="D2354" s="143"/>
    </row>
    <row r="2355" spans="4:4" x14ac:dyDescent="0.25">
      <c r="D2355" s="143"/>
    </row>
    <row r="2356" spans="4:4" x14ac:dyDescent="0.25">
      <c r="D2356" s="143"/>
    </row>
    <row r="2357" spans="4:4" x14ac:dyDescent="0.25">
      <c r="D2357" s="143"/>
    </row>
    <row r="2358" spans="4:4" x14ac:dyDescent="0.25">
      <c r="D2358" s="143"/>
    </row>
    <row r="2359" spans="4:4" x14ac:dyDescent="0.25">
      <c r="D2359" s="143"/>
    </row>
    <row r="2360" spans="4:4" x14ac:dyDescent="0.25">
      <c r="D2360" s="143"/>
    </row>
    <row r="2361" spans="4:4" x14ac:dyDescent="0.25">
      <c r="D2361" s="143"/>
    </row>
    <row r="2362" spans="4:4" x14ac:dyDescent="0.25">
      <c r="D2362" s="143"/>
    </row>
    <row r="2363" spans="4:4" x14ac:dyDescent="0.25">
      <c r="D2363" s="143"/>
    </row>
    <row r="2364" spans="4:4" x14ac:dyDescent="0.25">
      <c r="D2364" s="143"/>
    </row>
    <row r="2365" spans="4:4" x14ac:dyDescent="0.25">
      <c r="D2365" s="143"/>
    </row>
    <row r="2366" spans="4:4" x14ac:dyDescent="0.25">
      <c r="D2366" s="143"/>
    </row>
    <row r="2367" spans="4:4" x14ac:dyDescent="0.25">
      <c r="D2367" s="143"/>
    </row>
    <row r="2368" spans="4:4" x14ac:dyDescent="0.25">
      <c r="D2368" s="143"/>
    </row>
    <row r="2369" spans="4:4" x14ac:dyDescent="0.25">
      <c r="D2369" s="143"/>
    </row>
    <row r="2370" spans="4:4" x14ac:dyDescent="0.25">
      <c r="D2370" s="143"/>
    </row>
    <row r="2371" spans="4:4" x14ac:dyDescent="0.25">
      <c r="D2371" s="143"/>
    </row>
    <row r="2372" spans="4:4" x14ac:dyDescent="0.25">
      <c r="D2372" s="143"/>
    </row>
    <row r="2373" spans="4:4" x14ac:dyDescent="0.25">
      <c r="D2373" s="143"/>
    </row>
    <row r="2374" spans="4:4" x14ac:dyDescent="0.25">
      <c r="D2374" s="143"/>
    </row>
    <row r="2375" spans="4:4" x14ac:dyDescent="0.25">
      <c r="D2375" s="143"/>
    </row>
    <row r="2376" spans="4:4" x14ac:dyDescent="0.25">
      <c r="D2376" s="143"/>
    </row>
    <row r="2377" spans="4:4" x14ac:dyDescent="0.25">
      <c r="D2377" s="143"/>
    </row>
    <row r="2378" spans="4:4" x14ac:dyDescent="0.25">
      <c r="D2378" s="143"/>
    </row>
    <row r="2379" spans="4:4" x14ac:dyDescent="0.25">
      <c r="D2379" s="143"/>
    </row>
    <row r="2380" spans="4:4" x14ac:dyDescent="0.25">
      <c r="D2380" s="143"/>
    </row>
    <row r="2381" spans="4:4" x14ac:dyDescent="0.25">
      <c r="D2381" s="143"/>
    </row>
    <row r="2382" spans="4:4" x14ac:dyDescent="0.25">
      <c r="D2382" s="143"/>
    </row>
    <row r="2383" spans="4:4" x14ac:dyDescent="0.25">
      <c r="D2383" s="143"/>
    </row>
    <row r="2384" spans="4:4" x14ac:dyDescent="0.25">
      <c r="D2384" s="143"/>
    </row>
    <row r="2385" spans="4:4" x14ac:dyDescent="0.25">
      <c r="D2385" s="143"/>
    </row>
    <row r="2386" spans="4:4" x14ac:dyDescent="0.25">
      <c r="D2386" s="143"/>
    </row>
    <row r="2387" spans="4:4" x14ac:dyDescent="0.25">
      <c r="D2387" s="143"/>
    </row>
    <row r="2388" spans="4:4" x14ac:dyDescent="0.25">
      <c r="D2388" s="143"/>
    </row>
    <row r="2389" spans="4:4" x14ac:dyDescent="0.25">
      <c r="D2389" s="143"/>
    </row>
    <row r="2390" spans="4:4" x14ac:dyDescent="0.25">
      <c r="D2390" s="143"/>
    </row>
    <row r="2391" spans="4:4" x14ac:dyDescent="0.25">
      <c r="D2391" s="143"/>
    </row>
    <row r="2392" spans="4:4" x14ac:dyDescent="0.25">
      <c r="D2392" s="143"/>
    </row>
    <row r="2393" spans="4:4" x14ac:dyDescent="0.25">
      <c r="D2393" s="143"/>
    </row>
    <row r="2394" spans="4:4" x14ac:dyDescent="0.25">
      <c r="D2394" s="143"/>
    </row>
    <row r="2395" spans="4:4" x14ac:dyDescent="0.25">
      <c r="D2395" s="143"/>
    </row>
    <row r="2396" spans="4:4" x14ac:dyDescent="0.25">
      <c r="D2396" s="143"/>
    </row>
    <row r="2397" spans="4:4" x14ac:dyDescent="0.25">
      <c r="D2397" s="143"/>
    </row>
    <row r="2398" spans="4:4" x14ac:dyDescent="0.25">
      <c r="D2398" s="143"/>
    </row>
    <row r="2399" spans="4:4" x14ac:dyDescent="0.25">
      <c r="D2399" s="143"/>
    </row>
    <row r="2400" spans="4:4" x14ac:dyDescent="0.25">
      <c r="D2400" s="143"/>
    </row>
    <row r="2401" spans="4:4" x14ac:dyDescent="0.25">
      <c r="D2401" s="143"/>
    </row>
    <row r="2402" spans="4:4" x14ac:dyDescent="0.25">
      <c r="D2402" s="143"/>
    </row>
    <row r="2403" spans="4:4" x14ac:dyDescent="0.25">
      <c r="D2403" s="143"/>
    </row>
    <row r="2404" spans="4:4" x14ac:dyDescent="0.25">
      <c r="D2404" s="143"/>
    </row>
    <row r="2405" spans="4:4" x14ac:dyDescent="0.25">
      <c r="D2405" s="143"/>
    </row>
    <row r="2406" spans="4:4" x14ac:dyDescent="0.25">
      <c r="D2406" s="143"/>
    </row>
    <row r="2407" spans="4:4" x14ac:dyDescent="0.25">
      <c r="D2407" s="143"/>
    </row>
    <row r="2408" spans="4:4" x14ac:dyDescent="0.25">
      <c r="D2408" s="143"/>
    </row>
    <row r="2409" spans="4:4" x14ac:dyDescent="0.25">
      <c r="D2409" s="143"/>
    </row>
    <row r="2410" spans="4:4" x14ac:dyDescent="0.25">
      <c r="D2410" s="143"/>
    </row>
    <row r="2411" spans="4:4" x14ac:dyDescent="0.25">
      <c r="D2411" s="143"/>
    </row>
    <row r="2412" spans="4:4" x14ac:dyDescent="0.25">
      <c r="D2412" s="143"/>
    </row>
    <row r="2413" spans="4:4" x14ac:dyDescent="0.25">
      <c r="D2413" s="143"/>
    </row>
    <row r="2414" spans="4:4" x14ac:dyDescent="0.25">
      <c r="D2414" s="143"/>
    </row>
    <row r="2415" spans="4:4" x14ac:dyDescent="0.25">
      <c r="D2415" s="143"/>
    </row>
    <row r="2416" spans="4:4" x14ac:dyDescent="0.25">
      <c r="D2416" s="143"/>
    </row>
    <row r="2417" spans="4:4" x14ac:dyDescent="0.25">
      <c r="D2417" s="143"/>
    </row>
    <row r="2418" spans="4:4" x14ac:dyDescent="0.25">
      <c r="D2418" s="143"/>
    </row>
    <row r="2419" spans="4:4" x14ac:dyDescent="0.25">
      <c r="D2419" s="143"/>
    </row>
    <row r="2420" spans="4:4" x14ac:dyDescent="0.25">
      <c r="D2420" s="143"/>
    </row>
    <row r="2421" spans="4:4" x14ac:dyDescent="0.25">
      <c r="D2421" s="143"/>
    </row>
    <row r="2422" spans="4:4" x14ac:dyDescent="0.25">
      <c r="D2422" s="143"/>
    </row>
    <row r="2423" spans="4:4" x14ac:dyDescent="0.25">
      <c r="D2423" s="143"/>
    </row>
    <row r="2424" spans="4:4" x14ac:dyDescent="0.25">
      <c r="D2424" s="143"/>
    </row>
    <row r="2425" spans="4:4" x14ac:dyDescent="0.25">
      <c r="D2425" s="143"/>
    </row>
    <row r="2426" spans="4:4" x14ac:dyDescent="0.25">
      <c r="D2426" s="143"/>
    </row>
    <row r="2427" spans="4:4" x14ac:dyDescent="0.25">
      <c r="D2427" s="143"/>
    </row>
    <row r="2428" spans="4:4" x14ac:dyDescent="0.25">
      <c r="D2428" s="143"/>
    </row>
    <row r="2429" spans="4:4" x14ac:dyDescent="0.25">
      <c r="D2429" s="143"/>
    </row>
    <row r="2430" spans="4:4" x14ac:dyDescent="0.25">
      <c r="D2430" s="143"/>
    </row>
    <row r="2431" spans="4:4" x14ac:dyDescent="0.25">
      <c r="D2431" s="143"/>
    </row>
    <row r="2432" spans="4:4" x14ac:dyDescent="0.25">
      <c r="D2432" s="143"/>
    </row>
    <row r="2433" spans="4:4" x14ac:dyDescent="0.25">
      <c r="D2433" s="143"/>
    </row>
    <row r="2434" spans="4:4" x14ac:dyDescent="0.25">
      <c r="D2434" s="143"/>
    </row>
    <row r="2435" spans="4:4" x14ac:dyDescent="0.25">
      <c r="D2435" s="143"/>
    </row>
    <row r="2436" spans="4:4" x14ac:dyDescent="0.25">
      <c r="D2436" s="143"/>
    </row>
    <row r="2437" spans="4:4" x14ac:dyDescent="0.25">
      <c r="D2437" s="143"/>
    </row>
    <row r="2438" spans="4:4" x14ac:dyDescent="0.25">
      <c r="D2438" s="143"/>
    </row>
    <row r="2439" spans="4:4" x14ac:dyDescent="0.25">
      <c r="D2439" s="143"/>
    </row>
    <row r="2440" spans="4:4" x14ac:dyDescent="0.25">
      <c r="D2440" s="143"/>
    </row>
    <row r="2441" spans="4:4" x14ac:dyDescent="0.25">
      <c r="D2441" s="143"/>
    </row>
    <row r="2442" spans="4:4" x14ac:dyDescent="0.25">
      <c r="D2442" s="143"/>
    </row>
    <row r="2443" spans="4:4" x14ac:dyDescent="0.25">
      <c r="D2443" s="143"/>
    </row>
    <row r="2444" spans="4:4" x14ac:dyDescent="0.25">
      <c r="D2444" s="143"/>
    </row>
    <row r="2445" spans="4:4" x14ac:dyDescent="0.25">
      <c r="D2445" s="143"/>
    </row>
    <row r="2446" spans="4:4" x14ac:dyDescent="0.25">
      <c r="D2446" s="143"/>
    </row>
    <row r="2447" spans="4:4" x14ac:dyDescent="0.25">
      <c r="D2447" s="143"/>
    </row>
    <row r="2448" spans="4:4" x14ac:dyDescent="0.25">
      <c r="D2448" s="143"/>
    </row>
    <row r="2449" spans="4:4" x14ac:dyDescent="0.25">
      <c r="D2449" s="143"/>
    </row>
    <row r="2450" spans="4:4" x14ac:dyDescent="0.25">
      <c r="D2450" s="143"/>
    </row>
    <row r="2451" spans="4:4" x14ac:dyDescent="0.25">
      <c r="D2451" s="143"/>
    </row>
    <row r="2452" spans="4:4" x14ac:dyDescent="0.25">
      <c r="D2452" s="143"/>
    </row>
    <row r="2453" spans="4:4" x14ac:dyDescent="0.25">
      <c r="D2453" s="143"/>
    </row>
    <row r="2454" spans="4:4" x14ac:dyDescent="0.25">
      <c r="D2454" s="143"/>
    </row>
    <row r="2455" spans="4:4" x14ac:dyDescent="0.25">
      <c r="D2455" s="143"/>
    </row>
    <row r="2456" spans="4:4" x14ac:dyDescent="0.25">
      <c r="D2456" s="143"/>
    </row>
    <row r="2457" spans="4:4" x14ac:dyDescent="0.25">
      <c r="D2457" s="143"/>
    </row>
    <row r="2458" spans="4:4" x14ac:dyDescent="0.25">
      <c r="D2458" s="143"/>
    </row>
    <row r="2459" spans="4:4" x14ac:dyDescent="0.25">
      <c r="D2459" s="143"/>
    </row>
    <row r="2460" spans="4:4" x14ac:dyDescent="0.25">
      <c r="D2460" s="143"/>
    </row>
    <row r="2461" spans="4:4" x14ac:dyDescent="0.25">
      <c r="D2461" s="143"/>
    </row>
    <row r="2462" spans="4:4" x14ac:dyDescent="0.25">
      <c r="D2462" s="143"/>
    </row>
    <row r="2463" spans="4:4" x14ac:dyDescent="0.25">
      <c r="D2463" s="143"/>
    </row>
    <row r="2464" spans="4:4" x14ac:dyDescent="0.25">
      <c r="D2464" s="143"/>
    </row>
    <row r="2465" spans="4:4" x14ac:dyDescent="0.25">
      <c r="D2465" s="143"/>
    </row>
    <row r="2466" spans="4:4" x14ac:dyDescent="0.25">
      <c r="D2466" s="143"/>
    </row>
    <row r="2467" spans="4:4" x14ac:dyDescent="0.25">
      <c r="D2467" s="143"/>
    </row>
    <row r="2468" spans="4:4" x14ac:dyDescent="0.25">
      <c r="D2468" s="143"/>
    </row>
    <row r="2469" spans="4:4" x14ac:dyDescent="0.25">
      <c r="D2469" s="143"/>
    </row>
    <row r="2470" spans="4:4" x14ac:dyDescent="0.25">
      <c r="D2470" s="143"/>
    </row>
    <row r="2471" spans="4:4" x14ac:dyDescent="0.25">
      <c r="D2471" s="143"/>
    </row>
    <row r="2472" spans="4:4" x14ac:dyDescent="0.25">
      <c r="D2472" s="143"/>
    </row>
    <row r="2473" spans="4:4" x14ac:dyDescent="0.25">
      <c r="D2473" s="143"/>
    </row>
    <row r="2474" spans="4:4" x14ac:dyDescent="0.25">
      <c r="D2474" s="143"/>
    </row>
    <row r="2475" spans="4:4" x14ac:dyDescent="0.25">
      <c r="D2475" s="143"/>
    </row>
    <row r="2476" spans="4:4" x14ac:dyDescent="0.25">
      <c r="D2476" s="143"/>
    </row>
    <row r="2477" spans="4:4" x14ac:dyDescent="0.25">
      <c r="D2477" s="143"/>
    </row>
    <row r="2478" spans="4:4" x14ac:dyDescent="0.25">
      <c r="D2478" s="143"/>
    </row>
    <row r="2479" spans="4:4" x14ac:dyDescent="0.25">
      <c r="D2479" s="143"/>
    </row>
    <row r="2480" spans="4:4" x14ac:dyDescent="0.25">
      <c r="D2480" s="143"/>
    </row>
    <row r="2481" spans="4:4" x14ac:dyDescent="0.25">
      <c r="D2481" s="143"/>
    </row>
    <row r="2482" spans="4:4" x14ac:dyDescent="0.25">
      <c r="D2482" s="143"/>
    </row>
    <row r="2483" spans="4:4" x14ac:dyDescent="0.25">
      <c r="D2483" s="143"/>
    </row>
    <row r="2484" spans="4:4" x14ac:dyDescent="0.25">
      <c r="D2484" s="143"/>
    </row>
    <row r="2485" spans="4:4" x14ac:dyDescent="0.25">
      <c r="D2485" s="143"/>
    </row>
    <row r="2486" spans="4:4" x14ac:dyDescent="0.25">
      <c r="D2486" s="143"/>
    </row>
    <row r="2487" spans="4:4" x14ac:dyDescent="0.25">
      <c r="D2487" s="143"/>
    </row>
    <row r="2488" spans="4:4" x14ac:dyDescent="0.25">
      <c r="D2488" s="143"/>
    </row>
    <row r="2489" spans="4:4" x14ac:dyDescent="0.25">
      <c r="D2489" s="143"/>
    </row>
    <row r="2490" spans="4:4" x14ac:dyDescent="0.25">
      <c r="D2490" s="143"/>
    </row>
    <row r="2491" spans="4:4" x14ac:dyDescent="0.25">
      <c r="D2491" s="143"/>
    </row>
    <row r="2492" spans="4:4" x14ac:dyDescent="0.25">
      <c r="D2492" s="143"/>
    </row>
    <row r="2493" spans="4:4" x14ac:dyDescent="0.25">
      <c r="D2493" s="143"/>
    </row>
    <row r="2494" spans="4:4" x14ac:dyDescent="0.25">
      <c r="D2494" s="143"/>
    </row>
    <row r="2495" spans="4:4" x14ac:dyDescent="0.25">
      <c r="D2495" s="143"/>
    </row>
    <row r="2496" spans="4:4" x14ac:dyDescent="0.25">
      <c r="D2496" s="143"/>
    </row>
    <row r="2497" spans="4:4" x14ac:dyDescent="0.25">
      <c r="D2497" s="143"/>
    </row>
    <row r="2498" spans="4:4" x14ac:dyDescent="0.25">
      <c r="D2498" s="143"/>
    </row>
    <row r="2499" spans="4:4" x14ac:dyDescent="0.25">
      <c r="D2499" s="143"/>
    </row>
    <row r="2500" spans="4:4" x14ac:dyDescent="0.25">
      <c r="D2500" s="143"/>
    </row>
    <row r="2501" spans="4:4" x14ac:dyDescent="0.25">
      <c r="D2501" s="143"/>
    </row>
    <row r="2502" spans="4:4" x14ac:dyDescent="0.25">
      <c r="D2502" s="143"/>
    </row>
    <row r="2503" spans="4:4" x14ac:dyDescent="0.25">
      <c r="D2503" s="143"/>
    </row>
    <row r="2504" spans="4:4" x14ac:dyDescent="0.25">
      <c r="D2504" s="143"/>
    </row>
    <row r="2505" spans="4:4" x14ac:dyDescent="0.25">
      <c r="D2505" s="143"/>
    </row>
    <row r="2506" spans="4:4" x14ac:dyDescent="0.25">
      <c r="D2506" s="143"/>
    </row>
    <row r="2507" spans="4:4" x14ac:dyDescent="0.25">
      <c r="D2507" s="143"/>
    </row>
    <row r="2508" spans="4:4" x14ac:dyDescent="0.25">
      <c r="D2508" s="143"/>
    </row>
    <row r="2509" spans="4:4" x14ac:dyDescent="0.25">
      <c r="D2509" s="143"/>
    </row>
    <row r="2510" spans="4:4" x14ac:dyDescent="0.25">
      <c r="D2510" s="143"/>
    </row>
    <row r="2511" spans="4:4" x14ac:dyDescent="0.25">
      <c r="D2511" s="143"/>
    </row>
    <row r="2512" spans="4:4" x14ac:dyDescent="0.25">
      <c r="D2512" s="143"/>
    </row>
    <row r="2513" spans="4:4" x14ac:dyDescent="0.25">
      <c r="D2513" s="143"/>
    </row>
    <row r="2514" spans="4:4" x14ac:dyDescent="0.25">
      <c r="D2514" s="143"/>
    </row>
    <row r="2515" spans="4:4" x14ac:dyDescent="0.25">
      <c r="D2515" s="143"/>
    </row>
    <row r="2516" spans="4:4" x14ac:dyDescent="0.25">
      <c r="D2516" s="143"/>
    </row>
    <row r="2517" spans="4:4" x14ac:dyDescent="0.25">
      <c r="D2517" s="143"/>
    </row>
    <row r="2518" spans="4:4" x14ac:dyDescent="0.25">
      <c r="D2518" s="143"/>
    </row>
    <row r="2519" spans="4:4" x14ac:dyDescent="0.25">
      <c r="D2519" s="143"/>
    </row>
    <row r="2520" spans="4:4" x14ac:dyDescent="0.25">
      <c r="D2520" s="143"/>
    </row>
    <row r="2521" spans="4:4" x14ac:dyDescent="0.25">
      <c r="D2521" s="143"/>
    </row>
    <row r="2522" spans="4:4" x14ac:dyDescent="0.25">
      <c r="D2522" s="143"/>
    </row>
    <row r="2523" spans="4:4" x14ac:dyDescent="0.25">
      <c r="D2523" s="143"/>
    </row>
    <row r="2524" spans="4:4" x14ac:dyDescent="0.25">
      <c r="D2524" s="143"/>
    </row>
    <row r="2525" spans="4:4" x14ac:dyDescent="0.25">
      <c r="D2525" s="143"/>
    </row>
    <row r="2526" spans="4:4" x14ac:dyDescent="0.25">
      <c r="D2526" s="143"/>
    </row>
    <row r="2527" spans="4:4" x14ac:dyDescent="0.25">
      <c r="D2527" s="143"/>
    </row>
    <row r="2528" spans="4:4" x14ac:dyDescent="0.25">
      <c r="D2528" s="143"/>
    </row>
    <row r="2529" spans="4:4" x14ac:dyDescent="0.25">
      <c r="D2529" s="143"/>
    </row>
    <row r="2530" spans="4:4" x14ac:dyDescent="0.25">
      <c r="D2530" s="143"/>
    </row>
    <row r="2531" spans="4:4" x14ac:dyDescent="0.25">
      <c r="D2531" s="143"/>
    </row>
    <row r="2532" spans="4:4" x14ac:dyDescent="0.25">
      <c r="D2532" s="143"/>
    </row>
    <row r="2533" spans="4:4" x14ac:dyDescent="0.25">
      <c r="D2533" s="143"/>
    </row>
    <row r="2534" spans="4:4" x14ac:dyDescent="0.25">
      <c r="D2534" s="143"/>
    </row>
    <row r="2535" spans="4:4" x14ac:dyDescent="0.25">
      <c r="D2535" s="143"/>
    </row>
    <row r="2536" spans="4:4" x14ac:dyDescent="0.25">
      <c r="D2536" s="143"/>
    </row>
    <row r="2537" spans="4:4" x14ac:dyDescent="0.25">
      <c r="D2537" s="143"/>
    </row>
    <row r="2538" spans="4:4" x14ac:dyDescent="0.25">
      <c r="D2538" s="143"/>
    </row>
    <row r="2539" spans="4:4" x14ac:dyDescent="0.25">
      <c r="D2539" s="143"/>
    </row>
    <row r="2540" spans="4:4" x14ac:dyDescent="0.25">
      <c r="D2540" s="143"/>
    </row>
    <row r="2541" spans="4:4" x14ac:dyDescent="0.25">
      <c r="D2541" s="143"/>
    </row>
    <row r="2542" spans="4:4" x14ac:dyDescent="0.25">
      <c r="D2542" s="143"/>
    </row>
    <row r="2543" spans="4:4" x14ac:dyDescent="0.25">
      <c r="D2543" s="143"/>
    </row>
    <row r="2544" spans="4:4" x14ac:dyDescent="0.25">
      <c r="D2544" s="143"/>
    </row>
    <row r="2545" spans="4:4" x14ac:dyDescent="0.25">
      <c r="D2545" s="143"/>
    </row>
    <row r="2546" spans="4:4" x14ac:dyDescent="0.25">
      <c r="D2546" s="143"/>
    </row>
    <row r="2547" spans="4:4" x14ac:dyDescent="0.25">
      <c r="D2547" s="143"/>
    </row>
    <row r="2548" spans="4:4" x14ac:dyDescent="0.25">
      <c r="D2548" s="143"/>
    </row>
    <row r="2549" spans="4:4" x14ac:dyDescent="0.25">
      <c r="D2549" s="143"/>
    </row>
    <row r="2550" spans="4:4" x14ac:dyDescent="0.25">
      <c r="D2550" s="143"/>
    </row>
    <row r="2551" spans="4:4" x14ac:dyDescent="0.25">
      <c r="D2551" s="143"/>
    </row>
    <row r="2552" spans="4:4" x14ac:dyDescent="0.25">
      <c r="D2552" s="143"/>
    </row>
    <row r="2553" spans="4:4" x14ac:dyDescent="0.25">
      <c r="D2553" s="143"/>
    </row>
    <row r="2554" spans="4:4" x14ac:dyDescent="0.25">
      <c r="D2554" s="143"/>
    </row>
    <row r="2555" spans="4:4" x14ac:dyDescent="0.25">
      <c r="D2555" s="143"/>
    </row>
    <row r="2556" spans="4:4" x14ac:dyDescent="0.25">
      <c r="D2556" s="143"/>
    </row>
    <row r="2557" spans="4:4" x14ac:dyDescent="0.25">
      <c r="D2557" s="143"/>
    </row>
    <row r="2558" spans="4:4" x14ac:dyDescent="0.25">
      <c r="D2558" s="143"/>
    </row>
    <row r="2559" spans="4:4" x14ac:dyDescent="0.25">
      <c r="D2559" s="143"/>
    </row>
    <row r="2560" spans="4:4" x14ac:dyDescent="0.25">
      <c r="D2560" s="143"/>
    </row>
    <row r="2561" spans="4:4" x14ac:dyDescent="0.25">
      <c r="D2561" s="143"/>
    </row>
    <row r="2562" spans="4:4" x14ac:dyDescent="0.25">
      <c r="D2562" s="143"/>
    </row>
    <row r="2563" spans="4:4" x14ac:dyDescent="0.25">
      <c r="D2563" s="143"/>
    </row>
    <row r="2564" spans="4:4" x14ac:dyDescent="0.25">
      <c r="D2564" s="143"/>
    </row>
    <row r="2565" spans="4:4" x14ac:dyDescent="0.25">
      <c r="D2565" s="143"/>
    </row>
    <row r="2566" spans="4:4" x14ac:dyDescent="0.25">
      <c r="D2566" s="143"/>
    </row>
    <row r="2567" spans="4:4" x14ac:dyDescent="0.25">
      <c r="D2567" s="143"/>
    </row>
    <row r="2568" spans="4:4" x14ac:dyDescent="0.25">
      <c r="D2568" s="143"/>
    </row>
    <row r="2569" spans="4:4" x14ac:dyDescent="0.25">
      <c r="D2569" s="143"/>
    </row>
    <row r="2570" spans="4:4" x14ac:dyDescent="0.25">
      <c r="D2570" s="143"/>
    </row>
    <row r="2571" spans="4:4" x14ac:dyDescent="0.25">
      <c r="D2571" s="143"/>
    </row>
    <row r="2572" spans="4:4" x14ac:dyDescent="0.25">
      <c r="D2572" s="143"/>
    </row>
    <row r="2573" spans="4:4" x14ac:dyDescent="0.25">
      <c r="D2573" s="143"/>
    </row>
    <row r="2574" spans="4:4" x14ac:dyDescent="0.25">
      <c r="D2574" s="143"/>
    </row>
    <row r="2575" spans="4:4" x14ac:dyDescent="0.25">
      <c r="D2575" s="143"/>
    </row>
    <row r="2576" spans="4:4" x14ac:dyDescent="0.25">
      <c r="D2576" s="143"/>
    </row>
    <row r="2577" spans="4:4" x14ac:dyDescent="0.25">
      <c r="D2577" s="143"/>
    </row>
    <row r="2578" spans="4:4" x14ac:dyDescent="0.25">
      <c r="D2578" s="143"/>
    </row>
    <row r="2579" spans="4:4" x14ac:dyDescent="0.25">
      <c r="D2579" s="143"/>
    </row>
    <row r="2580" spans="4:4" x14ac:dyDescent="0.25">
      <c r="D2580" s="143"/>
    </row>
    <row r="2581" spans="4:4" x14ac:dyDescent="0.25">
      <c r="D2581" s="143"/>
    </row>
    <row r="2582" spans="4:4" x14ac:dyDescent="0.25">
      <c r="D2582" s="143"/>
    </row>
    <row r="2583" spans="4:4" x14ac:dyDescent="0.25">
      <c r="D2583" s="143"/>
    </row>
    <row r="2584" spans="4:4" x14ac:dyDescent="0.25">
      <c r="D2584" s="143"/>
    </row>
    <row r="2585" spans="4:4" x14ac:dyDescent="0.25">
      <c r="D2585" s="143"/>
    </row>
    <row r="2586" spans="4:4" x14ac:dyDescent="0.25">
      <c r="D2586" s="143"/>
    </row>
    <row r="2587" spans="4:4" x14ac:dyDescent="0.25">
      <c r="D2587" s="143"/>
    </row>
    <row r="2588" spans="4:4" x14ac:dyDescent="0.25">
      <c r="D2588" s="143"/>
    </row>
    <row r="2589" spans="4:4" x14ac:dyDescent="0.25">
      <c r="D2589" s="143"/>
    </row>
    <row r="2590" spans="4:4" x14ac:dyDescent="0.25">
      <c r="D2590" s="143"/>
    </row>
    <row r="2591" spans="4:4" x14ac:dyDescent="0.25">
      <c r="D2591" s="143"/>
    </row>
    <row r="2592" spans="4:4" x14ac:dyDescent="0.25">
      <c r="D2592" s="143"/>
    </row>
    <row r="2593" spans="4:4" x14ac:dyDescent="0.25">
      <c r="D2593" s="143"/>
    </row>
    <row r="2594" spans="4:4" x14ac:dyDescent="0.25">
      <c r="D2594" s="143"/>
    </row>
    <row r="2595" spans="4:4" x14ac:dyDescent="0.25">
      <c r="D2595" s="143"/>
    </row>
    <row r="2596" spans="4:4" x14ac:dyDescent="0.25">
      <c r="D2596" s="143"/>
    </row>
    <row r="2597" spans="4:4" x14ac:dyDescent="0.25">
      <c r="D2597" s="143"/>
    </row>
    <row r="2598" spans="4:4" x14ac:dyDescent="0.25">
      <c r="D2598" s="143"/>
    </row>
    <row r="2599" spans="4:4" x14ac:dyDescent="0.25">
      <c r="D2599" s="143"/>
    </row>
    <row r="2600" spans="4:4" x14ac:dyDescent="0.25">
      <c r="D2600" s="143"/>
    </row>
    <row r="2601" spans="4:4" x14ac:dyDescent="0.25">
      <c r="D2601" s="143"/>
    </row>
    <row r="2602" spans="4:4" x14ac:dyDescent="0.25">
      <c r="D2602" s="143"/>
    </row>
    <row r="2603" spans="4:4" x14ac:dyDescent="0.25">
      <c r="D2603" s="143"/>
    </row>
    <row r="2604" spans="4:4" x14ac:dyDescent="0.25">
      <c r="D2604" s="143"/>
    </row>
    <row r="2605" spans="4:4" x14ac:dyDescent="0.25">
      <c r="D2605" s="143"/>
    </row>
    <row r="2606" spans="4:4" x14ac:dyDescent="0.25">
      <c r="D2606" s="143"/>
    </row>
    <row r="2607" spans="4:4" x14ac:dyDescent="0.25">
      <c r="D2607" s="143"/>
    </row>
    <row r="2608" spans="4:4" x14ac:dyDescent="0.25">
      <c r="D2608" s="143"/>
    </row>
    <row r="2609" spans="4:4" x14ac:dyDescent="0.25">
      <c r="D2609" s="143"/>
    </row>
    <row r="2610" spans="4:4" x14ac:dyDescent="0.25">
      <c r="D2610" s="143"/>
    </row>
    <row r="2611" spans="4:4" x14ac:dyDescent="0.25">
      <c r="D2611" s="143"/>
    </row>
    <row r="2612" spans="4:4" x14ac:dyDescent="0.25">
      <c r="D2612" s="143"/>
    </row>
    <row r="2613" spans="4:4" x14ac:dyDescent="0.25">
      <c r="D2613" s="143"/>
    </row>
    <row r="2614" spans="4:4" x14ac:dyDescent="0.25">
      <c r="D2614" s="143"/>
    </row>
    <row r="2615" spans="4:4" x14ac:dyDescent="0.25">
      <c r="D2615" s="143"/>
    </row>
    <row r="2616" spans="4:4" x14ac:dyDescent="0.25">
      <c r="D2616" s="143"/>
    </row>
    <row r="2617" spans="4:4" x14ac:dyDescent="0.25">
      <c r="D2617" s="143"/>
    </row>
    <row r="2618" spans="4:4" x14ac:dyDescent="0.25">
      <c r="D2618" s="143"/>
    </row>
    <row r="2619" spans="4:4" x14ac:dyDescent="0.25">
      <c r="D2619" s="143"/>
    </row>
    <row r="2620" spans="4:4" x14ac:dyDescent="0.25">
      <c r="D2620" s="143"/>
    </row>
    <row r="2621" spans="4:4" x14ac:dyDescent="0.25">
      <c r="D2621" s="143"/>
    </row>
    <row r="2622" spans="4:4" x14ac:dyDescent="0.25">
      <c r="D2622" s="143"/>
    </row>
    <row r="2623" spans="4:4" x14ac:dyDescent="0.25">
      <c r="D2623" s="143"/>
    </row>
    <row r="2624" spans="4:4" x14ac:dyDescent="0.25">
      <c r="D2624" s="143"/>
    </row>
    <row r="2625" spans="4:4" x14ac:dyDescent="0.25">
      <c r="D2625" s="143"/>
    </row>
    <row r="2626" spans="4:4" x14ac:dyDescent="0.25">
      <c r="D2626" s="143"/>
    </row>
    <row r="2627" spans="4:4" x14ac:dyDescent="0.25">
      <c r="D2627" s="143"/>
    </row>
    <row r="2628" spans="4:4" x14ac:dyDescent="0.25">
      <c r="D2628" s="143"/>
    </row>
    <row r="2629" spans="4:4" x14ac:dyDescent="0.25">
      <c r="D2629" s="143"/>
    </row>
    <row r="2630" spans="4:4" x14ac:dyDescent="0.25">
      <c r="D2630" s="143"/>
    </row>
    <row r="2631" spans="4:4" x14ac:dyDescent="0.25">
      <c r="D2631" s="143"/>
    </row>
    <row r="2632" spans="4:4" x14ac:dyDescent="0.25">
      <c r="D2632" s="143"/>
    </row>
    <row r="2633" spans="4:4" x14ac:dyDescent="0.25">
      <c r="D2633" s="143"/>
    </row>
    <row r="2634" spans="4:4" x14ac:dyDescent="0.25">
      <c r="D2634" s="143"/>
    </row>
    <row r="2635" spans="4:4" x14ac:dyDescent="0.25">
      <c r="D2635" s="143"/>
    </row>
    <row r="2636" spans="4:4" x14ac:dyDescent="0.25">
      <c r="D2636" s="143"/>
    </row>
    <row r="2637" spans="4:4" x14ac:dyDescent="0.25">
      <c r="D2637" s="143"/>
    </row>
    <row r="2638" spans="4:4" x14ac:dyDescent="0.25">
      <c r="D2638" s="143"/>
    </row>
    <row r="2639" spans="4:4" x14ac:dyDescent="0.25">
      <c r="D2639" s="143"/>
    </row>
    <row r="2640" spans="4:4" x14ac:dyDescent="0.25">
      <c r="D2640" s="143"/>
    </row>
    <row r="2641" spans="4:4" x14ac:dyDescent="0.25">
      <c r="D2641" s="143"/>
    </row>
    <row r="2642" spans="4:4" x14ac:dyDescent="0.25">
      <c r="D2642" s="143"/>
    </row>
    <row r="2643" spans="4:4" x14ac:dyDescent="0.25">
      <c r="D2643" s="143"/>
    </row>
    <row r="2644" spans="4:4" x14ac:dyDescent="0.25">
      <c r="D2644" s="143"/>
    </row>
    <row r="2645" spans="4:4" x14ac:dyDescent="0.25">
      <c r="D2645" s="143"/>
    </row>
    <row r="2646" spans="4:4" x14ac:dyDescent="0.25">
      <c r="D2646" s="143"/>
    </row>
    <row r="2647" spans="4:4" x14ac:dyDescent="0.25">
      <c r="D2647" s="143"/>
    </row>
    <row r="2648" spans="4:4" x14ac:dyDescent="0.25">
      <c r="D2648" s="143"/>
    </row>
    <row r="2649" spans="4:4" x14ac:dyDescent="0.25">
      <c r="D2649" s="143"/>
    </row>
    <row r="2650" spans="4:4" x14ac:dyDescent="0.25">
      <c r="D2650" s="143"/>
    </row>
    <row r="2651" spans="4:4" x14ac:dyDescent="0.25">
      <c r="D2651" s="143"/>
    </row>
    <row r="2652" spans="4:4" x14ac:dyDescent="0.25">
      <c r="D2652" s="143"/>
    </row>
    <row r="2653" spans="4:4" x14ac:dyDescent="0.25">
      <c r="D2653" s="143"/>
    </row>
    <row r="2654" spans="4:4" x14ac:dyDescent="0.25">
      <c r="D2654" s="143"/>
    </row>
    <row r="2655" spans="4:4" x14ac:dyDescent="0.25">
      <c r="D2655" s="143"/>
    </row>
    <row r="2656" spans="4:4" x14ac:dyDescent="0.25">
      <c r="D2656" s="143"/>
    </row>
    <row r="2657" spans="4:4" x14ac:dyDescent="0.25">
      <c r="D2657" s="143"/>
    </row>
    <row r="2658" spans="4:4" x14ac:dyDescent="0.25">
      <c r="D2658" s="143"/>
    </row>
    <row r="2659" spans="4:4" x14ac:dyDescent="0.25">
      <c r="D2659" s="143"/>
    </row>
    <row r="2660" spans="4:4" x14ac:dyDescent="0.25">
      <c r="D2660" s="143"/>
    </row>
    <row r="2661" spans="4:4" x14ac:dyDescent="0.25">
      <c r="D2661" s="143"/>
    </row>
    <row r="2662" spans="4:4" x14ac:dyDescent="0.25">
      <c r="D2662" s="143"/>
    </row>
    <row r="2663" spans="4:4" x14ac:dyDescent="0.25">
      <c r="D2663" s="143"/>
    </row>
    <row r="2664" spans="4:4" x14ac:dyDescent="0.25">
      <c r="D2664" s="143"/>
    </row>
    <row r="2665" spans="4:4" x14ac:dyDescent="0.25">
      <c r="D2665" s="143"/>
    </row>
    <row r="2666" spans="4:4" x14ac:dyDescent="0.25">
      <c r="D2666" s="143"/>
    </row>
    <row r="2667" spans="4:4" x14ac:dyDescent="0.25">
      <c r="D2667" s="143"/>
    </row>
    <row r="2668" spans="4:4" x14ac:dyDescent="0.25">
      <c r="D2668" s="143"/>
    </row>
    <row r="2669" spans="4:4" x14ac:dyDescent="0.25">
      <c r="D2669" s="143"/>
    </row>
    <row r="2670" spans="4:4" x14ac:dyDescent="0.25">
      <c r="D2670" s="143"/>
    </row>
    <row r="2671" spans="4:4" x14ac:dyDescent="0.25">
      <c r="D2671" s="143"/>
    </row>
    <row r="2672" spans="4:4" x14ac:dyDescent="0.25">
      <c r="D2672" s="143"/>
    </row>
    <row r="2673" spans="4:4" x14ac:dyDescent="0.25">
      <c r="D2673" s="143"/>
    </row>
    <row r="2674" spans="4:4" x14ac:dyDescent="0.25">
      <c r="D2674" s="143"/>
    </row>
    <row r="2675" spans="4:4" x14ac:dyDescent="0.25">
      <c r="D2675" s="143"/>
    </row>
    <row r="2676" spans="4:4" x14ac:dyDescent="0.25">
      <c r="D2676" s="143"/>
    </row>
    <row r="2677" spans="4:4" x14ac:dyDescent="0.25">
      <c r="D2677" s="143"/>
    </row>
    <row r="2678" spans="4:4" x14ac:dyDescent="0.25">
      <c r="D2678" s="143"/>
    </row>
    <row r="2679" spans="4:4" x14ac:dyDescent="0.25">
      <c r="D2679" s="143"/>
    </row>
    <row r="2680" spans="4:4" x14ac:dyDescent="0.25">
      <c r="D2680" s="143"/>
    </row>
    <row r="2681" spans="4:4" x14ac:dyDescent="0.25">
      <c r="D2681" s="143"/>
    </row>
    <row r="2682" spans="4:4" x14ac:dyDescent="0.25">
      <c r="D2682" s="143"/>
    </row>
    <row r="2683" spans="4:4" x14ac:dyDescent="0.25">
      <c r="D2683" s="143"/>
    </row>
    <row r="2684" spans="4:4" x14ac:dyDescent="0.25">
      <c r="D2684" s="143"/>
    </row>
    <row r="2685" spans="4:4" x14ac:dyDescent="0.25">
      <c r="D2685" s="143"/>
    </row>
    <row r="2686" spans="4:4" x14ac:dyDescent="0.25">
      <c r="D2686" s="143"/>
    </row>
    <row r="2687" spans="4:4" x14ac:dyDescent="0.25">
      <c r="D2687" s="143"/>
    </row>
    <row r="2688" spans="4:4" x14ac:dyDescent="0.25">
      <c r="D2688" s="143"/>
    </row>
    <row r="2689" spans="4:4" x14ac:dyDescent="0.25">
      <c r="D2689" s="143"/>
    </row>
    <row r="2690" spans="4:4" x14ac:dyDescent="0.25">
      <c r="D2690" s="143"/>
    </row>
    <row r="2691" spans="4:4" x14ac:dyDescent="0.25">
      <c r="D2691" s="143"/>
    </row>
    <row r="2692" spans="4:4" x14ac:dyDescent="0.25">
      <c r="D2692" s="143"/>
    </row>
    <row r="2693" spans="4:4" x14ac:dyDescent="0.25">
      <c r="D2693" s="143"/>
    </row>
    <row r="2694" spans="4:4" x14ac:dyDescent="0.25">
      <c r="D2694" s="143"/>
    </row>
    <row r="2695" spans="4:4" x14ac:dyDescent="0.25">
      <c r="D2695" s="143"/>
    </row>
    <row r="2696" spans="4:4" x14ac:dyDescent="0.25">
      <c r="D2696" s="143"/>
    </row>
    <row r="2697" spans="4:4" x14ac:dyDescent="0.25">
      <c r="D2697" s="143"/>
    </row>
    <row r="2698" spans="4:4" x14ac:dyDescent="0.25">
      <c r="D2698" s="143"/>
    </row>
    <row r="2699" spans="4:4" x14ac:dyDescent="0.25">
      <c r="D2699" s="143"/>
    </row>
    <row r="2700" spans="4:4" x14ac:dyDescent="0.25">
      <c r="D2700" s="143"/>
    </row>
    <row r="2701" spans="4:4" x14ac:dyDescent="0.25">
      <c r="D2701" s="143"/>
    </row>
    <row r="2702" spans="4:4" x14ac:dyDescent="0.25">
      <c r="D2702" s="143"/>
    </row>
    <row r="2703" spans="4:4" x14ac:dyDescent="0.25">
      <c r="D2703" s="143"/>
    </row>
    <row r="2704" spans="4:4" x14ac:dyDescent="0.25">
      <c r="D2704" s="143"/>
    </row>
    <row r="2705" spans="4:4" x14ac:dyDescent="0.25">
      <c r="D2705" s="143"/>
    </row>
    <row r="2706" spans="4:4" x14ac:dyDescent="0.25">
      <c r="D2706" s="143"/>
    </row>
    <row r="2707" spans="4:4" x14ac:dyDescent="0.25">
      <c r="D2707" s="143"/>
    </row>
    <row r="2708" spans="4:4" x14ac:dyDescent="0.25">
      <c r="D2708" s="143"/>
    </row>
    <row r="2709" spans="4:4" x14ac:dyDescent="0.25">
      <c r="D2709" s="143"/>
    </row>
    <row r="2710" spans="4:4" x14ac:dyDescent="0.25">
      <c r="D2710" s="143"/>
    </row>
    <row r="2711" spans="4:4" x14ac:dyDescent="0.25">
      <c r="D2711" s="143"/>
    </row>
    <row r="2712" spans="4:4" x14ac:dyDescent="0.25">
      <c r="D2712" s="143"/>
    </row>
    <row r="2713" spans="4:4" x14ac:dyDescent="0.25">
      <c r="D2713" s="143"/>
    </row>
    <row r="2714" spans="4:4" x14ac:dyDescent="0.25">
      <c r="D2714" s="143"/>
    </row>
    <row r="2715" spans="4:4" x14ac:dyDescent="0.25">
      <c r="D2715" s="143"/>
    </row>
    <row r="2716" spans="4:4" x14ac:dyDescent="0.25">
      <c r="D2716" s="143"/>
    </row>
    <row r="2717" spans="4:4" x14ac:dyDescent="0.25">
      <c r="D2717" s="143"/>
    </row>
    <row r="2718" spans="4:4" x14ac:dyDescent="0.25">
      <c r="D2718" s="143"/>
    </row>
    <row r="2719" spans="4:4" x14ac:dyDescent="0.25">
      <c r="D2719" s="143"/>
    </row>
    <row r="2720" spans="4:4" x14ac:dyDescent="0.25">
      <c r="D2720" s="143"/>
    </row>
    <row r="2721" spans="4:4" x14ac:dyDescent="0.25">
      <c r="D2721" s="143"/>
    </row>
    <row r="2722" spans="4:4" x14ac:dyDescent="0.25">
      <c r="D2722" s="143"/>
    </row>
    <row r="2723" spans="4:4" x14ac:dyDescent="0.25">
      <c r="D2723" s="143"/>
    </row>
    <row r="2724" spans="4:4" x14ac:dyDescent="0.25">
      <c r="D2724" s="143"/>
    </row>
    <row r="2725" spans="4:4" x14ac:dyDescent="0.25">
      <c r="D2725" s="143"/>
    </row>
    <row r="2726" spans="4:4" x14ac:dyDescent="0.25">
      <c r="D2726" s="143"/>
    </row>
    <row r="2727" spans="4:4" x14ac:dyDescent="0.25">
      <c r="D2727" s="143"/>
    </row>
    <row r="2728" spans="4:4" x14ac:dyDescent="0.25">
      <c r="D2728" s="143"/>
    </row>
    <row r="2729" spans="4:4" x14ac:dyDescent="0.25">
      <c r="D2729" s="143"/>
    </row>
    <row r="2730" spans="4:4" x14ac:dyDescent="0.25">
      <c r="D2730" s="143"/>
    </row>
    <row r="2731" spans="4:4" x14ac:dyDescent="0.25">
      <c r="D2731" s="143"/>
    </row>
    <row r="2732" spans="4:4" x14ac:dyDescent="0.25">
      <c r="D2732" s="143"/>
    </row>
    <row r="2733" spans="4:4" x14ac:dyDescent="0.25">
      <c r="D2733" s="143"/>
    </row>
    <row r="2734" spans="4:4" x14ac:dyDescent="0.25">
      <c r="D2734" s="143"/>
    </row>
    <row r="2735" spans="4:4" x14ac:dyDescent="0.25">
      <c r="D2735" s="143"/>
    </row>
    <row r="2736" spans="4:4" x14ac:dyDescent="0.25">
      <c r="D2736" s="143"/>
    </row>
    <row r="2737" spans="4:4" x14ac:dyDescent="0.25">
      <c r="D2737" s="143"/>
    </row>
    <row r="2738" spans="4:4" x14ac:dyDescent="0.25">
      <c r="D2738" s="143"/>
    </row>
    <row r="2739" spans="4:4" x14ac:dyDescent="0.25">
      <c r="D2739" s="143"/>
    </row>
    <row r="2740" spans="4:4" x14ac:dyDescent="0.25">
      <c r="D2740" s="143"/>
    </row>
    <row r="2741" spans="4:4" x14ac:dyDescent="0.25">
      <c r="D2741" s="143"/>
    </row>
    <row r="2742" spans="4:4" x14ac:dyDescent="0.25">
      <c r="D2742" s="143"/>
    </row>
    <row r="2743" spans="4:4" x14ac:dyDescent="0.25">
      <c r="D2743" s="143"/>
    </row>
    <row r="2744" spans="4:4" x14ac:dyDescent="0.25">
      <c r="D2744" s="143"/>
    </row>
    <row r="2745" spans="4:4" x14ac:dyDescent="0.25">
      <c r="D2745" s="143"/>
    </row>
    <row r="2746" spans="4:4" x14ac:dyDescent="0.25">
      <c r="D2746" s="143"/>
    </row>
    <row r="2747" spans="4:4" x14ac:dyDescent="0.25">
      <c r="D2747" s="143"/>
    </row>
    <row r="2748" spans="4:4" x14ac:dyDescent="0.25">
      <c r="D2748" s="143"/>
    </row>
    <row r="2749" spans="4:4" x14ac:dyDescent="0.25">
      <c r="D2749" s="143"/>
    </row>
    <row r="2750" spans="4:4" x14ac:dyDescent="0.25">
      <c r="D2750" s="143"/>
    </row>
    <row r="2751" spans="4:4" x14ac:dyDescent="0.25">
      <c r="D2751" s="143"/>
    </row>
    <row r="2752" spans="4:4" x14ac:dyDescent="0.25">
      <c r="D2752" s="143"/>
    </row>
    <row r="2753" spans="4:4" x14ac:dyDescent="0.25">
      <c r="D2753" s="143"/>
    </row>
    <row r="2754" spans="4:4" x14ac:dyDescent="0.25">
      <c r="D2754" s="143"/>
    </row>
    <row r="2755" spans="4:4" x14ac:dyDescent="0.25">
      <c r="D2755" s="143"/>
    </row>
    <row r="2756" spans="4:4" x14ac:dyDescent="0.25">
      <c r="D2756" s="143"/>
    </row>
    <row r="2757" spans="4:4" x14ac:dyDescent="0.25">
      <c r="D2757" s="143"/>
    </row>
    <row r="2758" spans="4:4" x14ac:dyDescent="0.25">
      <c r="D2758" s="143"/>
    </row>
    <row r="2759" spans="4:4" x14ac:dyDescent="0.25">
      <c r="D2759" s="143"/>
    </row>
    <row r="2760" spans="4:4" x14ac:dyDescent="0.25">
      <c r="D2760" s="143"/>
    </row>
    <row r="2761" spans="4:4" x14ac:dyDescent="0.25">
      <c r="D2761" s="143"/>
    </row>
    <row r="2762" spans="4:4" x14ac:dyDescent="0.25">
      <c r="D2762" s="143"/>
    </row>
    <row r="2763" spans="4:4" x14ac:dyDescent="0.25">
      <c r="D2763" s="143"/>
    </row>
    <row r="2764" spans="4:4" x14ac:dyDescent="0.25">
      <c r="D2764" s="143"/>
    </row>
    <row r="2765" spans="4:4" x14ac:dyDescent="0.25">
      <c r="D2765" s="143"/>
    </row>
    <row r="2766" spans="4:4" x14ac:dyDescent="0.25">
      <c r="D2766" s="143"/>
    </row>
    <row r="2767" spans="4:4" x14ac:dyDescent="0.25">
      <c r="D2767" s="143"/>
    </row>
    <row r="2768" spans="4:4" x14ac:dyDescent="0.25">
      <c r="D2768" s="143"/>
    </row>
    <row r="2769" spans="4:4" x14ac:dyDescent="0.25">
      <c r="D2769" s="143"/>
    </row>
    <row r="2770" spans="4:4" x14ac:dyDescent="0.25">
      <c r="D2770" s="143"/>
    </row>
    <row r="2771" spans="4:4" x14ac:dyDescent="0.25">
      <c r="D2771" s="143"/>
    </row>
    <row r="2772" spans="4:4" x14ac:dyDescent="0.25">
      <c r="D2772" s="143"/>
    </row>
    <row r="2773" spans="4:4" x14ac:dyDescent="0.25">
      <c r="D2773" s="143"/>
    </row>
    <row r="2774" spans="4:4" x14ac:dyDescent="0.25">
      <c r="D2774" s="143"/>
    </row>
    <row r="2775" spans="4:4" x14ac:dyDescent="0.25">
      <c r="D2775" s="143"/>
    </row>
    <row r="2776" spans="4:4" x14ac:dyDescent="0.25">
      <c r="D2776" s="143"/>
    </row>
    <row r="2777" spans="4:4" x14ac:dyDescent="0.25">
      <c r="D2777" s="143"/>
    </row>
    <row r="2778" spans="4:4" x14ac:dyDescent="0.25">
      <c r="D2778" s="143"/>
    </row>
    <row r="2779" spans="4:4" x14ac:dyDescent="0.25">
      <c r="D2779" s="143"/>
    </row>
    <row r="2780" spans="4:4" x14ac:dyDescent="0.25">
      <c r="D2780" s="143"/>
    </row>
    <row r="2781" spans="4:4" x14ac:dyDescent="0.25">
      <c r="D2781" s="143"/>
    </row>
    <row r="2782" spans="4:4" x14ac:dyDescent="0.25">
      <c r="D2782" s="143"/>
    </row>
    <row r="2783" spans="4:4" x14ac:dyDescent="0.25">
      <c r="D2783" s="143"/>
    </row>
    <row r="2784" spans="4:4" x14ac:dyDescent="0.25">
      <c r="D2784" s="143"/>
    </row>
    <row r="2785" spans="4:4" x14ac:dyDescent="0.25">
      <c r="D2785" s="143"/>
    </row>
    <row r="2786" spans="4:4" x14ac:dyDescent="0.25">
      <c r="D2786" s="143"/>
    </row>
    <row r="2787" spans="4:4" x14ac:dyDescent="0.25">
      <c r="D2787" s="143"/>
    </row>
    <row r="2788" spans="4:4" x14ac:dyDescent="0.25">
      <c r="D2788" s="143"/>
    </row>
    <row r="2789" spans="4:4" x14ac:dyDescent="0.25">
      <c r="D2789" s="143"/>
    </row>
    <row r="2790" spans="4:4" x14ac:dyDescent="0.25">
      <c r="D2790" s="143"/>
    </row>
    <row r="2791" spans="4:4" x14ac:dyDescent="0.25">
      <c r="D2791" s="143"/>
    </row>
    <row r="2792" spans="4:4" x14ac:dyDescent="0.25">
      <c r="D2792" s="143"/>
    </row>
    <row r="2793" spans="4:4" x14ac:dyDescent="0.25">
      <c r="D2793" s="143"/>
    </row>
    <row r="2794" spans="4:4" x14ac:dyDescent="0.25">
      <c r="D2794" s="143"/>
    </row>
    <row r="2795" spans="4:4" x14ac:dyDescent="0.25">
      <c r="D2795" s="143"/>
    </row>
    <row r="2796" spans="4:4" x14ac:dyDescent="0.25">
      <c r="D2796" s="143"/>
    </row>
    <row r="2797" spans="4:4" x14ac:dyDescent="0.25">
      <c r="D2797" s="143"/>
    </row>
    <row r="2798" spans="4:4" x14ac:dyDescent="0.25">
      <c r="D2798" s="143"/>
    </row>
    <row r="2799" spans="4:4" x14ac:dyDescent="0.25">
      <c r="D2799" s="143"/>
    </row>
    <row r="2800" spans="4:4" x14ac:dyDescent="0.25">
      <c r="D2800" s="143"/>
    </row>
    <row r="2801" spans="4:4" x14ac:dyDescent="0.25">
      <c r="D2801" s="143"/>
    </row>
    <row r="2802" spans="4:4" x14ac:dyDescent="0.25">
      <c r="D2802" s="143"/>
    </row>
    <row r="2803" spans="4:4" x14ac:dyDescent="0.25">
      <c r="D2803" s="143"/>
    </row>
    <row r="2804" spans="4:4" x14ac:dyDescent="0.25">
      <c r="D2804" s="143"/>
    </row>
    <row r="2805" spans="4:4" x14ac:dyDescent="0.25">
      <c r="D2805" s="143"/>
    </row>
    <row r="2806" spans="4:4" x14ac:dyDescent="0.25">
      <c r="D2806" s="143"/>
    </row>
    <row r="2807" spans="4:4" x14ac:dyDescent="0.25">
      <c r="D2807" s="143"/>
    </row>
    <row r="2808" spans="4:4" x14ac:dyDescent="0.25">
      <c r="D2808" s="143"/>
    </row>
    <row r="2809" spans="4:4" x14ac:dyDescent="0.25">
      <c r="D2809" s="143"/>
    </row>
    <row r="2810" spans="4:4" x14ac:dyDescent="0.25">
      <c r="D2810" s="143"/>
    </row>
    <row r="2811" spans="4:4" x14ac:dyDescent="0.25">
      <c r="D2811" s="143"/>
    </row>
    <row r="2812" spans="4:4" x14ac:dyDescent="0.25">
      <c r="D2812" s="143"/>
    </row>
    <row r="2813" spans="4:4" x14ac:dyDescent="0.25">
      <c r="D2813" s="143"/>
    </row>
    <row r="2814" spans="4:4" x14ac:dyDescent="0.25">
      <c r="D2814" s="143"/>
    </row>
    <row r="2815" spans="4:4" x14ac:dyDescent="0.25">
      <c r="D2815" s="143"/>
    </row>
    <row r="2816" spans="4:4" x14ac:dyDescent="0.25">
      <c r="D2816" s="143"/>
    </row>
    <row r="2817" spans="4:4" x14ac:dyDescent="0.25">
      <c r="D2817" s="143"/>
    </row>
    <row r="2818" spans="4:4" x14ac:dyDescent="0.25">
      <c r="D2818" s="143"/>
    </row>
    <row r="2819" spans="4:4" x14ac:dyDescent="0.25">
      <c r="D2819" s="143"/>
    </row>
    <row r="2820" spans="4:4" x14ac:dyDescent="0.25">
      <c r="D2820" s="143"/>
    </row>
    <row r="2821" spans="4:4" x14ac:dyDescent="0.25">
      <c r="D2821" s="143"/>
    </row>
    <row r="2822" spans="4:4" x14ac:dyDescent="0.25">
      <c r="D2822" s="143"/>
    </row>
    <row r="2823" spans="4:4" x14ac:dyDescent="0.25">
      <c r="D2823" s="143"/>
    </row>
    <row r="2824" spans="4:4" x14ac:dyDescent="0.25">
      <c r="D2824" s="143"/>
    </row>
    <row r="2825" spans="4:4" x14ac:dyDescent="0.25">
      <c r="D2825" s="143"/>
    </row>
    <row r="2826" spans="4:4" x14ac:dyDescent="0.25">
      <c r="D2826" s="143"/>
    </row>
    <row r="2827" spans="4:4" x14ac:dyDescent="0.25">
      <c r="D2827" s="143"/>
    </row>
    <row r="2828" spans="4:4" x14ac:dyDescent="0.25">
      <c r="D2828" s="143"/>
    </row>
    <row r="2829" spans="4:4" x14ac:dyDescent="0.25">
      <c r="D2829" s="143"/>
    </row>
    <row r="2830" spans="4:4" x14ac:dyDescent="0.25">
      <c r="D2830" s="143"/>
    </row>
    <row r="2831" spans="4:4" x14ac:dyDescent="0.25">
      <c r="D2831" s="143"/>
    </row>
    <row r="2832" spans="4:4" x14ac:dyDescent="0.25">
      <c r="D2832" s="143"/>
    </row>
    <row r="2833" spans="4:4" x14ac:dyDescent="0.25">
      <c r="D2833" s="143"/>
    </row>
    <row r="2834" spans="4:4" x14ac:dyDescent="0.25">
      <c r="D2834" s="143"/>
    </row>
    <row r="2835" spans="4:4" x14ac:dyDescent="0.25">
      <c r="D2835" s="143"/>
    </row>
    <row r="2836" spans="4:4" x14ac:dyDescent="0.25">
      <c r="D2836" s="143"/>
    </row>
    <row r="2837" spans="4:4" x14ac:dyDescent="0.25">
      <c r="D2837" s="143"/>
    </row>
    <row r="2838" spans="4:4" x14ac:dyDescent="0.25">
      <c r="D2838" s="143"/>
    </row>
    <row r="2839" spans="4:4" x14ac:dyDescent="0.25">
      <c r="D2839" s="143"/>
    </row>
    <row r="2840" spans="4:4" x14ac:dyDescent="0.25">
      <c r="D2840" s="143"/>
    </row>
    <row r="2841" spans="4:4" x14ac:dyDescent="0.25">
      <c r="D2841" s="143"/>
    </row>
    <row r="2842" spans="4:4" x14ac:dyDescent="0.25">
      <c r="D2842" s="143"/>
    </row>
    <row r="2843" spans="4:4" x14ac:dyDescent="0.25">
      <c r="D2843" s="143"/>
    </row>
    <row r="2844" spans="4:4" x14ac:dyDescent="0.25">
      <c r="D2844" s="143"/>
    </row>
    <row r="2845" spans="4:4" x14ac:dyDescent="0.25">
      <c r="D2845" s="143"/>
    </row>
    <row r="2846" spans="4:4" x14ac:dyDescent="0.25">
      <c r="D2846" s="143"/>
    </row>
    <row r="2847" spans="4:4" x14ac:dyDescent="0.25">
      <c r="D2847" s="143"/>
    </row>
    <row r="2848" spans="4:4" x14ac:dyDescent="0.25">
      <c r="D2848" s="143"/>
    </row>
    <row r="2849" spans="4:4" x14ac:dyDescent="0.25">
      <c r="D2849" s="143"/>
    </row>
    <row r="2850" spans="4:4" x14ac:dyDescent="0.25">
      <c r="D2850" s="143"/>
    </row>
    <row r="2851" spans="4:4" x14ac:dyDescent="0.25">
      <c r="D2851" s="143"/>
    </row>
    <row r="2852" spans="4:4" x14ac:dyDescent="0.25">
      <c r="D2852" s="143"/>
    </row>
    <row r="2853" spans="4:4" x14ac:dyDescent="0.25">
      <c r="D2853" s="143"/>
    </row>
    <row r="2854" spans="4:4" x14ac:dyDescent="0.25">
      <c r="D2854" s="143"/>
    </row>
    <row r="2855" spans="4:4" x14ac:dyDescent="0.25">
      <c r="D2855" s="143"/>
    </row>
    <row r="2856" spans="4:4" x14ac:dyDescent="0.25">
      <c r="D2856" s="143"/>
    </row>
    <row r="2857" spans="4:4" x14ac:dyDescent="0.25">
      <c r="D2857" s="143"/>
    </row>
    <row r="2858" spans="4:4" x14ac:dyDescent="0.25">
      <c r="D2858" s="143"/>
    </row>
    <row r="2859" spans="4:4" x14ac:dyDescent="0.25">
      <c r="D2859" s="143"/>
    </row>
    <row r="2860" spans="4:4" x14ac:dyDescent="0.25">
      <c r="D2860" s="143"/>
    </row>
    <row r="2861" spans="4:4" x14ac:dyDescent="0.25">
      <c r="D2861" s="143"/>
    </row>
    <row r="2862" spans="4:4" x14ac:dyDescent="0.25">
      <c r="D2862" s="143"/>
    </row>
    <row r="2863" spans="4:4" x14ac:dyDescent="0.25">
      <c r="D2863" s="143"/>
    </row>
    <row r="2864" spans="4:4" x14ac:dyDescent="0.25">
      <c r="D2864" s="143"/>
    </row>
    <row r="2865" spans="4:4" x14ac:dyDescent="0.25">
      <c r="D2865" s="143"/>
    </row>
    <row r="2866" spans="4:4" x14ac:dyDescent="0.25">
      <c r="D2866" s="143"/>
    </row>
    <row r="2867" spans="4:4" x14ac:dyDescent="0.25">
      <c r="D2867" s="143"/>
    </row>
    <row r="2868" spans="4:4" x14ac:dyDescent="0.25">
      <c r="D2868" s="143"/>
    </row>
    <row r="2869" spans="4:4" x14ac:dyDescent="0.25">
      <c r="D2869" s="143"/>
    </row>
    <row r="2870" spans="4:4" x14ac:dyDescent="0.25">
      <c r="D2870" s="143"/>
    </row>
    <row r="2871" spans="4:4" x14ac:dyDescent="0.25">
      <c r="D2871" s="143"/>
    </row>
    <row r="2872" spans="4:4" x14ac:dyDescent="0.25">
      <c r="D2872" s="143"/>
    </row>
    <row r="2873" spans="4:4" x14ac:dyDescent="0.25">
      <c r="D2873" s="143"/>
    </row>
    <row r="2874" spans="4:4" x14ac:dyDescent="0.25">
      <c r="D2874" s="143"/>
    </row>
    <row r="2875" spans="4:4" x14ac:dyDescent="0.25">
      <c r="D2875" s="143"/>
    </row>
    <row r="2876" spans="4:4" x14ac:dyDescent="0.25">
      <c r="D2876" s="143"/>
    </row>
    <row r="2877" spans="4:4" x14ac:dyDescent="0.25">
      <c r="D2877" s="143"/>
    </row>
    <row r="2878" spans="4:4" x14ac:dyDescent="0.25">
      <c r="D2878" s="143"/>
    </row>
    <row r="2879" spans="4:4" x14ac:dyDescent="0.25">
      <c r="D2879" s="143"/>
    </row>
    <row r="2880" spans="4:4" x14ac:dyDescent="0.25">
      <c r="D2880" s="143"/>
    </row>
    <row r="2881" spans="4:4" x14ac:dyDescent="0.25">
      <c r="D2881" s="143"/>
    </row>
    <row r="2882" spans="4:4" x14ac:dyDescent="0.25">
      <c r="D2882" s="143"/>
    </row>
    <row r="2883" spans="4:4" x14ac:dyDescent="0.25">
      <c r="D2883" s="143"/>
    </row>
    <row r="2884" spans="4:4" x14ac:dyDescent="0.25">
      <c r="D2884" s="143"/>
    </row>
    <row r="2885" spans="4:4" x14ac:dyDescent="0.25">
      <c r="D2885" s="143"/>
    </row>
    <row r="2886" spans="4:4" x14ac:dyDescent="0.25">
      <c r="D2886" s="143"/>
    </row>
    <row r="2887" spans="4:4" x14ac:dyDescent="0.25">
      <c r="D2887" s="143"/>
    </row>
    <row r="2888" spans="4:4" x14ac:dyDescent="0.25">
      <c r="D2888" s="143"/>
    </row>
    <row r="2889" spans="4:4" x14ac:dyDescent="0.25">
      <c r="D2889" s="143"/>
    </row>
    <row r="2890" spans="4:4" x14ac:dyDescent="0.25">
      <c r="D2890" s="143"/>
    </row>
    <row r="2891" spans="4:4" x14ac:dyDescent="0.25">
      <c r="D2891" s="143"/>
    </row>
    <row r="2892" spans="4:4" x14ac:dyDescent="0.25">
      <c r="D2892" s="143"/>
    </row>
    <row r="2893" spans="4:4" x14ac:dyDescent="0.25">
      <c r="D2893" s="143"/>
    </row>
    <row r="2894" spans="4:4" x14ac:dyDescent="0.25">
      <c r="D2894" s="143"/>
    </row>
    <row r="2895" spans="4:4" x14ac:dyDescent="0.25">
      <c r="D2895" s="143"/>
    </row>
    <row r="2896" spans="4:4" x14ac:dyDescent="0.25">
      <c r="D2896" s="143"/>
    </row>
    <row r="2897" spans="4:4" x14ac:dyDescent="0.25">
      <c r="D2897" s="143"/>
    </row>
    <row r="2898" spans="4:4" x14ac:dyDescent="0.25">
      <c r="D2898" s="143"/>
    </row>
    <row r="2899" spans="4:4" x14ac:dyDescent="0.25">
      <c r="D2899" s="143"/>
    </row>
    <row r="2900" spans="4:4" x14ac:dyDescent="0.25">
      <c r="D2900" s="143"/>
    </row>
    <row r="2901" spans="4:4" x14ac:dyDescent="0.25">
      <c r="D2901" s="143"/>
    </row>
    <row r="2902" spans="4:4" x14ac:dyDescent="0.25">
      <c r="D2902" s="143"/>
    </row>
    <row r="2903" spans="4:4" x14ac:dyDescent="0.25">
      <c r="D2903" s="143"/>
    </row>
    <row r="2904" spans="4:4" x14ac:dyDescent="0.25">
      <c r="D2904" s="143"/>
    </row>
    <row r="2905" spans="4:4" x14ac:dyDescent="0.25">
      <c r="D2905" s="143"/>
    </row>
    <row r="2906" spans="4:4" x14ac:dyDescent="0.25">
      <c r="D2906" s="143"/>
    </row>
    <row r="2907" spans="4:4" x14ac:dyDescent="0.25">
      <c r="D2907" s="143"/>
    </row>
    <row r="2908" spans="4:4" x14ac:dyDescent="0.25">
      <c r="D2908" s="143"/>
    </row>
    <row r="2909" spans="4:4" x14ac:dyDescent="0.25">
      <c r="D2909" s="143"/>
    </row>
    <row r="2910" spans="4:4" x14ac:dyDescent="0.25">
      <c r="D2910" s="143"/>
    </row>
    <row r="2911" spans="4:4" x14ac:dyDescent="0.25">
      <c r="D2911" s="143"/>
    </row>
    <row r="2912" spans="4:4" x14ac:dyDescent="0.25">
      <c r="D2912" s="143"/>
    </row>
    <row r="2913" spans="4:4" x14ac:dyDescent="0.25">
      <c r="D2913" s="143"/>
    </row>
    <row r="2914" spans="4:4" x14ac:dyDescent="0.25">
      <c r="D2914" s="143"/>
    </row>
    <row r="2915" spans="4:4" x14ac:dyDescent="0.25">
      <c r="D2915" s="143"/>
    </row>
    <row r="2916" spans="4:4" x14ac:dyDescent="0.25">
      <c r="D2916" s="143"/>
    </row>
    <row r="2917" spans="4:4" x14ac:dyDescent="0.25">
      <c r="D2917" s="143"/>
    </row>
    <row r="2918" spans="4:4" x14ac:dyDescent="0.25">
      <c r="D2918" s="143"/>
    </row>
    <row r="2919" spans="4:4" x14ac:dyDescent="0.25">
      <c r="D2919" s="143"/>
    </row>
    <row r="2920" spans="4:4" x14ac:dyDescent="0.25">
      <c r="D2920" s="143"/>
    </row>
    <row r="2921" spans="4:4" x14ac:dyDescent="0.25">
      <c r="D2921" s="143"/>
    </row>
    <row r="2922" spans="4:4" x14ac:dyDescent="0.25">
      <c r="D2922" s="143"/>
    </row>
    <row r="2923" spans="4:4" x14ac:dyDescent="0.25">
      <c r="D2923" s="143"/>
    </row>
    <row r="2924" spans="4:4" x14ac:dyDescent="0.25">
      <c r="D2924" s="143"/>
    </row>
    <row r="2925" spans="4:4" x14ac:dyDescent="0.25">
      <c r="D2925" s="143"/>
    </row>
    <row r="2926" spans="4:4" x14ac:dyDescent="0.25">
      <c r="D2926" s="143"/>
    </row>
    <row r="2927" spans="4:4" x14ac:dyDescent="0.25">
      <c r="D2927" s="143"/>
    </row>
    <row r="2928" spans="4:4" x14ac:dyDescent="0.25">
      <c r="D2928" s="143"/>
    </row>
    <row r="2929" spans="4:4" x14ac:dyDescent="0.25">
      <c r="D2929" s="143"/>
    </row>
    <row r="2930" spans="4:4" x14ac:dyDescent="0.25">
      <c r="D2930" s="143"/>
    </row>
    <row r="2931" spans="4:4" x14ac:dyDescent="0.25">
      <c r="D2931" s="143"/>
    </row>
    <row r="2932" spans="4:4" x14ac:dyDescent="0.25">
      <c r="D2932" s="143"/>
    </row>
    <row r="2933" spans="4:4" x14ac:dyDescent="0.25">
      <c r="D2933" s="143"/>
    </row>
    <row r="2934" spans="4:4" x14ac:dyDescent="0.25">
      <c r="D2934" s="143"/>
    </row>
    <row r="2935" spans="4:4" x14ac:dyDescent="0.25">
      <c r="D2935" s="143"/>
    </row>
    <row r="2936" spans="4:4" x14ac:dyDescent="0.25">
      <c r="D2936" s="143"/>
    </row>
    <row r="2937" spans="4:4" x14ac:dyDescent="0.25">
      <c r="D2937" s="143"/>
    </row>
    <row r="2938" spans="4:4" x14ac:dyDescent="0.25">
      <c r="D2938" s="143"/>
    </row>
    <row r="2939" spans="4:4" x14ac:dyDescent="0.25">
      <c r="D2939" s="143"/>
    </row>
    <row r="2940" spans="4:4" x14ac:dyDescent="0.25">
      <c r="D2940" s="143"/>
    </row>
    <row r="2941" spans="4:4" x14ac:dyDescent="0.25">
      <c r="D2941" s="143"/>
    </row>
    <row r="2942" spans="4:4" x14ac:dyDescent="0.25">
      <c r="D2942" s="143"/>
    </row>
    <row r="2943" spans="4:4" x14ac:dyDescent="0.25">
      <c r="D2943" s="143"/>
    </row>
    <row r="2944" spans="4:4" x14ac:dyDescent="0.25">
      <c r="D2944" s="143"/>
    </row>
    <row r="2945" spans="4:4" x14ac:dyDescent="0.25">
      <c r="D2945" s="143"/>
    </row>
    <row r="2946" spans="4:4" x14ac:dyDescent="0.25">
      <c r="D2946" s="143"/>
    </row>
    <row r="2947" spans="4:4" x14ac:dyDescent="0.25">
      <c r="D2947" s="143"/>
    </row>
    <row r="2948" spans="4:4" x14ac:dyDescent="0.25">
      <c r="D2948" s="143"/>
    </row>
    <row r="2949" spans="4:4" x14ac:dyDescent="0.25">
      <c r="D2949" s="143"/>
    </row>
    <row r="2950" spans="4:4" x14ac:dyDescent="0.25">
      <c r="D2950" s="143"/>
    </row>
    <row r="2951" spans="4:4" x14ac:dyDescent="0.25">
      <c r="D2951" s="143"/>
    </row>
    <row r="2952" spans="4:4" x14ac:dyDescent="0.25">
      <c r="D2952" s="143"/>
    </row>
    <row r="2953" spans="4:4" x14ac:dyDescent="0.25">
      <c r="D2953" s="143"/>
    </row>
    <row r="2954" spans="4:4" x14ac:dyDescent="0.25">
      <c r="D2954" s="143"/>
    </row>
    <row r="2955" spans="4:4" x14ac:dyDescent="0.25">
      <c r="D2955" s="143"/>
    </row>
    <row r="2956" spans="4:4" x14ac:dyDescent="0.25">
      <c r="D2956" s="143"/>
    </row>
    <row r="2957" spans="4:4" x14ac:dyDescent="0.25">
      <c r="D2957" s="143"/>
    </row>
    <row r="2958" spans="4:4" x14ac:dyDescent="0.25">
      <c r="D2958" s="143"/>
    </row>
    <row r="2959" spans="4:4" x14ac:dyDescent="0.25">
      <c r="D2959" s="143"/>
    </row>
    <row r="2960" spans="4:4" x14ac:dyDescent="0.25">
      <c r="D2960" s="143"/>
    </row>
    <row r="2961" spans="4:4" x14ac:dyDescent="0.25">
      <c r="D2961" s="143"/>
    </row>
    <row r="2962" spans="4:4" x14ac:dyDescent="0.25">
      <c r="D2962" s="143"/>
    </row>
    <row r="2963" spans="4:4" x14ac:dyDescent="0.25">
      <c r="D2963" s="143"/>
    </row>
    <row r="2964" spans="4:4" x14ac:dyDescent="0.25">
      <c r="D2964" s="143"/>
    </row>
    <row r="2965" spans="4:4" x14ac:dyDescent="0.25">
      <c r="D2965" s="143"/>
    </row>
    <row r="2966" spans="4:4" x14ac:dyDescent="0.25">
      <c r="D2966" s="143"/>
    </row>
    <row r="2967" spans="4:4" x14ac:dyDescent="0.25">
      <c r="D2967" s="143"/>
    </row>
    <row r="2968" spans="4:4" x14ac:dyDescent="0.25">
      <c r="D2968" s="143"/>
    </row>
    <row r="2969" spans="4:4" x14ac:dyDescent="0.25">
      <c r="D2969" s="143"/>
    </row>
    <row r="2970" spans="4:4" x14ac:dyDescent="0.25">
      <c r="D2970" s="143"/>
    </row>
    <row r="2971" spans="4:4" x14ac:dyDescent="0.25">
      <c r="D2971" s="143"/>
    </row>
    <row r="2972" spans="4:4" x14ac:dyDescent="0.25">
      <c r="D2972" s="143"/>
    </row>
    <row r="2973" spans="4:4" x14ac:dyDescent="0.25">
      <c r="D2973" s="143"/>
    </row>
    <row r="2974" spans="4:4" x14ac:dyDescent="0.25">
      <c r="D2974" s="143"/>
    </row>
    <row r="2975" spans="4:4" x14ac:dyDescent="0.25">
      <c r="D2975" s="143"/>
    </row>
    <row r="2976" spans="4:4" x14ac:dyDescent="0.25">
      <c r="D2976" s="143"/>
    </row>
    <row r="2977" spans="4:4" x14ac:dyDescent="0.25">
      <c r="D2977" s="143"/>
    </row>
    <row r="2978" spans="4:4" x14ac:dyDescent="0.25">
      <c r="D2978" s="143"/>
    </row>
    <row r="2979" spans="4:4" x14ac:dyDescent="0.25">
      <c r="D2979" s="143"/>
    </row>
    <row r="2980" spans="4:4" x14ac:dyDescent="0.25">
      <c r="D2980" s="143"/>
    </row>
    <row r="2981" spans="4:4" x14ac:dyDescent="0.25">
      <c r="D2981" s="143"/>
    </row>
    <row r="2982" spans="4:4" x14ac:dyDescent="0.25">
      <c r="D2982" s="143"/>
    </row>
    <row r="2983" spans="4:4" x14ac:dyDescent="0.25">
      <c r="D2983" s="143"/>
    </row>
    <row r="2984" spans="4:4" x14ac:dyDescent="0.25">
      <c r="D2984" s="143"/>
    </row>
    <row r="2985" spans="4:4" x14ac:dyDescent="0.25">
      <c r="D2985" s="143"/>
    </row>
    <row r="2986" spans="4:4" x14ac:dyDescent="0.25">
      <c r="D2986" s="143"/>
    </row>
    <row r="2987" spans="4:4" x14ac:dyDescent="0.25">
      <c r="D2987" s="143"/>
    </row>
    <row r="2988" spans="4:4" x14ac:dyDescent="0.25">
      <c r="D2988" s="143"/>
    </row>
    <row r="2989" spans="4:4" x14ac:dyDescent="0.25">
      <c r="D2989" s="143"/>
    </row>
    <row r="2990" spans="4:4" x14ac:dyDescent="0.25">
      <c r="D2990" s="143"/>
    </row>
    <row r="2991" spans="4:4" x14ac:dyDescent="0.25">
      <c r="D2991" s="143"/>
    </row>
    <row r="2992" spans="4:4" x14ac:dyDescent="0.25">
      <c r="D2992" s="143"/>
    </row>
    <row r="2993" spans="4:4" x14ac:dyDescent="0.25">
      <c r="D2993" s="143"/>
    </row>
    <row r="2994" spans="4:4" x14ac:dyDescent="0.25">
      <c r="D2994" s="143"/>
    </row>
    <row r="2995" spans="4:4" x14ac:dyDescent="0.25">
      <c r="D2995" s="143"/>
    </row>
    <row r="2996" spans="4:4" x14ac:dyDescent="0.25">
      <c r="D2996" s="143"/>
    </row>
    <row r="2997" spans="4:4" x14ac:dyDescent="0.25">
      <c r="D2997" s="143"/>
    </row>
    <row r="2998" spans="4:4" x14ac:dyDescent="0.25">
      <c r="D2998" s="143"/>
    </row>
    <row r="2999" spans="4:4" x14ac:dyDescent="0.25">
      <c r="D2999" s="143"/>
    </row>
    <row r="3000" spans="4:4" x14ac:dyDescent="0.25">
      <c r="D3000" s="143"/>
    </row>
    <row r="3001" spans="4:4" x14ac:dyDescent="0.25">
      <c r="D3001" s="143"/>
    </row>
    <row r="3002" spans="4:4" x14ac:dyDescent="0.25">
      <c r="D3002" s="143"/>
    </row>
    <row r="3003" spans="4:4" x14ac:dyDescent="0.25">
      <c r="D3003" s="143"/>
    </row>
    <row r="3004" spans="4:4" x14ac:dyDescent="0.25">
      <c r="D3004" s="143"/>
    </row>
    <row r="3005" spans="4:4" x14ac:dyDescent="0.25">
      <c r="D3005" s="143"/>
    </row>
    <row r="3006" spans="4:4" x14ac:dyDescent="0.25">
      <c r="D3006" s="143"/>
    </row>
    <row r="3007" spans="4:4" x14ac:dyDescent="0.25">
      <c r="D3007" s="143"/>
    </row>
    <row r="3008" spans="4:4" x14ac:dyDescent="0.25">
      <c r="D3008" s="143"/>
    </row>
    <row r="3009" spans="4:4" x14ac:dyDescent="0.25">
      <c r="D3009" s="143"/>
    </row>
    <row r="3010" spans="4:4" x14ac:dyDescent="0.25">
      <c r="D3010" s="143"/>
    </row>
    <row r="3011" spans="4:4" x14ac:dyDescent="0.25">
      <c r="D3011" s="143"/>
    </row>
    <row r="3012" spans="4:4" x14ac:dyDescent="0.25">
      <c r="D3012" s="143"/>
    </row>
    <row r="3013" spans="4:4" x14ac:dyDescent="0.25">
      <c r="D3013" s="143"/>
    </row>
    <row r="3014" spans="4:4" x14ac:dyDescent="0.25">
      <c r="D3014" s="143"/>
    </row>
    <row r="3015" spans="4:4" x14ac:dyDescent="0.25">
      <c r="D3015" s="143"/>
    </row>
    <row r="3016" spans="4:4" x14ac:dyDescent="0.25">
      <c r="D3016" s="143"/>
    </row>
    <row r="3017" spans="4:4" x14ac:dyDescent="0.25">
      <c r="D3017" s="143"/>
    </row>
    <row r="3018" spans="4:4" x14ac:dyDescent="0.25">
      <c r="D3018" s="143"/>
    </row>
    <row r="3019" spans="4:4" x14ac:dyDescent="0.25">
      <c r="D3019" s="143"/>
    </row>
    <row r="3020" spans="4:4" x14ac:dyDescent="0.25">
      <c r="D3020" s="143"/>
    </row>
    <row r="3021" spans="4:4" x14ac:dyDescent="0.25">
      <c r="D3021" s="143"/>
    </row>
    <row r="3022" spans="4:4" x14ac:dyDescent="0.25">
      <c r="D3022" s="143"/>
    </row>
    <row r="3023" spans="4:4" x14ac:dyDescent="0.25">
      <c r="D3023" s="143"/>
    </row>
    <row r="3024" spans="4:4" x14ac:dyDescent="0.25">
      <c r="D3024" s="143"/>
    </row>
    <row r="3025" spans="4:4" x14ac:dyDescent="0.25">
      <c r="D3025" s="143"/>
    </row>
    <row r="3026" spans="4:4" x14ac:dyDescent="0.25">
      <c r="D3026" s="143"/>
    </row>
    <row r="3027" spans="4:4" x14ac:dyDescent="0.25">
      <c r="D3027" s="143"/>
    </row>
    <row r="3028" spans="4:4" x14ac:dyDescent="0.25">
      <c r="D3028" s="143"/>
    </row>
    <row r="3029" spans="4:4" x14ac:dyDescent="0.25">
      <c r="D3029" s="143"/>
    </row>
    <row r="3030" spans="4:4" x14ac:dyDescent="0.25">
      <c r="D3030" s="143"/>
    </row>
    <row r="3031" spans="4:4" x14ac:dyDescent="0.25">
      <c r="D3031" s="143"/>
    </row>
    <row r="3032" spans="4:4" x14ac:dyDescent="0.25">
      <c r="D3032" s="143"/>
    </row>
    <row r="3033" spans="4:4" x14ac:dyDescent="0.25">
      <c r="D3033" s="143"/>
    </row>
    <row r="3034" spans="4:4" x14ac:dyDescent="0.25">
      <c r="D3034" s="143"/>
    </row>
    <row r="3035" spans="4:4" x14ac:dyDescent="0.25">
      <c r="D3035" s="143"/>
    </row>
    <row r="3036" spans="4:4" x14ac:dyDescent="0.25">
      <c r="D3036" s="143"/>
    </row>
    <row r="3037" spans="4:4" x14ac:dyDescent="0.25">
      <c r="D3037" s="143"/>
    </row>
    <row r="3038" spans="4:4" x14ac:dyDescent="0.25">
      <c r="D3038" s="143"/>
    </row>
    <row r="3039" spans="4:4" x14ac:dyDescent="0.25">
      <c r="D3039" s="143"/>
    </row>
    <row r="3040" spans="4:4" x14ac:dyDescent="0.25">
      <c r="D3040" s="143"/>
    </row>
    <row r="3041" spans="4:4" x14ac:dyDescent="0.25">
      <c r="D3041" s="143"/>
    </row>
    <row r="3042" spans="4:4" x14ac:dyDescent="0.25">
      <c r="D3042" s="143"/>
    </row>
    <row r="3043" spans="4:4" x14ac:dyDescent="0.25">
      <c r="D3043" s="143"/>
    </row>
    <row r="3044" spans="4:4" x14ac:dyDescent="0.25">
      <c r="D3044" s="143"/>
    </row>
    <row r="3045" spans="4:4" x14ac:dyDescent="0.25">
      <c r="D3045" s="143"/>
    </row>
    <row r="3046" spans="4:4" x14ac:dyDescent="0.25">
      <c r="D3046" s="143"/>
    </row>
    <row r="3047" spans="4:4" x14ac:dyDescent="0.25">
      <c r="D3047" s="143"/>
    </row>
    <row r="3048" spans="4:4" x14ac:dyDescent="0.25">
      <c r="D3048" s="143"/>
    </row>
    <row r="3049" spans="4:4" x14ac:dyDescent="0.25">
      <c r="D3049" s="143"/>
    </row>
    <row r="3050" spans="4:4" x14ac:dyDescent="0.25">
      <c r="D3050" s="143"/>
    </row>
    <row r="3051" spans="4:4" x14ac:dyDescent="0.25">
      <c r="D3051" s="143"/>
    </row>
    <row r="3052" spans="4:4" x14ac:dyDescent="0.25">
      <c r="D3052" s="143"/>
    </row>
    <row r="3053" spans="4:4" x14ac:dyDescent="0.25">
      <c r="D3053" s="143"/>
    </row>
    <row r="3054" spans="4:4" x14ac:dyDescent="0.25">
      <c r="D3054" s="143"/>
    </row>
    <row r="3055" spans="4:4" x14ac:dyDescent="0.25">
      <c r="D3055" s="143"/>
    </row>
    <row r="3056" spans="4:4" x14ac:dyDescent="0.25">
      <c r="D3056" s="143"/>
    </row>
    <row r="3057" spans="4:4" x14ac:dyDescent="0.25">
      <c r="D3057" s="143"/>
    </row>
    <row r="3058" spans="4:4" x14ac:dyDescent="0.25">
      <c r="D3058" s="143"/>
    </row>
    <row r="3059" spans="4:4" x14ac:dyDescent="0.25">
      <c r="D3059" s="143"/>
    </row>
    <row r="3060" spans="4:4" x14ac:dyDescent="0.25">
      <c r="D3060" s="143"/>
    </row>
    <row r="3061" spans="4:4" x14ac:dyDescent="0.25">
      <c r="D3061" s="143"/>
    </row>
    <row r="3062" spans="4:4" x14ac:dyDescent="0.25">
      <c r="D3062" s="143"/>
    </row>
    <row r="3063" spans="4:4" x14ac:dyDescent="0.25">
      <c r="D3063" s="143"/>
    </row>
    <row r="3064" spans="4:4" x14ac:dyDescent="0.25">
      <c r="D3064" s="143"/>
    </row>
    <row r="3065" spans="4:4" x14ac:dyDescent="0.25">
      <c r="D3065" s="143"/>
    </row>
    <row r="3066" spans="4:4" x14ac:dyDescent="0.25">
      <c r="D3066" s="143"/>
    </row>
    <row r="3067" spans="4:4" x14ac:dyDescent="0.25">
      <c r="D3067" s="143"/>
    </row>
    <row r="3068" spans="4:4" x14ac:dyDescent="0.25">
      <c r="D3068" s="143"/>
    </row>
    <row r="3069" spans="4:4" x14ac:dyDescent="0.25">
      <c r="D3069" s="143"/>
    </row>
    <row r="3070" spans="4:4" x14ac:dyDescent="0.25">
      <c r="D3070" s="143"/>
    </row>
    <row r="3071" spans="4:4" x14ac:dyDescent="0.25">
      <c r="D3071" s="143"/>
    </row>
    <row r="3072" spans="4:4" x14ac:dyDescent="0.25">
      <c r="D3072" s="143"/>
    </row>
    <row r="3073" spans="4:4" x14ac:dyDescent="0.25">
      <c r="D3073" s="143"/>
    </row>
    <row r="3074" spans="4:4" x14ac:dyDescent="0.25">
      <c r="D3074" s="143"/>
    </row>
    <row r="3075" spans="4:4" x14ac:dyDescent="0.25">
      <c r="D3075" s="143"/>
    </row>
    <row r="3076" spans="4:4" x14ac:dyDescent="0.25">
      <c r="D3076" s="143"/>
    </row>
    <row r="3077" spans="4:4" x14ac:dyDescent="0.25">
      <c r="D3077" s="143"/>
    </row>
    <row r="3078" spans="4:4" x14ac:dyDescent="0.25">
      <c r="D3078" s="143"/>
    </row>
    <row r="3079" spans="4:4" x14ac:dyDescent="0.25">
      <c r="D3079" s="143"/>
    </row>
    <row r="3080" spans="4:4" x14ac:dyDescent="0.25">
      <c r="D3080" s="143"/>
    </row>
    <row r="3081" spans="4:4" x14ac:dyDescent="0.25">
      <c r="D3081" s="143"/>
    </row>
    <row r="3082" spans="4:4" x14ac:dyDescent="0.25">
      <c r="D3082" s="143"/>
    </row>
    <row r="3083" spans="4:4" x14ac:dyDescent="0.25">
      <c r="D3083" s="143"/>
    </row>
    <row r="3084" spans="4:4" x14ac:dyDescent="0.25">
      <c r="D3084" s="143"/>
    </row>
    <row r="3085" spans="4:4" x14ac:dyDescent="0.25">
      <c r="D3085" s="143"/>
    </row>
    <row r="3086" spans="4:4" x14ac:dyDescent="0.25">
      <c r="D3086" s="143"/>
    </row>
    <row r="3087" spans="4:4" x14ac:dyDescent="0.25">
      <c r="D3087" s="143"/>
    </row>
    <row r="3088" spans="4:4" x14ac:dyDescent="0.25">
      <c r="D3088" s="143"/>
    </row>
    <row r="3089" spans="4:4" x14ac:dyDescent="0.25">
      <c r="D3089" s="143"/>
    </row>
    <row r="3090" spans="4:4" x14ac:dyDescent="0.25">
      <c r="D3090" s="143"/>
    </row>
    <row r="3091" spans="4:4" x14ac:dyDescent="0.25">
      <c r="D3091" s="143"/>
    </row>
    <row r="3092" spans="4:4" x14ac:dyDescent="0.25">
      <c r="D3092" s="143"/>
    </row>
    <row r="3093" spans="4:4" x14ac:dyDescent="0.25">
      <c r="D3093" s="143"/>
    </row>
    <row r="3094" spans="4:4" x14ac:dyDescent="0.25">
      <c r="D3094" s="143"/>
    </row>
    <row r="3095" spans="4:4" x14ac:dyDescent="0.25">
      <c r="D3095" s="143"/>
    </row>
    <row r="3096" spans="4:4" x14ac:dyDescent="0.25">
      <c r="D3096" s="143"/>
    </row>
    <row r="3097" spans="4:4" x14ac:dyDescent="0.25">
      <c r="D3097" s="143"/>
    </row>
    <row r="3098" spans="4:4" x14ac:dyDescent="0.25">
      <c r="D3098" s="143"/>
    </row>
    <row r="3099" spans="4:4" x14ac:dyDescent="0.25">
      <c r="D3099" s="143"/>
    </row>
    <row r="3100" spans="4:4" x14ac:dyDescent="0.25">
      <c r="D3100" s="143"/>
    </row>
    <row r="3101" spans="4:4" x14ac:dyDescent="0.25">
      <c r="D3101" s="143"/>
    </row>
    <row r="3102" spans="4:4" x14ac:dyDescent="0.25">
      <c r="D3102" s="143"/>
    </row>
    <row r="3103" spans="4:4" x14ac:dyDescent="0.25">
      <c r="D3103" s="143"/>
    </row>
    <row r="3104" spans="4:4" x14ac:dyDescent="0.25">
      <c r="D3104" s="143"/>
    </row>
    <row r="3105" spans="4:4" x14ac:dyDescent="0.25">
      <c r="D3105" s="143"/>
    </row>
    <row r="3106" spans="4:4" x14ac:dyDescent="0.25">
      <c r="D3106" s="143"/>
    </row>
    <row r="3107" spans="4:4" x14ac:dyDescent="0.25">
      <c r="D3107" s="143"/>
    </row>
    <row r="3108" spans="4:4" x14ac:dyDescent="0.25">
      <c r="D3108" s="143"/>
    </row>
    <row r="3109" spans="4:4" x14ac:dyDescent="0.25">
      <c r="D3109" s="143"/>
    </row>
    <row r="3110" spans="4:4" x14ac:dyDescent="0.25">
      <c r="D3110" s="143"/>
    </row>
    <row r="3111" spans="4:4" x14ac:dyDescent="0.25">
      <c r="D3111" s="143"/>
    </row>
    <row r="3112" spans="4:4" x14ac:dyDescent="0.25">
      <c r="D3112" s="143"/>
    </row>
    <row r="3113" spans="4:4" x14ac:dyDescent="0.25">
      <c r="D3113" s="143"/>
    </row>
    <row r="3114" spans="4:4" x14ac:dyDescent="0.25">
      <c r="D3114" s="143"/>
    </row>
    <row r="3115" spans="4:4" x14ac:dyDescent="0.25">
      <c r="D3115" s="143"/>
    </row>
    <row r="3116" spans="4:4" x14ac:dyDescent="0.25">
      <c r="D3116" s="143"/>
    </row>
    <row r="3117" spans="4:4" x14ac:dyDescent="0.25">
      <c r="D3117" s="143"/>
    </row>
    <row r="3118" spans="4:4" x14ac:dyDescent="0.25">
      <c r="D3118" s="143"/>
    </row>
    <row r="3119" spans="4:4" x14ac:dyDescent="0.25">
      <c r="D3119" s="143"/>
    </row>
    <row r="3120" spans="4:4" x14ac:dyDescent="0.25">
      <c r="D3120" s="143"/>
    </row>
    <row r="3121" spans="4:4" x14ac:dyDescent="0.25">
      <c r="D3121" s="143"/>
    </row>
    <row r="3122" spans="4:4" x14ac:dyDescent="0.25">
      <c r="D3122" s="143"/>
    </row>
    <row r="3123" spans="4:4" x14ac:dyDescent="0.25">
      <c r="D3123" s="143"/>
    </row>
    <row r="3124" spans="4:4" x14ac:dyDescent="0.25">
      <c r="D3124" s="143"/>
    </row>
    <row r="3125" spans="4:4" x14ac:dyDescent="0.25">
      <c r="D3125" s="143"/>
    </row>
    <row r="3126" spans="4:4" x14ac:dyDescent="0.25">
      <c r="D3126" s="143"/>
    </row>
    <row r="3127" spans="4:4" x14ac:dyDescent="0.25">
      <c r="D3127" s="143"/>
    </row>
    <row r="3128" spans="4:4" x14ac:dyDescent="0.25">
      <c r="D3128" s="143"/>
    </row>
    <row r="3129" spans="4:4" x14ac:dyDescent="0.25">
      <c r="D3129" s="143"/>
    </row>
    <row r="3130" spans="4:4" x14ac:dyDescent="0.25">
      <c r="D3130" s="143"/>
    </row>
    <row r="3131" spans="4:4" x14ac:dyDescent="0.25">
      <c r="D3131" s="143"/>
    </row>
    <row r="3132" spans="4:4" x14ac:dyDescent="0.25">
      <c r="D3132" s="143"/>
    </row>
    <row r="3133" spans="4:4" x14ac:dyDescent="0.25">
      <c r="D3133" s="143"/>
    </row>
    <row r="3134" spans="4:4" x14ac:dyDescent="0.25">
      <c r="D3134" s="143"/>
    </row>
    <row r="3135" spans="4:4" x14ac:dyDescent="0.25">
      <c r="D3135" s="143"/>
    </row>
    <row r="3136" spans="4:4" x14ac:dyDescent="0.25">
      <c r="D3136" s="143"/>
    </row>
    <row r="3137" spans="4:4" x14ac:dyDescent="0.25">
      <c r="D3137" s="143"/>
    </row>
    <row r="3138" spans="4:4" x14ac:dyDescent="0.25">
      <c r="D3138" s="143"/>
    </row>
    <row r="3139" spans="4:4" x14ac:dyDescent="0.25">
      <c r="D3139" s="143"/>
    </row>
    <row r="3140" spans="4:4" x14ac:dyDescent="0.25">
      <c r="D3140" s="143"/>
    </row>
    <row r="3141" spans="4:4" x14ac:dyDescent="0.25">
      <c r="D3141" s="143"/>
    </row>
    <row r="3142" spans="4:4" x14ac:dyDescent="0.25">
      <c r="D3142" s="143"/>
    </row>
    <row r="3143" spans="4:4" x14ac:dyDescent="0.25">
      <c r="D3143" s="143"/>
    </row>
    <row r="3144" spans="4:4" x14ac:dyDescent="0.25">
      <c r="D3144" s="143"/>
    </row>
    <row r="3145" spans="4:4" x14ac:dyDescent="0.25">
      <c r="D3145" s="143"/>
    </row>
    <row r="3146" spans="4:4" x14ac:dyDescent="0.25">
      <c r="D3146" s="143"/>
    </row>
    <row r="3147" spans="4:4" x14ac:dyDescent="0.25">
      <c r="D3147" s="143"/>
    </row>
    <row r="3148" spans="4:4" x14ac:dyDescent="0.25">
      <c r="D3148" s="143"/>
    </row>
    <row r="3149" spans="4:4" x14ac:dyDescent="0.25">
      <c r="D3149" s="143"/>
    </row>
    <row r="3150" spans="4:4" x14ac:dyDescent="0.25">
      <c r="D3150" s="143"/>
    </row>
    <row r="3151" spans="4:4" x14ac:dyDescent="0.25">
      <c r="D3151" s="143"/>
    </row>
    <row r="3152" spans="4:4" x14ac:dyDescent="0.25">
      <c r="D3152" s="143"/>
    </row>
    <row r="3153" spans="4:4" x14ac:dyDescent="0.25">
      <c r="D3153" s="143"/>
    </row>
    <row r="3154" spans="4:4" x14ac:dyDescent="0.25">
      <c r="D3154" s="143"/>
    </row>
    <row r="3155" spans="4:4" x14ac:dyDescent="0.25">
      <c r="D3155" s="143"/>
    </row>
    <row r="3156" spans="4:4" x14ac:dyDescent="0.25">
      <c r="D3156" s="143"/>
    </row>
    <row r="3157" spans="4:4" x14ac:dyDescent="0.25">
      <c r="D3157" s="143"/>
    </row>
    <row r="3158" spans="4:4" x14ac:dyDescent="0.25">
      <c r="D3158" s="143"/>
    </row>
    <row r="3159" spans="4:4" x14ac:dyDescent="0.25">
      <c r="D3159" s="143"/>
    </row>
    <row r="3160" spans="4:4" x14ac:dyDescent="0.25">
      <c r="D3160" s="143"/>
    </row>
    <row r="3161" spans="4:4" x14ac:dyDescent="0.25">
      <c r="D3161" s="143"/>
    </row>
    <row r="3162" spans="4:4" x14ac:dyDescent="0.25">
      <c r="D3162" s="143"/>
    </row>
    <row r="3163" spans="4:4" x14ac:dyDescent="0.25">
      <c r="D3163" s="143"/>
    </row>
    <row r="3164" spans="4:4" x14ac:dyDescent="0.25">
      <c r="D3164" s="143"/>
    </row>
    <row r="3165" spans="4:4" x14ac:dyDescent="0.25">
      <c r="D3165" s="143"/>
    </row>
    <row r="3166" spans="4:4" x14ac:dyDescent="0.25">
      <c r="D3166" s="143"/>
    </row>
    <row r="3167" spans="4:4" x14ac:dyDescent="0.25">
      <c r="D3167" s="143"/>
    </row>
    <row r="3168" spans="4:4" x14ac:dyDescent="0.25">
      <c r="D3168" s="143"/>
    </row>
    <row r="3169" spans="4:4" x14ac:dyDescent="0.25">
      <c r="D3169" s="143"/>
    </row>
    <row r="3170" spans="4:4" x14ac:dyDescent="0.25">
      <c r="D3170" s="143"/>
    </row>
    <row r="3171" spans="4:4" x14ac:dyDescent="0.25">
      <c r="D3171" s="143"/>
    </row>
    <row r="3172" spans="4:4" x14ac:dyDescent="0.25">
      <c r="D3172" s="143"/>
    </row>
    <row r="3173" spans="4:4" x14ac:dyDescent="0.25">
      <c r="D3173" s="143"/>
    </row>
    <row r="3174" spans="4:4" x14ac:dyDescent="0.25">
      <c r="D3174" s="143"/>
    </row>
    <row r="3175" spans="4:4" x14ac:dyDescent="0.25">
      <c r="D3175" s="143"/>
    </row>
    <row r="3176" spans="4:4" x14ac:dyDescent="0.25">
      <c r="D3176" s="143"/>
    </row>
    <row r="3177" spans="4:4" x14ac:dyDescent="0.25">
      <c r="D3177" s="143"/>
    </row>
    <row r="3178" spans="4:4" x14ac:dyDescent="0.25">
      <c r="D3178" s="143"/>
    </row>
    <row r="3179" spans="4:4" x14ac:dyDescent="0.25">
      <c r="D3179" s="143"/>
    </row>
    <row r="3180" spans="4:4" x14ac:dyDescent="0.25">
      <c r="D3180" s="143"/>
    </row>
    <row r="3181" spans="4:4" x14ac:dyDescent="0.25">
      <c r="D3181" s="143"/>
    </row>
    <row r="3182" spans="4:4" x14ac:dyDescent="0.25">
      <c r="D3182" s="143"/>
    </row>
    <row r="3183" spans="4:4" x14ac:dyDescent="0.25">
      <c r="D3183" s="143"/>
    </row>
    <row r="3184" spans="4:4" x14ac:dyDescent="0.25">
      <c r="D3184" s="143"/>
    </row>
    <row r="3185" spans="4:4" x14ac:dyDescent="0.25">
      <c r="D3185" s="143"/>
    </row>
    <row r="3186" spans="4:4" x14ac:dyDescent="0.25">
      <c r="D3186" s="143"/>
    </row>
    <row r="3187" spans="4:4" x14ac:dyDescent="0.25">
      <c r="D3187" s="143"/>
    </row>
    <row r="3188" spans="4:4" x14ac:dyDescent="0.25">
      <c r="D3188" s="143"/>
    </row>
    <row r="3189" spans="4:4" x14ac:dyDescent="0.25">
      <c r="D3189" s="143"/>
    </row>
    <row r="3190" spans="4:4" x14ac:dyDescent="0.25">
      <c r="D3190" s="143"/>
    </row>
    <row r="3191" spans="4:4" x14ac:dyDescent="0.25">
      <c r="D3191" s="143"/>
    </row>
    <row r="3192" spans="4:4" x14ac:dyDescent="0.25">
      <c r="D3192" s="143"/>
    </row>
    <row r="3193" spans="4:4" x14ac:dyDescent="0.25">
      <c r="D3193" s="143"/>
    </row>
    <row r="3194" spans="4:4" x14ac:dyDescent="0.25">
      <c r="D3194" s="143"/>
    </row>
    <row r="3195" spans="4:4" x14ac:dyDescent="0.25">
      <c r="D3195" s="143"/>
    </row>
    <row r="3196" spans="4:4" x14ac:dyDescent="0.25">
      <c r="D3196" s="143"/>
    </row>
    <row r="3197" spans="4:4" x14ac:dyDescent="0.25">
      <c r="D3197" s="143"/>
    </row>
    <row r="3198" spans="4:4" x14ac:dyDescent="0.25">
      <c r="D3198" s="143"/>
    </row>
    <row r="3199" spans="4:4" x14ac:dyDescent="0.25">
      <c r="D3199" s="143"/>
    </row>
    <row r="3200" spans="4:4" x14ac:dyDescent="0.25">
      <c r="D3200" s="143"/>
    </row>
    <row r="3201" spans="4:4" x14ac:dyDescent="0.25">
      <c r="D3201" s="143"/>
    </row>
    <row r="3202" spans="4:4" x14ac:dyDescent="0.25">
      <c r="D3202" s="143"/>
    </row>
    <row r="3203" spans="4:4" x14ac:dyDescent="0.25">
      <c r="D3203" s="143"/>
    </row>
    <row r="3204" spans="4:4" x14ac:dyDescent="0.25">
      <c r="D3204" s="143"/>
    </row>
    <row r="3205" spans="4:4" x14ac:dyDescent="0.25">
      <c r="D3205" s="143"/>
    </row>
    <row r="3206" spans="4:4" x14ac:dyDescent="0.25">
      <c r="D3206" s="143"/>
    </row>
    <row r="3207" spans="4:4" x14ac:dyDescent="0.25">
      <c r="D3207" s="143"/>
    </row>
    <row r="3208" spans="4:4" x14ac:dyDescent="0.25">
      <c r="D3208" s="143"/>
    </row>
    <row r="3209" spans="4:4" x14ac:dyDescent="0.25">
      <c r="D3209" s="143"/>
    </row>
    <row r="3210" spans="4:4" x14ac:dyDescent="0.25">
      <c r="D3210" s="143"/>
    </row>
    <row r="3211" spans="4:4" x14ac:dyDescent="0.25">
      <c r="D3211" s="143"/>
    </row>
    <row r="3212" spans="4:4" x14ac:dyDescent="0.25">
      <c r="D3212" s="143"/>
    </row>
    <row r="3213" spans="4:4" x14ac:dyDescent="0.25">
      <c r="D3213" s="143"/>
    </row>
    <row r="3214" spans="4:4" x14ac:dyDescent="0.25">
      <c r="D3214" s="143"/>
    </row>
    <row r="3215" spans="4:4" x14ac:dyDescent="0.25">
      <c r="D3215" s="143"/>
    </row>
    <row r="3216" spans="4:4" x14ac:dyDescent="0.25">
      <c r="D3216" s="143"/>
    </row>
    <row r="3217" spans="4:4" x14ac:dyDescent="0.25">
      <c r="D3217" s="143"/>
    </row>
    <row r="3218" spans="4:4" x14ac:dyDescent="0.25">
      <c r="D3218" s="143"/>
    </row>
    <row r="3219" spans="4:4" x14ac:dyDescent="0.25">
      <c r="D3219" s="143"/>
    </row>
    <row r="3220" spans="4:4" x14ac:dyDescent="0.25">
      <c r="D3220" s="143"/>
    </row>
    <row r="3221" spans="4:4" x14ac:dyDescent="0.25">
      <c r="D3221" s="143"/>
    </row>
    <row r="3222" spans="4:4" x14ac:dyDescent="0.25">
      <c r="D3222" s="143"/>
    </row>
    <row r="3223" spans="4:4" x14ac:dyDescent="0.25">
      <c r="D3223" s="143"/>
    </row>
    <row r="3224" spans="4:4" x14ac:dyDescent="0.25">
      <c r="D3224" s="143"/>
    </row>
    <row r="3225" spans="4:4" x14ac:dyDescent="0.25">
      <c r="D3225" s="143"/>
    </row>
    <row r="3226" spans="4:4" x14ac:dyDescent="0.25">
      <c r="D3226" s="143"/>
    </row>
    <row r="3227" spans="4:4" x14ac:dyDescent="0.25">
      <c r="D3227" s="143"/>
    </row>
    <row r="3228" spans="4:4" x14ac:dyDescent="0.25">
      <c r="D3228" s="143"/>
    </row>
    <row r="3229" spans="4:4" x14ac:dyDescent="0.25">
      <c r="D3229" s="143"/>
    </row>
    <row r="3230" spans="4:4" x14ac:dyDescent="0.25">
      <c r="D3230" s="143"/>
    </row>
    <row r="3231" spans="4:4" x14ac:dyDescent="0.25">
      <c r="D3231" s="143"/>
    </row>
    <row r="3232" spans="4:4" x14ac:dyDescent="0.25">
      <c r="D3232" s="143"/>
    </row>
    <row r="3233" spans="4:4" x14ac:dyDescent="0.25">
      <c r="D3233" s="143"/>
    </row>
    <row r="3234" spans="4:4" x14ac:dyDescent="0.25">
      <c r="D3234" s="143"/>
    </row>
    <row r="3235" spans="4:4" x14ac:dyDescent="0.25">
      <c r="D3235" s="143"/>
    </row>
    <row r="3236" spans="4:4" x14ac:dyDescent="0.25">
      <c r="D3236" s="143"/>
    </row>
    <row r="3237" spans="4:4" x14ac:dyDescent="0.25">
      <c r="D3237" s="143"/>
    </row>
    <row r="3238" spans="4:4" x14ac:dyDescent="0.25">
      <c r="D3238" s="143"/>
    </row>
    <row r="3239" spans="4:4" x14ac:dyDescent="0.25">
      <c r="D3239" s="143"/>
    </row>
    <row r="3240" spans="4:4" x14ac:dyDescent="0.25">
      <c r="D3240" s="143"/>
    </row>
    <row r="3241" spans="4:4" x14ac:dyDescent="0.25">
      <c r="D3241" s="143"/>
    </row>
    <row r="3242" spans="4:4" x14ac:dyDescent="0.25">
      <c r="D3242" s="143"/>
    </row>
    <row r="3243" spans="4:4" x14ac:dyDescent="0.25">
      <c r="D3243" s="143"/>
    </row>
    <row r="3244" spans="4:4" x14ac:dyDescent="0.25">
      <c r="D3244" s="143"/>
    </row>
    <row r="3245" spans="4:4" x14ac:dyDescent="0.25">
      <c r="D3245" s="143"/>
    </row>
    <row r="3246" spans="4:4" x14ac:dyDescent="0.25">
      <c r="D3246" s="143"/>
    </row>
    <row r="3247" spans="4:4" x14ac:dyDescent="0.25">
      <c r="D3247" s="143"/>
    </row>
    <row r="3248" spans="4:4" x14ac:dyDescent="0.25">
      <c r="D3248" s="143"/>
    </row>
    <row r="3249" spans="4:4" x14ac:dyDescent="0.25">
      <c r="D3249" s="143"/>
    </row>
    <row r="3250" spans="4:4" x14ac:dyDescent="0.25">
      <c r="D3250" s="143"/>
    </row>
    <row r="3251" spans="4:4" x14ac:dyDescent="0.25">
      <c r="D3251" s="143"/>
    </row>
    <row r="3252" spans="4:4" x14ac:dyDescent="0.25">
      <c r="D3252" s="143"/>
    </row>
    <row r="3253" spans="4:4" x14ac:dyDescent="0.25">
      <c r="D3253" s="143"/>
    </row>
    <row r="3254" spans="4:4" x14ac:dyDescent="0.25">
      <c r="D3254" s="143"/>
    </row>
    <row r="3255" spans="4:4" x14ac:dyDescent="0.25">
      <c r="D3255" s="143"/>
    </row>
    <row r="3256" spans="4:4" x14ac:dyDescent="0.25">
      <c r="D3256" s="143"/>
    </row>
    <row r="3257" spans="4:4" x14ac:dyDescent="0.25">
      <c r="D3257" s="143"/>
    </row>
    <row r="3258" spans="4:4" x14ac:dyDescent="0.25">
      <c r="D3258" s="143"/>
    </row>
    <row r="3259" spans="4:4" x14ac:dyDescent="0.25">
      <c r="D3259" s="143"/>
    </row>
    <row r="3260" spans="4:4" x14ac:dyDescent="0.25">
      <c r="D3260" s="143"/>
    </row>
    <row r="3261" spans="4:4" x14ac:dyDescent="0.25">
      <c r="D3261" s="143"/>
    </row>
    <row r="3262" spans="4:4" x14ac:dyDescent="0.25">
      <c r="D3262" s="143"/>
    </row>
    <row r="3263" spans="4:4" x14ac:dyDescent="0.25">
      <c r="D3263" s="143"/>
    </row>
    <row r="3264" spans="4:4" x14ac:dyDescent="0.25">
      <c r="D3264" s="143"/>
    </row>
    <row r="3265" spans="4:4" x14ac:dyDescent="0.25">
      <c r="D3265" s="143"/>
    </row>
    <row r="3266" spans="4:4" x14ac:dyDescent="0.25">
      <c r="D3266" s="143"/>
    </row>
    <row r="3267" spans="4:4" x14ac:dyDescent="0.25">
      <c r="D3267" s="143"/>
    </row>
    <row r="3268" spans="4:4" x14ac:dyDescent="0.25">
      <c r="D3268" s="143"/>
    </row>
    <row r="3269" spans="4:4" x14ac:dyDescent="0.25">
      <c r="D3269" s="143"/>
    </row>
    <row r="3270" spans="4:4" x14ac:dyDescent="0.25">
      <c r="D3270" s="143"/>
    </row>
    <row r="3271" spans="4:4" x14ac:dyDescent="0.25">
      <c r="D3271" s="143"/>
    </row>
    <row r="3272" spans="4:4" x14ac:dyDescent="0.25">
      <c r="D3272" s="143"/>
    </row>
    <row r="3273" spans="4:4" x14ac:dyDescent="0.25">
      <c r="D3273" s="143"/>
    </row>
    <row r="3274" spans="4:4" x14ac:dyDescent="0.25">
      <c r="D3274" s="143"/>
    </row>
    <row r="3275" spans="4:4" x14ac:dyDescent="0.25">
      <c r="D3275" s="143"/>
    </row>
    <row r="3276" spans="4:4" x14ac:dyDescent="0.25">
      <c r="D3276" s="143"/>
    </row>
    <row r="3277" spans="4:4" x14ac:dyDescent="0.25">
      <c r="D3277" s="143"/>
    </row>
    <row r="3278" spans="4:4" x14ac:dyDescent="0.25">
      <c r="D3278" s="143"/>
    </row>
    <row r="3279" spans="4:4" x14ac:dyDescent="0.25">
      <c r="D3279" s="143"/>
    </row>
    <row r="3280" spans="4:4" x14ac:dyDescent="0.25">
      <c r="D3280" s="143"/>
    </row>
    <row r="3281" spans="4:4" x14ac:dyDescent="0.25">
      <c r="D3281" s="143"/>
    </row>
    <row r="3282" spans="4:4" x14ac:dyDescent="0.25">
      <c r="D3282" s="143"/>
    </row>
    <row r="3283" spans="4:4" x14ac:dyDescent="0.25">
      <c r="D3283" s="143"/>
    </row>
    <row r="3284" spans="4:4" x14ac:dyDescent="0.25">
      <c r="D3284" s="143"/>
    </row>
    <row r="3285" spans="4:4" x14ac:dyDescent="0.25">
      <c r="D3285" s="143"/>
    </row>
    <row r="3286" spans="4:4" x14ac:dyDescent="0.25">
      <c r="D3286" s="143"/>
    </row>
    <row r="3287" spans="4:4" x14ac:dyDescent="0.25">
      <c r="D3287" s="143"/>
    </row>
    <row r="3288" spans="4:4" x14ac:dyDescent="0.25">
      <c r="D3288" s="143"/>
    </row>
    <row r="3289" spans="4:4" x14ac:dyDescent="0.25">
      <c r="D3289" s="143"/>
    </row>
    <row r="3290" spans="4:4" x14ac:dyDescent="0.25">
      <c r="D3290" s="143"/>
    </row>
    <row r="3291" spans="4:4" x14ac:dyDescent="0.25">
      <c r="D3291" s="143"/>
    </row>
    <row r="3292" spans="4:4" x14ac:dyDescent="0.25">
      <c r="D3292" s="143"/>
    </row>
    <row r="3293" spans="4:4" x14ac:dyDescent="0.25">
      <c r="D3293" s="143"/>
    </row>
    <row r="3294" spans="4:4" x14ac:dyDescent="0.25">
      <c r="D3294" s="143"/>
    </row>
    <row r="3295" spans="4:4" x14ac:dyDescent="0.25">
      <c r="D3295" s="143"/>
    </row>
    <row r="3296" spans="4:4" x14ac:dyDescent="0.25">
      <c r="D3296" s="143"/>
    </row>
    <row r="3297" spans="4:4" x14ac:dyDescent="0.25">
      <c r="D3297" s="143"/>
    </row>
    <row r="3298" spans="4:4" x14ac:dyDescent="0.25">
      <c r="D3298" s="143"/>
    </row>
    <row r="3299" spans="4:4" x14ac:dyDescent="0.25">
      <c r="D3299" s="143"/>
    </row>
    <row r="3300" spans="4:4" x14ac:dyDescent="0.25">
      <c r="D3300" s="143"/>
    </row>
    <row r="3301" spans="4:4" x14ac:dyDescent="0.25">
      <c r="D3301" s="143"/>
    </row>
    <row r="3302" spans="4:4" x14ac:dyDescent="0.25">
      <c r="D3302" s="143"/>
    </row>
    <row r="3303" spans="4:4" x14ac:dyDescent="0.25">
      <c r="D3303" s="143"/>
    </row>
    <row r="3304" spans="4:4" x14ac:dyDescent="0.25">
      <c r="D3304" s="143"/>
    </row>
    <row r="3305" spans="4:4" x14ac:dyDescent="0.25">
      <c r="D3305" s="143"/>
    </row>
    <row r="3306" spans="4:4" x14ac:dyDescent="0.25">
      <c r="D3306" s="143"/>
    </row>
    <row r="3307" spans="4:4" x14ac:dyDescent="0.25">
      <c r="D3307" s="143"/>
    </row>
    <row r="3308" spans="4:4" x14ac:dyDescent="0.25">
      <c r="D3308" s="143"/>
    </row>
    <row r="3309" spans="4:4" x14ac:dyDescent="0.25">
      <c r="D3309" s="143"/>
    </row>
    <row r="3310" spans="4:4" x14ac:dyDescent="0.25">
      <c r="D3310" s="143"/>
    </row>
    <row r="3311" spans="4:4" x14ac:dyDescent="0.25">
      <c r="D3311" s="143"/>
    </row>
    <row r="3312" spans="4:4" x14ac:dyDescent="0.25">
      <c r="D3312" s="143"/>
    </row>
    <row r="3313" spans="4:4" x14ac:dyDescent="0.25">
      <c r="D3313" s="143"/>
    </row>
    <row r="3314" spans="4:4" x14ac:dyDescent="0.25">
      <c r="D3314" s="143"/>
    </row>
    <row r="3315" spans="4:4" x14ac:dyDescent="0.25">
      <c r="D3315" s="143"/>
    </row>
    <row r="3316" spans="4:4" x14ac:dyDescent="0.25">
      <c r="D3316" s="143"/>
    </row>
    <row r="3317" spans="4:4" x14ac:dyDescent="0.25">
      <c r="D3317" s="143"/>
    </row>
    <row r="3318" spans="4:4" x14ac:dyDescent="0.25">
      <c r="D3318" s="143"/>
    </row>
    <row r="3319" spans="4:4" x14ac:dyDescent="0.25">
      <c r="D3319" s="143"/>
    </row>
    <row r="3320" spans="4:4" x14ac:dyDescent="0.25">
      <c r="D3320" s="143"/>
    </row>
    <row r="3321" spans="4:4" x14ac:dyDescent="0.25">
      <c r="D3321" s="143"/>
    </row>
    <row r="3322" spans="4:4" x14ac:dyDescent="0.25">
      <c r="D3322" s="143"/>
    </row>
    <row r="3323" spans="4:4" x14ac:dyDescent="0.25">
      <c r="D3323" s="143"/>
    </row>
    <row r="3324" spans="4:4" x14ac:dyDescent="0.25">
      <c r="D3324" s="143"/>
    </row>
    <row r="3325" spans="4:4" x14ac:dyDescent="0.25">
      <c r="D3325" s="143"/>
    </row>
    <row r="3326" spans="4:4" x14ac:dyDescent="0.25">
      <c r="D3326" s="143"/>
    </row>
    <row r="3327" spans="4:4" x14ac:dyDescent="0.25">
      <c r="D3327" s="143"/>
    </row>
    <row r="3328" spans="4:4" x14ac:dyDescent="0.25">
      <c r="D3328" s="143"/>
    </row>
    <row r="3329" spans="4:4" x14ac:dyDescent="0.25">
      <c r="D3329" s="143"/>
    </row>
    <row r="3330" spans="4:4" x14ac:dyDescent="0.25">
      <c r="D3330" s="143"/>
    </row>
    <row r="3331" spans="4:4" x14ac:dyDescent="0.25">
      <c r="D3331" s="143"/>
    </row>
    <row r="3332" spans="4:4" x14ac:dyDescent="0.25">
      <c r="D3332" s="143"/>
    </row>
    <row r="3333" spans="4:4" x14ac:dyDescent="0.25">
      <c r="D3333" s="143"/>
    </row>
    <row r="3334" spans="4:4" x14ac:dyDescent="0.25">
      <c r="D3334" s="143"/>
    </row>
    <row r="3335" spans="4:4" x14ac:dyDescent="0.25">
      <c r="D3335" s="143"/>
    </row>
    <row r="3336" spans="4:4" x14ac:dyDescent="0.25">
      <c r="D3336" s="143"/>
    </row>
    <row r="3337" spans="4:4" x14ac:dyDescent="0.25">
      <c r="D3337" s="143"/>
    </row>
    <row r="3338" spans="4:4" x14ac:dyDescent="0.25">
      <c r="D3338" s="143"/>
    </row>
    <row r="3339" spans="4:4" x14ac:dyDescent="0.25">
      <c r="D3339" s="143"/>
    </row>
    <row r="3340" spans="4:4" x14ac:dyDescent="0.25">
      <c r="D3340" s="143"/>
    </row>
    <row r="3341" spans="4:4" x14ac:dyDescent="0.25">
      <c r="D3341" s="143"/>
    </row>
    <row r="3342" spans="4:4" x14ac:dyDescent="0.25">
      <c r="D3342" s="143"/>
    </row>
    <row r="3343" spans="4:4" x14ac:dyDescent="0.25">
      <c r="D3343" s="143"/>
    </row>
    <row r="3344" spans="4:4" x14ac:dyDescent="0.25">
      <c r="D3344" s="143"/>
    </row>
    <row r="3345" spans="4:4" x14ac:dyDescent="0.25">
      <c r="D3345" s="143"/>
    </row>
    <row r="3346" spans="4:4" x14ac:dyDescent="0.25">
      <c r="D3346" s="143"/>
    </row>
    <row r="3347" spans="4:4" x14ac:dyDescent="0.25">
      <c r="D3347" s="143"/>
    </row>
    <row r="3348" spans="4:4" x14ac:dyDescent="0.25">
      <c r="D3348" s="143"/>
    </row>
    <row r="3349" spans="4:4" x14ac:dyDescent="0.25">
      <c r="D3349" s="143"/>
    </row>
    <row r="3350" spans="4:4" x14ac:dyDescent="0.25">
      <c r="D3350" s="143"/>
    </row>
    <row r="3351" spans="4:4" x14ac:dyDescent="0.25">
      <c r="D3351" s="143"/>
    </row>
    <row r="3352" spans="4:4" x14ac:dyDescent="0.25">
      <c r="D3352" s="143"/>
    </row>
    <row r="3353" spans="4:4" x14ac:dyDescent="0.25">
      <c r="D3353" s="143"/>
    </row>
    <row r="3354" spans="4:4" x14ac:dyDescent="0.25">
      <c r="D3354" s="143"/>
    </row>
    <row r="3355" spans="4:4" x14ac:dyDescent="0.25">
      <c r="D3355" s="143"/>
    </row>
    <row r="3356" spans="4:4" x14ac:dyDescent="0.25">
      <c r="D3356" s="143"/>
    </row>
    <row r="3357" spans="4:4" x14ac:dyDescent="0.25">
      <c r="D3357" s="143"/>
    </row>
    <row r="3358" spans="4:4" x14ac:dyDescent="0.25">
      <c r="D3358" s="143"/>
    </row>
    <row r="3359" spans="4:4" x14ac:dyDescent="0.25">
      <c r="D3359" s="143"/>
    </row>
    <row r="3360" spans="4:4" x14ac:dyDescent="0.25">
      <c r="D3360" s="143"/>
    </row>
    <row r="3361" spans="4:4" x14ac:dyDescent="0.25">
      <c r="D3361" s="143"/>
    </row>
    <row r="3362" spans="4:4" x14ac:dyDescent="0.25">
      <c r="D3362" s="143"/>
    </row>
    <row r="3363" spans="4:4" x14ac:dyDescent="0.25">
      <c r="D3363" s="143"/>
    </row>
    <row r="3364" spans="4:4" x14ac:dyDescent="0.25">
      <c r="D3364" s="143"/>
    </row>
    <row r="3365" spans="4:4" x14ac:dyDescent="0.25">
      <c r="D3365" s="143"/>
    </row>
    <row r="3366" spans="4:4" x14ac:dyDescent="0.25">
      <c r="D3366" s="143"/>
    </row>
    <row r="3367" spans="4:4" x14ac:dyDescent="0.25">
      <c r="D3367" s="143"/>
    </row>
    <row r="3368" spans="4:4" x14ac:dyDescent="0.25">
      <c r="D3368" s="143"/>
    </row>
    <row r="3369" spans="4:4" x14ac:dyDescent="0.25">
      <c r="D3369" s="143"/>
    </row>
    <row r="3370" spans="4:4" x14ac:dyDescent="0.25">
      <c r="D3370" s="143"/>
    </row>
    <row r="3371" spans="4:4" x14ac:dyDescent="0.25">
      <c r="D3371" s="143"/>
    </row>
    <row r="3372" spans="4:4" x14ac:dyDescent="0.25">
      <c r="D3372" s="143"/>
    </row>
    <row r="3373" spans="4:4" x14ac:dyDescent="0.25">
      <c r="D3373" s="143"/>
    </row>
    <row r="3374" spans="4:4" x14ac:dyDescent="0.25">
      <c r="D3374" s="143"/>
    </row>
    <row r="3375" spans="4:4" x14ac:dyDescent="0.25">
      <c r="D3375" s="143"/>
    </row>
    <row r="3376" spans="4:4" x14ac:dyDescent="0.25">
      <c r="D3376" s="143"/>
    </row>
    <row r="3377" spans="4:4" x14ac:dyDescent="0.25">
      <c r="D3377" s="143"/>
    </row>
    <row r="3378" spans="4:4" x14ac:dyDescent="0.25">
      <c r="D3378" s="143"/>
    </row>
    <row r="3379" spans="4:4" x14ac:dyDescent="0.25">
      <c r="D3379" s="143"/>
    </row>
    <row r="3380" spans="4:4" x14ac:dyDescent="0.25">
      <c r="D3380" s="143"/>
    </row>
    <row r="3381" spans="4:4" x14ac:dyDescent="0.25">
      <c r="D3381" s="143"/>
    </row>
    <row r="3382" spans="4:4" x14ac:dyDescent="0.25">
      <c r="D3382" s="143"/>
    </row>
    <row r="3383" spans="4:4" x14ac:dyDescent="0.25">
      <c r="D3383" s="143"/>
    </row>
    <row r="3384" spans="4:4" x14ac:dyDescent="0.25">
      <c r="D3384" s="143"/>
    </row>
    <row r="3385" spans="4:4" x14ac:dyDescent="0.25">
      <c r="D3385" s="143"/>
    </row>
    <row r="3386" spans="4:4" x14ac:dyDescent="0.25">
      <c r="D3386" s="143"/>
    </row>
    <row r="3387" spans="4:4" x14ac:dyDescent="0.25">
      <c r="D3387" s="143"/>
    </row>
    <row r="3388" spans="4:4" x14ac:dyDescent="0.25">
      <c r="D3388" s="143"/>
    </row>
    <row r="3389" spans="4:4" x14ac:dyDescent="0.25">
      <c r="D3389" s="143"/>
    </row>
    <row r="3390" spans="4:4" x14ac:dyDescent="0.25">
      <c r="D3390" s="143"/>
    </row>
    <row r="3391" spans="4:4" x14ac:dyDescent="0.25">
      <c r="D3391" s="143"/>
    </row>
    <row r="3392" spans="4:4" x14ac:dyDescent="0.25">
      <c r="D3392" s="143"/>
    </row>
    <row r="3393" spans="4:4" x14ac:dyDescent="0.25">
      <c r="D3393" s="143"/>
    </row>
    <row r="3394" spans="4:4" x14ac:dyDescent="0.25">
      <c r="D3394" s="143"/>
    </row>
    <row r="3395" spans="4:4" x14ac:dyDescent="0.25">
      <c r="D3395" s="143"/>
    </row>
    <row r="3396" spans="4:4" x14ac:dyDescent="0.25">
      <c r="D3396" s="143"/>
    </row>
    <row r="3397" spans="4:4" x14ac:dyDescent="0.25">
      <c r="D3397" s="143"/>
    </row>
    <row r="3398" spans="4:4" x14ac:dyDescent="0.25">
      <c r="D3398" s="143"/>
    </row>
    <row r="3399" spans="4:4" x14ac:dyDescent="0.25">
      <c r="D3399" s="143"/>
    </row>
    <row r="3400" spans="4:4" x14ac:dyDescent="0.25">
      <c r="D3400" s="143"/>
    </row>
    <row r="3401" spans="4:4" x14ac:dyDescent="0.25">
      <c r="D3401" s="143"/>
    </row>
    <row r="3402" spans="4:4" x14ac:dyDescent="0.25">
      <c r="D3402" s="143"/>
    </row>
    <row r="3403" spans="4:4" x14ac:dyDescent="0.25">
      <c r="D3403" s="143"/>
    </row>
    <row r="3404" spans="4:4" x14ac:dyDescent="0.25">
      <c r="D3404" s="143"/>
    </row>
    <row r="3405" spans="4:4" x14ac:dyDescent="0.25">
      <c r="D3405" s="143"/>
    </row>
    <row r="3406" spans="4:4" x14ac:dyDescent="0.25">
      <c r="D3406" s="143"/>
    </row>
    <row r="3407" spans="4:4" x14ac:dyDescent="0.25">
      <c r="D3407" s="143"/>
    </row>
    <row r="3408" spans="4:4" x14ac:dyDescent="0.25">
      <c r="D3408" s="143"/>
    </row>
    <row r="3409" spans="4:4" x14ac:dyDescent="0.25">
      <c r="D3409" s="143"/>
    </row>
    <row r="3410" spans="4:4" x14ac:dyDescent="0.25">
      <c r="D3410" s="143"/>
    </row>
    <row r="3411" spans="4:4" x14ac:dyDescent="0.25">
      <c r="D3411" s="143"/>
    </row>
    <row r="3412" spans="4:4" x14ac:dyDescent="0.25">
      <c r="D3412" s="143"/>
    </row>
    <row r="3413" spans="4:4" x14ac:dyDescent="0.25">
      <c r="D3413" s="143"/>
    </row>
    <row r="3414" spans="4:4" x14ac:dyDescent="0.25">
      <c r="D3414" s="143"/>
    </row>
    <row r="3415" spans="4:4" x14ac:dyDescent="0.25">
      <c r="D3415" s="143"/>
    </row>
    <row r="3416" spans="4:4" x14ac:dyDescent="0.25">
      <c r="D3416" s="143"/>
    </row>
    <row r="3417" spans="4:4" x14ac:dyDescent="0.25">
      <c r="D3417" s="143"/>
    </row>
    <row r="3418" spans="4:4" x14ac:dyDescent="0.25">
      <c r="D3418" s="143"/>
    </row>
    <row r="3419" spans="4:4" x14ac:dyDescent="0.25">
      <c r="D3419" s="143"/>
    </row>
    <row r="3420" spans="4:4" x14ac:dyDescent="0.25">
      <c r="D3420" s="143"/>
    </row>
    <row r="3421" spans="4:4" x14ac:dyDescent="0.25">
      <c r="D3421" s="143"/>
    </row>
    <row r="3422" spans="4:4" x14ac:dyDescent="0.25">
      <c r="D3422" s="143"/>
    </row>
    <row r="3423" spans="4:4" x14ac:dyDescent="0.25">
      <c r="D3423" s="143"/>
    </row>
    <row r="3424" spans="4:4" x14ac:dyDescent="0.25">
      <c r="D3424" s="143"/>
    </row>
    <row r="3425" spans="4:4" x14ac:dyDescent="0.25">
      <c r="D3425" s="143"/>
    </row>
    <row r="3426" spans="4:4" x14ac:dyDescent="0.25">
      <c r="D3426" s="143"/>
    </row>
    <row r="3427" spans="4:4" x14ac:dyDescent="0.25">
      <c r="D3427" s="143"/>
    </row>
    <row r="3428" spans="4:4" x14ac:dyDescent="0.25">
      <c r="D3428" s="143"/>
    </row>
    <row r="3429" spans="4:4" x14ac:dyDescent="0.25">
      <c r="D3429" s="143"/>
    </row>
    <row r="3430" spans="4:4" x14ac:dyDescent="0.25">
      <c r="D3430" s="143"/>
    </row>
    <row r="3431" spans="4:4" x14ac:dyDescent="0.25">
      <c r="D3431" s="143"/>
    </row>
    <row r="3432" spans="4:4" x14ac:dyDescent="0.25">
      <c r="D3432" s="143"/>
    </row>
    <row r="3433" spans="4:4" x14ac:dyDescent="0.25">
      <c r="D3433" s="143"/>
    </row>
    <row r="3434" spans="4:4" x14ac:dyDescent="0.25">
      <c r="D3434" s="143"/>
    </row>
    <row r="3435" spans="4:4" x14ac:dyDescent="0.25">
      <c r="D3435" s="143"/>
    </row>
    <row r="3436" spans="4:4" x14ac:dyDescent="0.25">
      <c r="D3436" s="143"/>
    </row>
    <row r="3437" spans="4:4" x14ac:dyDescent="0.25">
      <c r="D3437" s="143"/>
    </row>
    <row r="3438" spans="4:4" x14ac:dyDescent="0.25">
      <c r="D3438" s="143"/>
    </row>
    <row r="3439" spans="4:4" x14ac:dyDescent="0.25">
      <c r="D3439" s="143"/>
    </row>
    <row r="3440" spans="4:4" x14ac:dyDescent="0.25">
      <c r="D3440" s="143"/>
    </row>
    <row r="3441" spans="4:4" x14ac:dyDescent="0.25">
      <c r="D3441" s="143"/>
    </row>
    <row r="3442" spans="4:4" x14ac:dyDescent="0.25">
      <c r="D3442" s="143"/>
    </row>
    <row r="3443" spans="4:4" x14ac:dyDescent="0.25">
      <c r="D3443" s="143"/>
    </row>
    <row r="3444" spans="4:4" x14ac:dyDescent="0.25">
      <c r="D3444" s="143"/>
    </row>
    <row r="3445" spans="4:4" x14ac:dyDescent="0.25">
      <c r="D3445" s="143"/>
    </row>
    <row r="3446" spans="4:4" x14ac:dyDescent="0.25">
      <c r="D3446" s="143"/>
    </row>
    <row r="3447" spans="4:4" x14ac:dyDescent="0.25">
      <c r="D3447" s="143"/>
    </row>
    <row r="3448" spans="4:4" x14ac:dyDescent="0.25">
      <c r="D3448" s="143"/>
    </row>
    <row r="3449" spans="4:4" x14ac:dyDescent="0.25">
      <c r="D3449" s="143"/>
    </row>
    <row r="3450" spans="4:4" x14ac:dyDescent="0.25">
      <c r="D3450" s="143"/>
    </row>
    <row r="3451" spans="4:4" x14ac:dyDescent="0.25">
      <c r="D3451" s="143"/>
    </row>
    <row r="3452" spans="4:4" x14ac:dyDescent="0.25">
      <c r="D3452" s="143"/>
    </row>
    <row r="3453" spans="4:4" x14ac:dyDescent="0.25">
      <c r="D3453" s="143"/>
    </row>
    <row r="3454" spans="4:4" x14ac:dyDescent="0.25">
      <c r="D3454" s="143"/>
    </row>
    <row r="3455" spans="4:4" x14ac:dyDescent="0.25">
      <c r="D3455" s="143"/>
    </row>
    <row r="3456" spans="4:4" x14ac:dyDescent="0.25">
      <c r="D3456" s="143"/>
    </row>
    <row r="3457" spans="4:4" x14ac:dyDescent="0.25">
      <c r="D3457" s="143"/>
    </row>
    <row r="3458" spans="4:4" x14ac:dyDescent="0.25">
      <c r="D3458" s="143"/>
    </row>
    <row r="3459" spans="4:4" x14ac:dyDescent="0.25">
      <c r="D3459" s="143"/>
    </row>
    <row r="3460" spans="4:4" x14ac:dyDescent="0.25">
      <c r="D3460" s="143"/>
    </row>
    <row r="3461" spans="4:4" x14ac:dyDescent="0.25">
      <c r="D3461" s="143"/>
    </row>
    <row r="3462" spans="4:4" x14ac:dyDescent="0.25">
      <c r="D3462" s="143"/>
    </row>
    <row r="3463" spans="4:4" x14ac:dyDescent="0.25">
      <c r="D3463" s="143"/>
    </row>
    <row r="3464" spans="4:4" x14ac:dyDescent="0.25">
      <c r="D3464" s="143"/>
    </row>
    <row r="3465" spans="4:4" x14ac:dyDescent="0.25">
      <c r="D3465" s="143"/>
    </row>
    <row r="3466" spans="4:4" x14ac:dyDescent="0.25">
      <c r="D3466" s="143"/>
    </row>
    <row r="3467" spans="4:4" x14ac:dyDescent="0.25">
      <c r="D3467" s="143"/>
    </row>
    <row r="3468" spans="4:4" x14ac:dyDescent="0.25">
      <c r="D3468" s="143"/>
    </row>
    <row r="3469" spans="4:4" x14ac:dyDescent="0.25">
      <c r="D3469" s="143"/>
    </row>
    <row r="3470" spans="4:4" x14ac:dyDescent="0.25">
      <c r="D3470" s="143"/>
    </row>
    <row r="3471" spans="4:4" x14ac:dyDescent="0.25">
      <c r="D3471" s="143"/>
    </row>
    <row r="3472" spans="4:4" x14ac:dyDescent="0.25">
      <c r="D3472" s="143"/>
    </row>
    <row r="3473" spans="4:4" x14ac:dyDescent="0.25">
      <c r="D3473" s="143"/>
    </row>
    <row r="3474" spans="4:4" x14ac:dyDescent="0.25">
      <c r="D3474" s="143"/>
    </row>
    <row r="3475" spans="4:4" x14ac:dyDescent="0.25">
      <c r="D3475" s="143"/>
    </row>
    <row r="3476" spans="4:4" x14ac:dyDescent="0.25">
      <c r="D3476" s="143"/>
    </row>
    <row r="3477" spans="4:4" x14ac:dyDescent="0.25">
      <c r="D3477" s="143"/>
    </row>
    <row r="3478" spans="4:4" x14ac:dyDescent="0.25">
      <c r="D3478" s="143"/>
    </row>
    <row r="3479" spans="4:4" x14ac:dyDescent="0.25">
      <c r="D3479" s="143"/>
    </row>
    <row r="3480" spans="4:4" x14ac:dyDescent="0.25">
      <c r="D3480" s="143"/>
    </row>
    <row r="3481" spans="4:4" x14ac:dyDescent="0.25">
      <c r="D3481" s="143"/>
    </row>
    <row r="3482" spans="4:4" x14ac:dyDescent="0.25">
      <c r="D3482" s="143"/>
    </row>
    <row r="3483" spans="4:4" x14ac:dyDescent="0.25">
      <c r="D3483" s="143"/>
    </row>
    <row r="3484" spans="4:4" x14ac:dyDescent="0.25">
      <c r="D3484" s="143"/>
    </row>
    <row r="3485" spans="4:4" x14ac:dyDescent="0.25">
      <c r="D3485" s="143"/>
    </row>
    <row r="3486" spans="4:4" x14ac:dyDescent="0.25">
      <c r="D3486" s="143"/>
    </row>
    <row r="3487" spans="4:4" x14ac:dyDescent="0.25">
      <c r="D3487" s="143"/>
    </row>
    <row r="3488" spans="4:4" x14ac:dyDescent="0.25">
      <c r="D3488" s="143"/>
    </row>
    <row r="3489" spans="4:4" x14ac:dyDescent="0.25">
      <c r="D3489" s="143"/>
    </row>
    <row r="3490" spans="4:4" x14ac:dyDescent="0.25">
      <c r="D3490" s="143"/>
    </row>
    <row r="3491" spans="4:4" x14ac:dyDescent="0.25">
      <c r="D3491" s="143"/>
    </row>
    <row r="3492" spans="4:4" x14ac:dyDescent="0.25">
      <c r="D3492" s="143"/>
    </row>
    <row r="3493" spans="4:4" x14ac:dyDescent="0.25">
      <c r="D3493" s="143"/>
    </row>
    <row r="3494" spans="4:4" x14ac:dyDescent="0.25">
      <c r="D3494" s="143"/>
    </row>
    <row r="3495" spans="4:4" x14ac:dyDescent="0.25">
      <c r="D3495" s="143"/>
    </row>
    <row r="3496" spans="4:4" x14ac:dyDescent="0.25">
      <c r="D3496" s="143"/>
    </row>
    <row r="3497" spans="4:4" x14ac:dyDescent="0.25">
      <c r="D3497" s="143"/>
    </row>
    <row r="3498" spans="4:4" x14ac:dyDescent="0.25">
      <c r="D3498" s="143"/>
    </row>
    <row r="3499" spans="4:4" x14ac:dyDescent="0.25">
      <c r="D3499" s="143"/>
    </row>
    <row r="3500" spans="4:4" x14ac:dyDescent="0.25">
      <c r="D3500" s="143"/>
    </row>
    <row r="3501" spans="4:4" x14ac:dyDescent="0.25">
      <c r="D3501" s="143"/>
    </row>
    <row r="3502" spans="4:4" x14ac:dyDescent="0.25">
      <c r="D3502" s="143"/>
    </row>
    <row r="3503" spans="4:4" x14ac:dyDescent="0.25">
      <c r="D3503" s="143"/>
    </row>
    <row r="3504" spans="4:4" x14ac:dyDescent="0.25">
      <c r="D3504" s="143"/>
    </row>
    <row r="3505" spans="4:4" x14ac:dyDescent="0.25">
      <c r="D3505" s="143"/>
    </row>
    <row r="3506" spans="4:4" x14ac:dyDescent="0.25">
      <c r="D3506" s="143"/>
    </row>
    <row r="3507" spans="4:4" x14ac:dyDescent="0.25">
      <c r="D3507" s="143"/>
    </row>
    <row r="3508" spans="4:4" x14ac:dyDescent="0.25">
      <c r="D3508" s="143"/>
    </row>
    <row r="3509" spans="4:4" x14ac:dyDescent="0.25">
      <c r="D3509" s="143"/>
    </row>
    <row r="3510" spans="4:4" x14ac:dyDescent="0.25">
      <c r="D3510" s="143"/>
    </row>
    <row r="3511" spans="4:4" x14ac:dyDescent="0.25">
      <c r="D3511" s="143"/>
    </row>
    <row r="3512" spans="4:4" x14ac:dyDescent="0.25">
      <c r="D3512" s="143"/>
    </row>
    <row r="3513" spans="4:4" x14ac:dyDescent="0.25">
      <c r="D3513" s="143"/>
    </row>
    <row r="3514" spans="4:4" x14ac:dyDescent="0.25">
      <c r="D3514" s="143"/>
    </row>
    <row r="3515" spans="4:4" x14ac:dyDescent="0.25">
      <c r="D3515" s="143"/>
    </row>
    <row r="3516" spans="4:4" x14ac:dyDescent="0.25">
      <c r="D3516" s="143"/>
    </row>
    <row r="3517" spans="4:4" x14ac:dyDescent="0.25">
      <c r="D3517" s="143"/>
    </row>
    <row r="3518" spans="4:4" x14ac:dyDescent="0.25">
      <c r="D3518" s="143"/>
    </row>
    <row r="3519" spans="4:4" x14ac:dyDescent="0.25">
      <c r="D3519" s="143"/>
    </row>
    <row r="3520" spans="4:4" x14ac:dyDescent="0.25">
      <c r="D3520" s="143"/>
    </row>
    <row r="3521" spans="4:4" x14ac:dyDescent="0.25">
      <c r="D3521" s="143"/>
    </row>
    <row r="3522" spans="4:4" x14ac:dyDescent="0.25">
      <c r="D3522" s="143"/>
    </row>
    <row r="3523" spans="4:4" x14ac:dyDescent="0.25">
      <c r="D3523" s="143"/>
    </row>
    <row r="3524" spans="4:4" x14ac:dyDescent="0.25">
      <c r="D3524" s="143"/>
    </row>
    <row r="3525" spans="4:4" x14ac:dyDescent="0.25">
      <c r="D3525" s="143"/>
    </row>
    <row r="3526" spans="4:4" x14ac:dyDescent="0.25">
      <c r="D3526" s="143"/>
    </row>
    <row r="3527" spans="4:4" x14ac:dyDescent="0.25">
      <c r="D3527" s="143"/>
    </row>
    <row r="3528" spans="4:4" x14ac:dyDescent="0.25">
      <c r="D3528" s="143"/>
    </row>
    <row r="3529" spans="4:4" x14ac:dyDescent="0.25">
      <c r="D3529" s="143"/>
    </row>
    <row r="3530" spans="4:4" x14ac:dyDescent="0.25">
      <c r="D3530" s="143"/>
    </row>
    <row r="3531" spans="4:4" x14ac:dyDescent="0.25">
      <c r="D3531" s="143"/>
    </row>
    <row r="3532" spans="4:4" x14ac:dyDescent="0.25">
      <c r="D3532" s="143"/>
    </row>
    <row r="3533" spans="4:4" x14ac:dyDescent="0.25">
      <c r="D3533" s="143"/>
    </row>
    <row r="3534" spans="4:4" x14ac:dyDescent="0.25">
      <c r="D3534" s="143"/>
    </row>
    <row r="3535" spans="4:4" x14ac:dyDescent="0.25">
      <c r="D3535" s="143"/>
    </row>
    <row r="3536" spans="4:4" x14ac:dyDescent="0.25">
      <c r="D3536" s="143"/>
    </row>
    <row r="3537" spans="4:4" x14ac:dyDescent="0.25">
      <c r="D3537" s="143"/>
    </row>
    <row r="3538" spans="4:4" x14ac:dyDescent="0.25">
      <c r="D3538" s="143"/>
    </row>
    <row r="3539" spans="4:4" x14ac:dyDescent="0.25">
      <c r="D3539" s="143"/>
    </row>
    <row r="3540" spans="4:4" x14ac:dyDescent="0.25">
      <c r="D3540" s="143"/>
    </row>
    <row r="3541" spans="4:4" x14ac:dyDescent="0.25">
      <c r="D3541" s="143"/>
    </row>
    <row r="3542" spans="4:4" x14ac:dyDescent="0.25">
      <c r="D3542" s="143"/>
    </row>
    <row r="3543" spans="4:4" x14ac:dyDescent="0.25">
      <c r="D3543" s="143"/>
    </row>
    <row r="3544" spans="4:4" x14ac:dyDescent="0.25">
      <c r="D3544" s="143"/>
    </row>
    <row r="3545" spans="4:4" x14ac:dyDescent="0.25">
      <c r="D3545" s="143"/>
    </row>
    <row r="3546" spans="4:4" x14ac:dyDescent="0.25">
      <c r="D3546" s="143"/>
    </row>
    <row r="3547" spans="4:4" x14ac:dyDescent="0.25">
      <c r="D3547" s="143"/>
    </row>
    <row r="3548" spans="4:4" x14ac:dyDescent="0.25">
      <c r="D3548" s="143"/>
    </row>
    <row r="3549" spans="4:4" x14ac:dyDescent="0.25">
      <c r="D3549" s="143"/>
    </row>
    <row r="3550" spans="4:4" x14ac:dyDescent="0.25">
      <c r="D3550" s="143"/>
    </row>
    <row r="3551" spans="4:4" x14ac:dyDescent="0.25">
      <c r="D3551" s="143"/>
    </row>
    <row r="3552" spans="4:4" x14ac:dyDescent="0.25">
      <c r="D3552" s="143"/>
    </row>
    <row r="3553" spans="4:4" x14ac:dyDescent="0.25">
      <c r="D3553" s="143"/>
    </row>
    <row r="3554" spans="4:4" x14ac:dyDescent="0.25">
      <c r="D3554" s="143"/>
    </row>
    <row r="3555" spans="4:4" x14ac:dyDescent="0.25">
      <c r="D3555" s="143"/>
    </row>
    <row r="3556" spans="4:4" x14ac:dyDescent="0.25">
      <c r="D3556" s="143"/>
    </row>
    <row r="3557" spans="4:4" x14ac:dyDescent="0.25">
      <c r="D3557" s="143"/>
    </row>
    <row r="3558" spans="4:4" x14ac:dyDescent="0.25">
      <c r="D3558" s="143"/>
    </row>
    <row r="3559" spans="4:4" x14ac:dyDescent="0.25">
      <c r="D3559" s="143"/>
    </row>
    <row r="3560" spans="4:4" x14ac:dyDescent="0.25">
      <c r="D3560" s="143"/>
    </row>
    <row r="3561" spans="4:4" x14ac:dyDescent="0.25">
      <c r="D3561" s="143"/>
    </row>
    <row r="3562" spans="4:4" x14ac:dyDescent="0.25">
      <c r="D3562" s="143"/>
    </row>
    <row r="3563" spans="4:4" x14ac:dyDescent="0.25">
      <c r="D3563" s="143"/>
    </row>
    <row r="3564" spans="4:4" x14ac:dyDescent="0.25">
      <c r="D3564" s="143"/>
    </row>
    <row r="3565" spans="4:4" x14ac:dyDescent="0.25">
      <c r="D3565" s="143"/>
    </row>
    <row r="3566" spans="4:4" x14ac:dyDescent="0.25">
      <c r="D3566" s="143"/>
    </row>
    <row r="3567" spans="4:4" x14ac:dyDescent="0.25">
      <c r="D3567" s="143"/>
    </row>
    <row r="3568" spans="4:4" x14ac:dyDescent="0.25">
      <c r="D3568" s="143"/>
    </row>
    <row r="3569" spans="4:4" x14ac:dyDescent="0.25">
      <c r="D3569" s="143"/>
    </row>
    <row r="3570" spans="4:4" x14ac:dyDescent="0.25">
      <c r="D3570" s="143"/>
    </row>
    <row r="3571" spans="4:4" x14ac:dyDescent="0.25">
      <c r="D3571" s="143"/>
    </row>
    <row r="3572" spans="4:4" x14ac:dyDescent="0.25">
      <c r="D3572" s="143"/>
    </row>
    <row r="3573" spans="4:4" x14ac:dyDescent="0.25">
      <c r="D3573" s="143"/>
    </row>
    <row r="3574" spans="4:4" x14ac:dyDescent="0.25">
      <c r="D3574" s="143"/>
    </row>
    <row r="3575" spans="4:4" x14ac:dyDescent="0.25">
      <c r="D3575" s="143"/>
    </row>
    <row r="3576" spans="4:4" x14ac:dyDescent="0.25">
      <c r="D3576" s="143"/>
    </row>
    <row r="3577" spans="4:4" x14ac:dyDescent="0.25">
      <c r="D3577" s="143"/>
    </row>
    <row r="3578" spans="4:4" x14ac:dyDescent="0.25">
      <c r="D3578" s="143"/>
    </row>
    <row r="3579" spans="4:4" x14ac:dyDescent="0.25">
      <c r="D3579" s="143"/>
    </row>
    <row r="3580" spans="4:4" x14ac:dyDescent="0.25">
      <c r="D3580" s="143"/>
    </row>
    <row r="3581" spans="4:4" x14ac:dyDescent="0.25">
      <c r="D3581" s="143"/>
    </row>
    <row r="3582" spans="4:4" x14ac:dyDescent="0.25">
      <c r="D3582" s="143"/>
    </row>
    <row r="3583" spans="4:4" x14ac:dyDescent="0.25">
      <c r="D3583" s="143"/>
    </row>
    <row r="3584" spans="4:4" x14ac:dyDescent="0.25">
      <c r="D3584" s="143"/>
    </row>
    <row r="3585" spans="4:4" x14ac:dyDescent="0.25">
      <c r="D3585" s="143"/>
    </row>
    <row r="3586" spans="4:4" x14ac:dyDescent="0.25">
      <c r="D3586" s="143"/>
    </row>
    <row r="3587" spans="4:4" x14ac:dyDescent="0.25">
      <c r="D3587" s="143"/>
    </row>
    <row r="3588" spans="4:4" x14ac:dyDescent="0.25">
      <c r="D3588" s="143"/>
    </row>
    <row r="3589" spans="4:4" x14ac:dyDescent="0.25">
      <c r="D3589" s="143"/>
    </row>
    <row r="3590" spans="4:4" x14ac:dyDescent="0.25">
      <c r="D3590" s="143"/>
    </row>
    <row r="3591" spans="4:4" x14ac:dyDescent="0.25">
      <c r="D3591" s="143"/>
    </row>
    <row r="3592" spans="4:4" x14ac:dyDescent="0.25">
      <c r="D3592" s="143"/>
    </row>
    <row r="3593" spans="4:4" x14ac:dyDescent="0.25">
      <c r="D3593" s="143"/>
    </row>
    <row r="3594" spans="4:4" x14ac:dyDescent="0.25">
      <c r="D3594" s="143"/>
    </row>
    <row r="3595" spans="4:4" x14ac:dyDescent="0.25">
      <c r="D3595" s="143"/>
    </row>
    <row r="3596" spans="4:4" x14ac:dyDescent="0.25">
      <c r="D3596" s="143"/>
    </row>
    <row r="3597" spans="4:4" x14ac:dyDescent="0.25">
      <c r="D3597" s="143"/>
    </row>
    <row r="3598" spans="4:4" x14ac:dyDescent="0.25">
      <c r="D3598" s="143"/>
    </row>
    <row r="3599" spans="4:4" x14ac:dyDescent="0.25">
      <c r="D3599" s="143"/>
    </row>
    <row r="3600" spans="4:4" x14ac:dyDescent="0.25">
      <c r="D3600" s="143"/>
    </row>
    <row r="3601" spans="4:4" x14ac:dyDescent="0.25">
      <c r="D3601" s="143"/>
    </row>
    <row r="3602" spans="4:4" x14ac:dyDescent="0.25">
      <c r="D3602" s="143"/>
    </row>
    <row r="3603" spans="4:4" x14ac:dyDescent="0.25">
      <c r="D3603" s="143"/>
    </row>
    <row r="3604" spans="4:4" x14ac:dyDescent="0.25">
      <c r="D3604" s="143"/>
    </row>
    <row r="3605" spans="4:4" x14ac:dyDescent="0.25">
      <c r="D3605" s="143"/>
    </row>
    <row r="3606" spans="4:4" x14ac:dyDescent="0.25">
      <c r="D3606" s="143"/>
    </row>
    <row r="3607" spans="4:4" x14ac:dyDescent="0.25">
      <c r="D3607" s="143"/>
    </row>
    <row r="3608" spans="4:4" x14ac:dyDescent="0.25">
      <c r="D3608" s="143"/>
    </row>
    <row r="3609" spans="4:4" x14ac:dyDescent="0.25">
      <c r="D3609" s="143"/>
    </row>
    <row r="3610" spans="4:4" x14ac:dyDescent="0.25">
      <c r="D3610" s="143"/>
    </row>
    <row r="3611" spans="4:4" x14ac:dyDescent="0.25">
      <c r="D3611" s="143"/>
    </row>
    <row r="3612" spans="4:4" x14ac:dyDescent="0.25">
      <c r="D3612" s="143"/>
    </row>
    <row r="3613" spans="4:4" x14ac:dyDescent="0.25">
      <c r="D3613" s="143"/>
    </row>
    <row r="3614" spans="4:4" x14ac:dyDescent="0.25">
      <c r="D3614" s="143"/>
    </row>
    <row r="3615" spans="4:4" x14ac:dyDescent="0.25">
      <c r="D3615" s="143"/>
    </row>
    <row r="3616" spans="4:4" x14ac:dyDescent="0.25">
      <c r="D3616" s="143"/>
    </row>
    <row r="3617" spans="4:4" x14ac:dyDescent="0.25">
      <c r="D3617" s="143"/>
    </row>
    <row r="3618" spans="4:4" x14ac:dyDescent="0.25">
      <c r="D3618" s="143"/>
    </row>
    <row r="3619" spans="4:4" x14ac:dyDescent="0.25">
      <c r="D3619" s="143"/>
    </row>
    <row r="3620" spans="4:4" x14ac:dyDescent="0.25">
      <c r="D3620" s="143"/>
    </row>
    <row r="3621" spans="4:4" x14ac:dyDescent="0.25">
      <c r="D3621" s="143"/>
    </row>
    <row r="3622" spans="4:4" x14ac:dyDescent="0.25">
      <c r="D3622" s="143"/>
    </row>
    <row r="3623" spans="4:4" x14ac:dyDescent="0.25">
      <c r="D3623" s="143"/>
    </row>
    <row r="3624" spans="4:4" x14ac:dyDescent="0.25">
      <c r="D3624" s="143"/>
    </row>
    <row r="3625" spans="4:4" x14ac:dyDescent="0.25">
      <c r="D3625" s="143"/>
    </row>
    <row r="3626" spans="4:4" x14ac:dyDescent="0.25">
      <c r="D3626" s="143"/>
    </row>
    <row r="3627" spans="4:4" x14ac:dyDescent="0.25">
      <c r="D3627" s="143"/>
    </row>
    <row r="3628" spans="4:4" x14ac:dyDescent="0.25">
      <c r="D3628" s="143"/>
    </row>
    <row r="3629" spans="4:4" x14ac:dyDescent="0.25">
      <c r="D3629" s="143"/>
    </row>
    <row r="3630" spans="4:4" x14ac:dyDescent="0.25">
      <c r="D3630" s="143"/>
    </row>
    <row r="3631" spans="4:4" x14ac:dyDescent="0.25">
      <c r="D3631" s="143"/>
    </row>
    <row r="3632" spans="4:4" x14ac:dyDescent="0.25">
      <c r="D3632" s="143"/>
    </row>
    <row r="3633" spans="4:4" x14ac:dyDescent="0.25">
      <c r="D3633" s="143"/>
    </row>
    <row r="3634" spans="4:4" x14ac:dyDescent="0.25">
      <c r="D3634" s="143"/>
    </row>
    <row r="3635" spans="4:4" x14ac:dyDescent="0.25">
      <c r="D3635" s="143"/>
    </row>
    <row r="3636" spans="4:4" x14ac:dyDescent="0.25">
      <c r="D3636" s="143"/>
    </row>
    <row r="3637" spans="4:4" x14ac:dyDescent="0.25">
      <c r="D3637" s="143"/>
    </row>
    <row r="3638" spans="4:4" x14ac:dyDescent="0.25">
      <c r="D3638" s="143"/>
    </row>
    <row r="3639" spans="4:4" x14ac:dyDescent="0.25">
      <c r="D3639" s="143"/>
    </row>
    <row r="3640" spans="4:4" x14ac:dyDescent="0.25">
      <c r="D3640" s="143"/>
    </row>
    <row r="3641" spans="4:4" x14ac:dyDescent="0.25">
      <c r="D3641" s="143"/>
    </row>
    <row r="3642" spans="4:4" x14ac:dyDescent="0.25">
      <c r="D3642" s="143"/>
    </row>
    <row r="3643" spans="4:4" x14ac:dyDescent="0.25">
      <c r="D3643" s="143"/>
    </row>
    <row r="3644" spans="4:4" x14ac:dyDescent="0.25">
      <c r="D3644" s="143"/>
    </row>
    <row r="3645" spans="4:4" x14ac:dyDescent="0.25">
      <c r="D3645" s="143"/>
    </row>
    <row r="3646" spans="4:4" x14ac:dyDescent="0.25">
      <c r="D3646" s="143"/>
    </row>
    <row r="3647" spans="4:4" x14ac:dyDescent="0.25">
      <c r="D3647" s="143"/>
    </row>
    <row r="3648" spans="4:4" x14ac:dyDescent="0.25">
      <c r="D3648" s="143"/>
    </row>
    <row r="3649" spans="4:4" x14ac:dyDescent="0.25">
      <c r="D3649" s="143"/>
    </row>
    <row r="3650" spans="4:4" x14ac:dyDescent="0.25">
      <c r="D3650" s="143"/>
    </row>
    <row r="3651" spans="4:4" x14ac:dyDescent="0.25">
      <c r="D3651" s="143"/>
    </row>
    <row r="3652" spans="4:4" x14ac:dyDescent="0.25">
      <c r="D3652" s="143"/>
    </row>
    <row r="3653" spans="4:4" x14ac:dyDescent="0.25">
      <c r="D3653" s="143"/>
    </row>
    <row r="3654" spans="4:4" x14ac:dyDescent="0.25">
      <c r="D3654" s="143"/>
    </row>
    <row r="3655" spans="4:4" x14ac:dyDescent="0.25">
      <c r="D3655" s="143"/>
    </row>
    <row r="3656" spans="4:4" x14ac:dyDescent="0.25">
      <c r="D3656" s="143"/>
    </row>
    <row r="3657" spans="4:4" x14ac:dyDescent="0.25">
      <c r="D3657" s="143"/>
    </row>
    <row r="3658" spans="4:4" x14ac:dyDescent="0.25">
      <c r="D3658" s="143"/>
    </row>
    <row r="3659" spans="4:4" x14ac:dyDescent="0.25">
      <c r="D3659" s="143"/>
    </row>
    <row r="3660" spans="4:4" x14ac:dyDescent="0.25">
      <c r="D3660" s="143"/>
    </row>
    <row r="3661" spans="4:4" x14ac:dyDescent="0.25">
      <c r="D3661" s="143"/>
    </row>
    <row r="3662" spans="4:4" x14ac:dyDescent="0.25">
      <c r="D3662" s="143"/>
    </row>
    <row r="3663" spans="4:4" x14ac:dyDescent="0.25">
      <c r="D3663" s="143"/>
    </row>
    <row r="3664" spans="4:4" x14ac:dyDescent="0.25">
      <c r="D3664" s="143"/>
    </row>
    <row r="3665" spans="4:4" x14ac:dyDescent="0.25">
      <c r="D3665" s="143"/>
    </row>
    <row r="3666" spans="4:4" x14ac:dyDescent="0.25">
      <c r="D3666" s="143"/>
    </row>
    <row r="3667" spans="4:4" x14ac:dyDescent="0.25">
      <c r="D3667" s="143"/>
    </row>
    <row r="3668" spans="4:4" x14ac:dyDescent="0.25">
      <c r="D3668" s="143"/>
    </row>
    <row r="3669" spans="4:4" x14ac:dyDescent="0.25">
      <c r="D3669" s="143"/>
    </row>
    <row r="3670" spans="4:4" x14ac:dyDescent="0.25">
      <c r="D3670" s="143"/>
    </row>
    <row r="3671" spans="4:4" x14ac:dyDescent="0.25">
      <c r="D3671" s="143"/>
    </row>
    <row r="3672" spans="4:4" x14ac:dyDescent="0.25">
      <c r="D3672" s="143"/>
    </row>
    <row r="3673" spans="4:4" x14ac:dyDescent="0.25">
      <c r="D3673" s="143"/>
    </row>
    <row r="3674" spans="4:4" x14ac:dyDescent="0.25">
      <c r="D3674" s="143"/>
    </row>
    <row r="3675" spans="4:4" x14ac:dyDescent="0.25">
      <c r="D3675" s="143"/>
    </row>
    <row r="3676" spans="4:4" x14ac:dyDescent="0.25">
      <c r="D3676" s="143"/>
    </row>
    <row r="3677" spans="4:4" x14ac:dyDescent="0.25">
      <c r="D3677" s="143"/>
    </row>
    <row r="3678" spans="4:4" x14ac:dyDescent="0.25">
      <c r="D3678" s="143"/>
    </row>
    <row r="3679" spans="4:4" x14ac:dyDescent="0.25">
      <c r="D3679" s="143"/>
    </row>
    <row r="3680" spans="4:4" x14ac:dyDescent="0.25">
      <c r="D3680" s="143"/>
    </row>
    <row r="3681" spans="4:4" x14ac:dyDescent="0.25">
      <c r="D3681" s="143"/>
    </row>
    <row r="3682" spans="4:4" x14ac:dyDescent="0.25">
      <c r="D3682" s="143"/>
    </row>
    <row r="3683" spans="4:4" x14ac:dyDescent="0.25">
      <c r="D3683" s="143"/>
    </row>
    <row r="3684" spans="4:4" x14ac:dyDescent="0.25">
      <c r="D3684" s="143"/>
    </row>
    <row r="3685" spans="4:4" x14ac:dyDescent="0.25">
      <c r="D3685" s="143"/>
    </row>
    <row r="3686" spans="4:4" x14ac:dyDescent="0.25">
      <c r="D3686" s="143"/>
    </row>
    <row r="3687" spans="4:4" x14ac:dyDescent="0.25">
      <c r="D3687" s="143"/>
    </row>
    <row r="3688" spans="4:4" x14ac:dyDescent="0.25">
      <c r="D3688" s="143"/>
    </row>
    <row r="3689" spans="4:4" x14ac:dyDescent="0.25">
      <c r="D3689" s="143"/>
    </row>
    <row r="3690" spans="4:4" x14ac:dyDescent="0.25">
      <c r="D3690" s="143"/>
    </row>
    <row r="3691" spans="4:4" x14ac:dyDescent="0.25">
      <c r="D3691" s="143"/>
    </row>
    <row r="3692" spans="4:4" x14ac:dyDescent="0.25">
      <c r="D3692" s="143"/>
    </row>
    <row r="3693" spans="4:4" x14ac:dyDescent="0.25">
      <c r="D3693" s="143"/>
    </row>
    <row r="3694" spans="4:4" x14ac:dyDescent="0.25">
      <c r="D3694" s="143"/>
    </row>
    <row r="3695" spans="4:4" x14ac:dyDescent="0.25">
      <c r="D3695" s="143"/>
    </row>
    <row r="3696" spans="4:4" x14ac:dyDescent="0.25">
      <c r="D3696" s="143"/>
    </row>
    <row r="3697" spans="4:4" x14ac:dyDescent="0.25">
      <c r="D3697" s="143"/>
    </row>
    <row r="3698" spans="4:4" x14ac:dyDescent="0.25">
      <c r="D3698" s="143"/>
    </row>
    <row r="3699" spans="4:4" x14ac:dyDescent="0.25">
      <c r="D3699" s="143"/>
    </row>
    <row r="3700" spans="4:4" x14ac:dyDescent="0.25">
      <c r="D3700" s="143"/>
    </row>
    <row r="3701" spans="4:4" x14ac:dyDescent="0.25">
      <c r="D3701" s="143"/>
    </row>
    <row r="3702" spans="4:4" x14ac:dyDescent="0.25">
      <c r="D3702" s="143"/>
    </row>
    <row r="3703" spans="4:4" x14ac:dyDescent="0.25">
      <c r="D3703" s="143"/>
    </row>
    <row r="3704" spans="4:4" x14ac:dyDescent="0.25">
      <c r="D3704" s="143"/>
    </row>
    <row r="3705" spans="4:4" x14ac:dyDescent="0.25">
      <c r="D3705" s="143"/>
    </row>
    <row r="3706" spans="4:4" x14ac:dyDescent="0.25">
      <c r="D3706" s="143"/>
    </row>
    <row r="3707" spans="4:4" x14ac:dyDescent="0.25">
      <c r="D3707" s="143"/>
    </row>
    <row r="3708" spans="4:4" x14ac:dyDescent="0.25">
      <c r="D3708" s="143"/>
    </row>
    <row r="3709" spans="4:4" x14ac:dyDescent="0.25">
      <c r="D3709" s="143"/>
    </row>
    <row r="3710" spans="4:4" x14ac:dyDescent="0.25">
      <c r="D3710" s="143"/>
    </row>
    <row r="3711" spans="4:4" x14ac:dyDescent="0.25">
      <c r="D3711" s="143"/>
    </row>
    <row r="3712" spans="4:4" x14ac:dyDescent="0.25">
      <c r="D3712" s="143"/>
    </row>
    <row r="3713" spans="4:4" x14ac:dyDescent="0.25">
      <c r="D3713" s="143"/>
    </row>
    <row r="3714" spans="4:4" x14ac:dyDescent="0.25">
      <c r="D3714" s="143"/>
    </row>
    <row r="3715" spans="4:4" x14ac:dyDescent="0.25">
      <c r="D3715" s="143"/>
    </row>
    <row r="3716" spans="4:4" x14ac:dyDescent="0.25">
      <c r="D3716" s="143"/>
    </row>
    <row r="3717" spans="4:4" x14ac:dyDescent="0.25">
      <c r="D3717" s="143"/>
    </row>
    <row r="3718" spans="4:4" x14ac:dyDescent="0.25">
      <c r="D3718" s="143"/>
    </row>
    <row r="3719" spans="4:4" x14ac:dyDescent="0.25">
      <c r="D3719" s="143"/>
    </row>
    <row r="3720" spans="4:4" x14ac:dyDescent="0.25">
      <c r="D3720" s="143"/>
    </row>
    <row r="3721" spans="4:4" x14ac:dyDescent="0.25">
      <c r="D3721" s="143"/>
    </row>
    <row r="3722" spans="4:4" x14ac:dyDescent="0.25">
      <c r="D3722" s="143"/>
    </row>
    <row r="3723" spans="4:4" x14ac:dyDescent="0.25">
      <c r="D3723" s="143"/>
    </row>
    <row r="3724" spans="4:4" x14ac:dyDescent="0.25">
      <c r="D3724" s="143"/>
    </row>
    <row r="3725" spans="4:4" x14ac:dyDescent="0.25">
      <c r="D3725" s="143"/>
    </row>
    <row r="3726" spans="4:4" x14ac:dyDescent="0.25">
      <c r="D3726" s="143"/>
    </row>
    <row r="3727" spans="4:4" x14ac:dyDescent="0.25">
      <c r="D3727" s="143"/>
    </row>
    <row r="3728" spans="4:4" x14ac:dyDescent="0.25">
      <c r="D3728" s="143"/>
    </row>
    <row r="3729" spans="4:4" x14ac:dyDescent="0.25">
      <c r="D3729" s="143"/>
    </row>
    <row r="3730" spans="4:4" x14ac:dyDescent="0.25">
      <c r="D3730" s="143"/>
    </row>
    <row r="3731" spans="4:4" x14ac:dyDescent="0.25">
      <c r="D3731" s="143"/>
    </row>
    <row r="3732" spans="4:4" x14ac:dyDescent="0.25">
      <c r="D3732" s="143"/>
    </row>
    <row r="3733" spans="4:4" x14ac:dyDescent="0.25">
      <c r="D3733" s="143"/>
    </row>
    <row r="3734" spans="4:4" x14ac:dyDescent="0.25">
      <c r="D3734" s="143"/>
    </row>
    <row r="3735" spans="4:4" x14ac:dyDescent="0.25">
      <c r="D3735" s="143"/>
    </row>
    <row r="3736" spans="4:4" x14ac:dyDescent="0.25">
      <c r="D3736" s="143"/>
    </row>
    <row r="3737" spans="4:4" x14ac:dyDescent="0.25">
      <c r="D3737" s="143"/>
    </row>
    <row r="3738" spans="4:4" x14ac:dyDescent="0.25">
      <c r="D3738" s="143"/>
    </row>
    <row r="3739" spans="4:4" x14ac:dyDescent="0.25">
      <c r="D3739" s="143"/>
    </row>
    <row r="3740" spans="4:4" x14ac:dyDescent="0.25">
      <c r="D3740" s="143"/>
    </row>
    <row r="3741" spans="4:4" x14ac:dyDescent="0.25">
      <c r="D3741" s="143"/>
    </row>
    <row r="3742" spans="4:4" x14ac:dyDescent="0.25">
      <c r="D3742" s="143"/>
    </row>
    <row r="3743" spans="4:4" x14ac:dyDescent="0.25">
      <c r="D3743" s="143"/>
    </row>
    <row r="3744" spans="4:4" x14ac:dyDescent="0.25">
      <c r="D3744" s="143"/>
    </row>
    <row r="3745" spans="4:4" x14ac:dyDescent="0.25">
      <c r="D3745" s="143"/>
    </row>
    <row r="3746" spans="4:4" x14ac:dyDescent="0.25">
      <c r="D3746" s="143"/>
    </row>
    <row r="3747" spans="4:4" x14ac:dyDescent="0.25">
      <c r="D3747" s="143"/>
    </row>
    <row r="3748" spans="4:4" x14ac:dyDescent="0.25">
      <c r="D3748" s="143"/>
    </row>
    <row r="3749" spans="4:4" x14ac:dyDescent="0.25">
      <c r="D3749" s="143"/>
    </row>
    <row r="3750" spans="4:4" x14ac:dyDescent="0.25">
      <c r="D3750" s="143"/>
    </row>
    <row r="3751" spans="4:4" x14ac:dyDescent="0.25">
      <c r="D3751" s="143"/>
    </row>
    <row r="3752" spans="4:4" x14ac:dyDescent="0.25">
      <c r="D3752" s="143"/>
    </row>
    <row r="3753" spans="4:4" x14ac:dyDescent="0.25">
      <c r="D3753" s="143"/>
    </row>
    <row r="3754" spans="4:4" x14ac:dyDescent="0.25">
      <c r="D3754" s="143"/>
    </row>
    <row r="3755" spans="4:4" x14ac:dyDescent="0.25">
      <c r="D3755" s="143"/>
    </row>
    <row r="3756" spans="4:4" x14ac:dyDescent="0.25">
      <c r="D3756" s="143"/>
    </row>
    <row r="3757" spans="4:4" x14ac:dyDescent="0.25">
      <c r="D3757" s="143"/>
    </row>
    <row r="3758" spans="4:4" x14ac:dyDescent="0.25">
      <c r="D3758" s="143"/>
    </row>
    <row r="3759" spans="4:4" x14ac:dyDescent="0.25">
      <c r="D3759" s="143"/>
    </row>
    <row r="3760" spans="4:4" x14ac:dyDescent="0.25">
      <c r="D3760" s="143"/>
    </row>
    <row r="3761" spans="4:4" x14ac:dyDescent="0.25">
      <c r="D3761" s="143"/>
    </row>
    <row r="3762" spans="4:4" x14ac:dyDescent="0.25">
      <c r="D3762" s="143"/>
    </row>
    <row r="3763" spans="4:4" x14ac:dyDescent="0.25">
      <c r="D3763" s="143"/>
    </row>
    <row r="3764" spans="4:4" x14ac:dyDescent="0.25">
      <c r="D3764" s="143"/>
    </row>
    <row r="3765" spans="4:4" x14ac:dyDescent="0.25">
      <c r="D3765" s="143"/>
    </row>
    <row r="3766" spans="4:4" x14ac:dyDescent="0.25">
      <c r="D3766" s="143"/>
    </row>
    <row r="3767" spans="4:4" x14ac:dyDescent="0.25">
      <c r="D3767" s="143"/>
    </row>
    <row r="3768" spans="4:4" x14ac:dyDescent="0.25">
      <c r="D3768" s="143"/>
    </row>
    <row r="3769" spans="4:4" x14ac:dyDescent="0.25">
      <c r="D3769" s="143"/>
    </row>
    <row r="3770" spans="4:4" x14ac:dyDescent="0.25">
      <c r="D3770" s="143"/>
    </row>
    <row r="3771" spans="4:4" x14ac:dyDescent="0.25">
      <c r="D3771" s="143"/>
    </row>
    <row r="3772" spans="4:4" x14ac:dyDescent="0.25">
      <c r="D3772" s="143"/>
    </row>
    <row r="3773" spans="4:4" x14ac:dyDescent="0.25">
      <c r="D3773" s="143"/>
    </row>
    <row r="3774" spans="4:4" x14ac:dyDescent="0.25">
      <c r="D3774" s="143"/>
    </row>
    <row r="3775" spans="4:4" x14ac:dyDescent="0.25">
      <c r="D3775" s="143"/>
    </row>
    <row r="3776" spans="4:4" x14ac:dyDescent="0.25">
      <c r="D3776" s="143"/>
    </row>
    <row r="3777" spans="4:4" x14ac:dyDescent="0.25">
      <c r="D3777" s="143"/>
    </row>
    <row r="3778" spans="4:4" x14ac:dyDescent="0.25">
      <c r="D3778" s="143"/>
    </row>
    <row r="3779" spans="4:4" x14ac:dyDescent="0.25">
      <c r="D3779" s="143"/>
    </row>
    <row r="3780" spans="4:4" x14ac:dyDescent="0.25">
      <c r="D3780" s="143"/>
    </row>
    <row r="3781" spans="4:4" x14ac:dyDescent="0.25">
      <c r="D3781" s="143"/>
    </row>
    <row r="3782" spans="4:4" x14ac:dyDescent="0.25">
      <c r="D3782" s="143"/>
    </row>
    <row r="3783" spans="4:4" x14ac:dyDescent="0.25">
      <c r="D3783" s="143"/>
    </row>
    <row r="3784" spans="4:4" x14ac:dyDescent="0.25">
      <c r="D3784" s="143"/>
    </row>
    <row r="3785" spans="4:4" x14ac:dyDescent="0.25">
      <c r="D3785" s="143"/>
    </row>
    <row r="3786" spans="4:4" x14ac:dyDescent="0.25">
      <c r="D3786" s="143"/>
    </row>
    <row r="3787" spans="4:4" x14ac:dyDescent="0.25">
      <c r="D3787" s="143"/>
    </row>
    <row r="3788" spans="4:4" x14ac:dyDescent="0.25">
      <c r="D3788" s="143"/>
    </row>
    <row r="3789" spans="4:4" x14ac:dyDescent="0.25">
      <c r="D3789" s="143"/>
    </row>
    <row r="3790" spans="4:4" x14ac:dyDescent="0.25">
      <c r="D3790" s="143"/>
    </row>
    <row r="3791" spans="4:4" x14ac:dyDescent="0.25">
      <c r="D3791" s="143"/>
    </row>
    <row r="3792" spans="4:4" x14ac:dyDescent="0.25">
      <c r="D3792" s="143"/>
    </row>
    <row r="3793" spans="4:4" x14ac:dyDescent="0.25">
      <c r="D3793" s="143"/>
    </row>
    <row r="3794" spans="4:4" x14ac:dyDescent="0.25">
      <c r="D3794" s="143"/>
    </row>
    <row r="3795" spans="4:4" x14ac:dyDescent="0.25">
      <c r="D3795" s="143"/>
    </row>
    <row r="3796" spans="4:4" x14ac:dyDescent="0.25">
      <c r="D3796" s="143"/>
    </row>
    <row r="3797" spans="4:4" x14ac:dyDescent="0.25">
      <c r="D3797" s="143"/>
    </row>
    <row r="3798" spans="4:4" x14ac:dyDescent="0.25">
      <c r="D3798" s="143"/>
    </row>
    <row r="3799" spans="4:4" x14ac:dyDescent="0.25">
      <c r="D3799" s="143"/>
    </row>
    <row r="3800" spans="4:4" x14ac:dyDescent="0.25">
      <c r="D3800" s="143"/>
    </row>
    <row r="3801" spans="4:4" x14ac:dyDescent="0.25">
      <c r="D3801" s="143"/>
    </row>
    <row r="3802" spans="4:4" x14ac:dyDescent="0.25">
      <c r="D3802" s="143"/>
    </row>
    <row r="3803" spans="4:4" x14ac:dyDescent="0.25">
      <c r="D3803" s="143"/>
    </row>
    <row r="3804" spans="4:4" x14ac:dyDescent="0.25">
      <c r="D3804" s="143"/>
    </row>
    <row r="3805" spans="4:4" x14ac:dyDescent="0.25">
      <c r="D3805" s="143"/>
    </row>
    <row r="3806" spans="4:4" x14ac:dyDescent="0.25">
      <c r="D3806" s="143"/>
    </row>
    <row r="3807" spans="4:4" x14ac:dyDescent="0.25">
      <c r="D3807" s="143"/>
    </row>
    <row r="3808" spans="4:4" x14ac:dyDescent="0.25">
      <c r="D3808" s="143"/>
    </row>
    <row r="3809" spans="4:4" x14ac:dyDescent="0.25">
      <c r="D3809" s="143"/>
    </row>
    <row r="3810" spans="4:4" x14ac:dyDescent="0.25">
      <c r="D3810" s="143"/>
    </row>
    <row r="3811" spans="4:4" x14ac:dyDescent="0.25">
      <c r="D3811" s="143"/>
    </row>
    <row r="3812" spans="4:4" x14ac:dyDescent="0.25">
      <c r="D3812" s="143"/>
    </row>
    <row r="3813" spans="4:4" x14ac:dyDescent="0.25">
      <c r="D3813" s="143"/>
    </row>
    <row r="3814" spans="4:4" x14ac:dyDescent="0.25">
      <c r="D3814" s="143"/>
    </row>
    <row r="3815" spans="4:4" x14ac:dyDescent="0.25">
      <c r="D3815" s="143"/>
    </row>
    <row r="3816" spans="4:4" x14ac:dyDescent="0.25">
      <c r="D3816" s="143"/>
    </row>
    <row r="3817" spans="4:4" x14ac:dyDescent="0.25">
      <c r="D3817" s="143"/>
    </row>
    <row r="3818" spans="4:4" x14ac:dyDescent="0.25">
      <c r="D3818" s="143"/>
    </row>
    <row r="3819" spans="4:4" x14ac:dyDescent="0.25">
      <c r="D3819" s="143"/>
    </row>
    <row r="3820" spans="4:4" x14ac:dyDescent="0.25">
      <c r="D3820" s="143"/>
    </row>
    <row r="3821" spans="4:4" x14ac:dyDescent="0.25">
      <c r="D3821" s="143"/>
    </row>
    <row r="3822" spans="4:4" x14ac:dyDescent="0.25">
      <c r="D3822" s="143"/>
    </row>
    <row r="3823" spans="4:4" x14ac:dyDescent="0.25">
      <c r="D3823" s="143"/>
    </row>
    <row r="3824" spans="4:4" x14ac:dyDescent="0.25">
      <c r="D3824" s="143"/>
    </row>
    <row r="3825" spans="4:4" x14ac:dyDescent="0.25">
      <c r="D3825" s="143"/>
    </row>
    <row r="3826" spans="4:4" x14ac:dyDescent="0.25">
      <c r="D3826" s="143"/>
    </row>
    <row r="3827" spans="4:4" x14ac:dyDescent="0.25">
      <c r="D3827" s="143"/>
    </row>
    <row r="3828" spans="4:4" x14ac:dyDescent="0.25">
      <c r="D3828" s="143"/>
    </row>
    <row r="3829" spans="4:4" x14ac:dyDescent="0.25">
      <c r="D3829" s="143"/>
    </row>
    <row r="3830" spans="4:4" x14ac:dyDescent="0.25">
      <c r="D3830" s="143"/>
    </row>
    <row r="3831" spans="4:4" x14ac:dyDescent="0.25">
      <c r="D3831" s="143"/>
    </row>
    <row r="3832" spans="4:4" x14ac:dyDescent="0.25">
      <c r="D3832" s="143"/>
    </row>
    <row r="3833" spans="4:4" x14ac:dyDescent="0.25">
      <c r="D3833" s="143"/>
    </row>
    <row r="3834" spans="4:4" x14ac:dyDescent="0.25">
      <c r="D3834" s="143"/>
    </row>
    <row r="3835" spans="4:4" x14ac:dyDescent="0.25">
      <c r="D3835" s="143"/>
    </row>
    <row r="3836" spans="4:4" x14ac:dyDescent="0.25">
      <c r="D3836" s="143"/>
    </row>
    <row r="3837" spans="4:4" x14ac:dyDescent="0.25">
      <c r="D3837" s="143"/>
    </row>
    <row r="3838" spans="4:4" x14ac:dyDescent="0.25">
      <c r="D3838" s="143"/>
    </row>
    <row r="3839" spans="4:4" x14ac:dyDescent="0.25">
      <c r="D3839" s="143"/>
    </row>
    <row r="3840" spans="4:4" x14ac:dyDescent="0.25">
      <c r="D3840" s="143"/>
    </row>
    <row r="3841" spans="4:4" x14ac:dyDescent="0.25">
      <c r="D3841" s="143"/>
    </row>
    <row r="3842" spans="4:4" x14ac:dyDescent="0.25">
      <c r="D3842" s="143"/>
    </row>
    <row r="3843" spans="4:4" x14ac:dyDescent="0.25">
      <c r="D3843" s="143"/>
    </row>
    <row r="3844" spans="4:4" x14ac:dyDescent="0.25">
      <c r="D3844" s="143"/>
    </row>
    <row r="3845" spans="4:4" x14ac:dyDescent="0.25">
      <c r="D3845" s="143"/>
    </row>
    <row r="3846" spans="4:4" x14ac:dyDescent="0.25">
      <c r="D3846" s="143"/>
    </row>
    <row r="3847" spans="4:4" x14ac:dyDescent="0.25">
      <c r="D3847" s="143"/>
    </row>
    <row r="3848" spans="4:4" x14ac:dyDescent="0.25">
      <c r="D3848" s="143"/>
    </row>
    <row r="3849" spans="4:4" x14ac:dyDescent="0.25">
      <c r="D3849" s="143"/>
    </row>
    <row r="3850" spans="4:4" x14ac:dyDescent="0.25">
      <c r="D3850" s="143"/>
    </row>
    <row r="3851" spans="4:4" x14ac:dyDescent="0.25">
      <c r="D3851" s="143"/>
    </row>
    <row r="3852" spans="4:4" x14ac:dyDescent="0.25">
      <c r="D3852" s="143"/>
    </row>
    <row r="3853" spans="4:4" x14ac:dyDescent="0.25">
      <c r="D3853" s="143"/>
    </row>
    <row r="3854" spans="4:4" x14ac:dyDescent="0.25">
      <c r="D3854" s="143"/>
    </row>
    <row r="3855" spans="4:4" x14ac:dyDescent="0.25">
      <c r="D3855" s="143"/>
    </row>
    <row r="3856" spans="4:4" x14ac:dyDescent="0.25">
      <c r="D3856" s="143"/>
    </row>
    <row r="3857" spans="4:4" x14ac:dyDescent="0.25">
      <c r="D3857" s="143"/>
    </row>
    <row r="3858" spans="4:4" x14ac:dyDescent="0.25">
      <c r="D3858" s="143"/>
    </row>
    <row r="3859" spans="4:4" x14ac:dyDescent="0.25">
      <c r="D3859" s="143"/>
    </row>
    <row r="3860" spans="4:4" x14ac:dyDescent="0.25">
      <c r="D3860" s="143"/>
    </row>
    <row r="3861" spans="4:4" x14ac:dyDescent="0.25">
      <c r="D3861" s="143"/>
    </row>
    <row r="3862" spans="4:4" x14ac:dyDescent="0.25">
      <c r="D3862" s="143"/>
    </row>
    <row r="3863" spans="4:4" x14ac:dyDescent="0.25">
      <c r="D3863" s="143"/>
    </row>
    <row r="3864" spans="4:4" x14ac:dyDescent="0.25">
      <c r="D3864" s="143"/>
    </row>
    <row r="3865" spans="4:4" x14ac:dyDescent="0.25">
      <c r="D3865" s="143"/>
    </row>
    <row r="3866" spans="4:4" x14ac:dyDescent="0.25">
      <c r="D3866" s="143"/>
    </row>
    <row r="3867" spans="4:4" x14ac:dyDescent="0.25">
      <c r="D3867" s="143"/>
    </row>
    <row r="3868" spans="4:4" x14ac:dyDescent="0.25">
      <c r="D3868" s="143"/>
    </row>
    <row r="3869" spans="4:4" x14ac:dyDescent="0.25">
      <c r="D3869" s="143"/>
    </row>
    <row r="3870" spans="4:4" x14ac:dyDescent="0.25">
      <c r="D3870" s="143"/>
    </row>
    <row r="3871" spans="4:4" x14ac:dyDescent="0.25">
      <c r="D3871" s="143"/>
    </row>
    <row r="3872" spans="4:4" x14ac:dyDescent="0.25">
      <c r="D3872" s="143"/>
    </row>
    <row r="3873" spans="4:4" x14ac:dyDescent="0.25">
      <c r="D3873" s="143"/>
    </row>
    <row r="3874" spans="4:4" x14ac:dyDescent="0.25">
      <c r="D3874" s="143"/>
    </row>
    <row r="3875" spans="4:4" x14ac:dyDescent="0.25">
      <c r="D3875" s="143"/>
    </row>
    <row r="3876" spans="4:4" x14ac:dyDescent="0.25">
      <c r="D3876" s="143"/>
    </row>
    <row r="3877" spans="4:4" x14ac:dyDescent="0.25">
      <c r="D3877" s="143"/>
    </row>
    <row r="3878" spans="4:4" x14ac:dyDescent="0.25">
      <c r="D3878" s="143"/>
    </row>
    <row r="3879" spans="4:4" x14ac:dyDescent="0.25">
      <c r="D3879" s="143"/>
    </row>
    <row r="3880" spans="4:4" x14ac:dyDescent="0.25">
      <c r="D3880" s="143"/>
    </row>
    <row r="3881" spans="4:4" x14ac:dyDescent="0.25">
      <c r="D3881" s="143"/>
    </row>
    <row r="3882" spans="4:4" x14ac:dyDescent="0.25">
      <c r="D3882" s="143"/>
    </row>
    <row r="3883" spans="4:4" x14ac:dyDescent="0.25">
      <c r="D3883" s="143"/>
    </row>
    <row r="3884" spans="4:4" x14ac:dyDescent="0.25">
      <c r="D3884" s="143"/>
    </row>
    <row r="3885" spans="4:4" x14ac:dyDescent="0.25">
      <c r="D3885" s="143"/>
    </row>
    <row r="3886" spans="4:4" x14ac:dyDescent="0.25">
      <c r="D3886" s="143"/>
    </row>
    <row r="3887" spans="4:4" x14ac:dyDescent="0.25">
      <c r="D3887" s="143"/>
    </row>
    <row r="3888" spans="4:4" x14ac:dyDescent="0.25">
      <c r="D3888" s="143"/>
    </row>
    <row r="3889" spans="4:4" x14ac:dyDescent="0.25">
      <c r="D3889" s="143"/>
    </row>
    <row r="3890" spans="4:4" x14ac:dyDescent="0.25">
      <c r="D3890" s="143"/>
    </row>
    <row r="3891" spans="4:4" x14ac:dyDescent="0.25">
      <c r="D3891" s="143"/>
    </row>
    <row r="3892" spans="4:4" x14ac:dyDescent="0.25">
      <c r="D3892" s="143"/>
    </row>
    <row r="3893" spans="4:4" x14ac:dyDescent="0.25">
      <c r="D3893" s="143"/>
    </row>
    <row r="3894" spans="4:4" x14ac:dyDescent="0.25">
      <c r="D3894" s="143"/>
    </row>
    <row r="3895" spans="4:4" x14ac:dyDescent="0.25">
      <c r="D3895" s="143"/>
    </row>
    <row r="3896" spans="4:4" x14ac:dyDescent="0.25">
      <c r="D3896" s="143"/>
    </row>
    <row r="3897" spans="4:4" x14ac:dyDescent="0.25">
      <c r="D3897" s="143"/>
    </row>
    <row r="3898" spans="4:4" x14ac:dyDescent="0.25">
      <c r="D3898" s="143"/>
    </row>
    <row r="3899" spans="4:4" x14ac:dyDescent="0.25">
      <c r="D3899" s="143"/>
    </row>
    <row r="3900" spans="4:4" x14ac:dyDescent="0.25">
      <c r="D3900" s="143"/>
    </row>
    <row r="3901" spans="4:4" x14ac:dyDescent="0.25">
      <c r="D3901" s="143"/>
    </row>
    <row r="3902" spans="4:4" x14ac:dyDescent="0.25">
      <c r="D3902" s="143"/>
    </row>
    <row r="3903" spans="4:4" x14ac:dyDescent="0.25">
      <c r="D3903" s="143"/>
    </row>
    <row r="3904" spans="4:4" x14ac:dyDescent="0.25">
      <c r="D3904" s="143"/>
    </row>
    <row r="3905" spans="4:4" x14ac:dyDescent="0.25">
      <c r="D3905" s="143"/>
    </row>
    <row r="3906" spans="4:4" x14ac:dyDescent="0.25">
      <c r="D3906" s="143"/>
    </row>
    <row r="3907" spans="4:4" x14ac:dyDescent="0.25">
      <c r="D3907" s="143"/>
    </row>
    <row r="3908" spans="4:4" x14ac:dyDescent="0.25">
      <c r="D3908" s="143"/>
    </row>
    <row r="3909" spans="4:4" x14ac:dyDescent="0.25">
      <c r="D3909" s="143"/>
    </row>
    <row r="3910" spans="4:4" x14ac:dyDescent="0.25">
      <c r="D3910" s="143"/>
    </row>
    <row r="3911" spans="4:4" x14ac:dyDescent="0.25">
      <c r="D3911" s="143"/>
    </row>
    <row r="3912" spans="4:4" x14ac:dyDescent="0.25">
      <c r="D3912" s="143"/>
    </row>
    <row r="3913" spans="4:4" x14ac:dyDescent="0.25">
      <c r="D3913" s="143"/>
    </row>
    <row r="3914" spans="4:4" x14ac:dyDescent="0.25">
      <c r="D3914" s="143"/>
    </row>
    <row r="3915" spans="4:4" x14ac:dyDescent="0.25">
      <c r="D3915" s="143"/>
    </row>
    <row r="3916" spans="4:4" x14ac:dyDescent="0.25">
      <c r="D3916" s="143"/>
    </row>
    <row r="3917" spans="4:4" x14ac:dyDescent="0.25">
      <c r="D3917" s="143"/>
    </row>
    <row r="3918" spans="4:4" x14ac:dyDescent="0.25">
      <c r="D3918" s="143"/>
    </row>
    <row r="3919" spans="4:4" x14ac:dyDescent="0.25">
      <c r="D3919" s="143"/>
    </row>
    <row r="3920" spans="4:4" x14ac:dyDescent="0.25">
      <c r="D3920" s="143"/>
    </row>
    <row r="3921" spans="4:4" x14ac:dyDescent="0.25">
      <c r="D3921" s="143"/>
    </row>
    <row r="3922" spans="4:4" x14ac:dyDescent="0.25">
      <c r="D3922" s="143"/>
    </row>
    <row r="3923" spans="4:4" x14ac:dyDescent="0.25">
      <c r="D3923" s="143"/>
    </row>
    <row r="3924" spans="4:4" x14ac:dyDescent="0.25">
      <c r="D3924" s="143"/>
    </row>
    <row r="3925" spans="4:4" x14ac:dyDescent="0.25">
      <c r="D3925" s="143"/>
    </row>
    <row r="3926" spans="4:4" x14ac:dyDescent="0.25">
      <c r="D3926" s="143"/>
    </row>
    <row r="3927" spans="4:4" x14ac:dyDescent="0.25">
      <c r="D3927" s="143"/>
    </row>
    <row r="3928" spans="4:4" x14ac:dyDescent="0.25">
      <c r="D3928" s="143"/>
    </row>
    <row r="3929" spans="4:4" x14ac:dyDescent="0.25">
      <c r="D3929" s="143"/>
    </row>
    <row r="3930" spans="4:4" x14ac:dyDescent="0.25">
      <c r="D3930" s="143"/>
    </row>
    <row r="3931" spans="4:4" x14ac:dyDescent="0.25">
      <c r="D3931" s="143"/>
    </row>
    <row r="3932" spans="4:4" x14ac:dyDescent="0.25">
      <c r="D3932" s="143"/>
    </row>
    <row r="3933" spans="4:4" x14ac:dyDescent="0.25">
      <c r="D3933" s="143"/>
    </row>
    <row r="3934" spans="4:4" x14ac:dyDescent="0.25">
      <c r="D3934" s="143"/>
    </row>
    <row r="3935" spans="4:4" x14ac:dyDescent="0.25">
      <c r="D3935" s="143"/>
    </row>
    <row r="3936" spans="4:4" x14ac:dyDescent="0.25">
      <c r="D3936" s="143"/>
    </row>
    <row r="3937" spans="4:4" x14ac:dyDescent="0.25">
      <c r="D3937" s="143"/>
    </row>
    <row r="3938" spans="4:4" x14ac:dyDescent="0.25">
      <c r="D3938" s="143"/>
    </row>
    <row r="3939" spans="4:4" x14ac:dyDescent="0.25">
      <c r="D3939" s="143"/>
    </row>
    <row r="3940" spans="4:4" x14ac:dyDescent="0.25">
      <c r="D3940" s="143"/>
    </row>
    <row r="3941" spans="4:4" x14ac:dyDescent="0.25">
      <c r="D3941" s="143"/>
    </row>
    <row r="3942" spans="4:4" x14ac:dyDescent="0.25">
      <c r="D3942" s="143"/>
    </row>
    <row r="3943" spans="4:4" x14ac:dyDescent="0.25">
      <c r="D3943" s="143"/>
    </row>
    <row r="3944" spans="4:4" x14ac:dyDescent="0.25">
      <c r="D3944" s="143"/>
    </row>
    <row r="3945" spans="4:4" x14ac:dyDescent="0.25">
      <c r="D3945" s="143"/>
    </row>
    <row r="3946" spans="4:4" x14ac:dyDescent="0.25">
      <c r="D3946" s="143"/>
    </row>
    <row r="3947" spans="4:4" x14ac:dyDescent="0.25">
      <c r="D3947" s="143"/>
    </row>
    <row r="3948" spans="4:4" x14ac:dyDescent="0.25">
      <c r="D3948" s="143"/>
    </row>
    <row r="3949" spans="4:4" x14ac:dyDescent="0.25">
      <c r="D3949" s="143"/>
    </row>
    <row r="3950" spans="4:4" x14ac:dyDescent="0.25">
      <c r="D3950" s="143"/>
    </row>
    <row r="3951" spans="4:4" x14ac:dyDescent="0.25">
      <c r="D3951" s="143"/>
    </row>
    <row r="3952" spans="4:4" x14ac:dyDescent="0.25">
      <c r="D3952" s="143"/>
    </row>
    <row r="3953" spans="4:4" x14ac:dyDescent="0.25">
      <c r="D3953" s="143"/>
    </row>
    <row r="3954" spans="4:4" x14ac:dyDescent="0.25">
      <c r="D3954" s="143"/>
    </row>
    <row r="3955" spans="4:4" x14ac:dyDescent="0.25">
      <c r="D3955" s="143"/>
    </row>
    <row r="3956" spans="4:4" x14ac:dyDescent="0.25">
      <c r="D3956" s="143"/>
    </row>
    <row r="3957" spans="4:4" x14ac:dyDescent="0.25">
      <c r="D3957" s="143"/>
    </row>
    <row r="3958" spans="4:4" x14ac:dyDescent="0.25">
      <c r="D3958" s="143"/>
    </row>
    <row r="3959" spans="4:4" x14ac:dyDescent="0.25">
      <c r="D3959" s="143"/>
    </row>
    <row r="3960" spans="4:4" x14ac:dyDescent="0.25">
      <c r="D3960" s="143"/>
    </row>
    <row r="3961" spans="4:4" x14ac:dyDescent="0.25">
      <c r="D3961" s="143"/>
    </row>
    <row r="3962" spans="4:4" x14ac:dyDescent="0.25">
      <c r="D3962" s="143"/>
    </row>
    <row r="3963" spans="4:4" x14ac:dyDescent="0.25">
      <c r="D3963" s="143"/>
    </row>
    <row r="3964" spans="4:4" x14ac:dyDescent="0.25">
      <c r="D3964" s="143"/>
    </row>
    <row r="3965" spans="4:4" x14ac:dyDescent="0.25">
      <c r="D3965" s="143"/>
    </row>
    <row r="3966" spans="4:4" x14ac:dyDescent="0.25">
      <c r="D3966" s="143"/>
    </row>
    <row r="3967" spans="4:4" x14ac:dyDescent="0.25">
      <c r="D3967" s="143"/>
    </row>
    <row r="3968" spans="4:4" x14ac:dyDescent="0.25">
      <c r="D3968" s="143"/>
    </row>
    <row r="3969" spans="4:4" x14ac:dyDescent="0.25">
      <c r="D3969" s="143"/>
    </row>
    <row r="3970" spans="4:4" x14ac:dyDescent="0.25">
      <c r="D3970" s="143"/>
    </row>
    <row r="3971" spans="4:4" x14ac:dyDescent="0.25">
      <c r="D3971" s="143"/>
    </row>
    <row r="3972" spans="4:4" x14ac:dyDescent="0.25">
      <c r="D3972" s="143"/>
    </row>
    <row r="3973" spans="4:4" x14ac:dyDescent="0.25">
      <c r="D3973" s="143"/>
    </row>
    <row r="3974" spans="4:4" x14ac:dyDescent="0.25">
      <c r="D3974" s="143"/>
    </row>
    <row r="3975" spans="4:4" x14ac:dyDescent="0.25">
      <c r="D3975" s="143"/>
    </row>
    <row r="3976" spans="4:4" x14ac:dyDescent="0.25">
      <c r="D3976" s="143"/>
    </row>
    <row r="3977" spans="4:4" x14ac:dyDescent="0.25">
      <c r="D3977" s="143"/>
    </row>
    <row r="3978" spans="4:4" x14ac:dyDescent="0.25">
      <c r="D3978" s="143"/>
    </row>
    <row r="3979" spans="4:4" x14ac:dyDescent="0.25">
      <c r="D3979" s="143"/>
    </row>
    <row r="3980" spans="4:4" x14ac:dyDescent="0.25">
      <c r="D3980" s="143"/>
    </row>
    <row r="3981" spans="4:4" x14ac:dyDescent="0.25">
      <c r="D3981" s="143"/>
    </row>
    <row r="3982" spans="4:4" x14ac:dyDescent="0.25">
      <c r="D3982" s="143"/>
    </row>
    <row r="3983" spans="4:4" x14ac:dyDescent="0.25">
      <c r="D3983" s="143"/>
    </row>
    <row r="3984" spans="4:4" x14ac:dyDescent="0.25">
      <c r="D3984" s="143"/>
    </row>
    <row r="3985" spans="4:4" x14ac:dyDescent="0.25">
      <c r="D3985" s="143"/>
    </row>
    <row r="3986" spans="4:4" x14ac:dyDescent="0.25">
      <c r="D3986" s="143"/>
    </row>
    <row r="3987" spans="4:4" x14ac:dyDescent="0.25">
      <c r="D3987" s="143"/>
    </row>
    <row r="3988" spans="4:4" x14ac:dyDescent="0.25">
      <c r="D3988" s="143"/>
    </row>
    <row r="3989" spans="4:4" x14ac:dyDescent="0.25">
      <c r="D3989" s="143"/>
    </row>
    <row r="3990" spans="4:4" x14ac:dyDescent="0.25">
      <c r="D3990" s="143"/>
    </row>
    <row r="3991" spans="4:4" x14ac:dyDescent="0.25">
      <c r="D3991" s="143"/>
    </row>
    <row r="3992" spans="4:4" x14ac:dyDescent="0.25">
      <c r="D3992" s="143"/>
    </row>
    <row r="3993" spans="4:4" x14ac:dyDescent="0.25">
      <c r="D3993" s="143"/>
    </row>
    <row r="3994" spans="4:4" x14ac:dyDescent="0.25">
      <c r="D3994" s="143"/>
    </row>
    <row r="3995" spans="4:4" x14ac:dyDescent="0.25">
      <c r="D3995" s="143"/>
    </row>
    <row r="3996" spans="4:4" x14ac:dyDescent="0.25">
      <c r="D3996" s="143"/>
    </row>
    <row r="3997" spans="4:4" x14ac:dyDescent="0.25">
      <c r="D3997" s="143"/>
    </row>
    <row r="3998" spans="4:4" x14ac:dyDescent="0.25">
      <c r="D3998" s="143"/>
    </row>
    <row r="3999" spans="4:4" x14ac:dyDescent="0.25">
      <c r="D3999" s="143"/>
    </row>
    <row r="4000" spans="4:4" x14ac:dyDescent="0.25">
      <c r="D4000" s="143"/>
    </row>
    <row r="4001" spans="4:4" x14ac:dyDescent="0.25">
      <c r="D4001" s="143"/>
    </row>
    <row r="4002" spans="4:4" x14ac:dyDescent="0.25">
      <c r="D4002" s="143"/>
    </row>
    <row r="4003" spans="4:4" x14ac:dyDescent="0.25">
      <c r="D4003" s="143"/>
    </row>
    <row r="4004" spans="4:4" x14ac:dyDescent="0.25">
      <c r="D4004" s="143"/>
    </row>
    <row r="4005" spans="4:4" x14ac:dyDescent="0.25">
      <c r="D4005" s="143"/>
    </row>
    <row r="4006" spans="4:4" x14ac:dyDescent="0.25">
      <c r="D4006" s="143"/>
    </row>
    <row r="4007" spans="4:4" x14ac:dyDescent="0.25">
      <c r="D4007" s="143"/>
    </row>
    <row r="4008" spans="4:4" x14ac:dyDescent="0.25">
      <c r="D4008" s="143"/>
    </row>
    <row r="4009" spans="4:4" x14ac:dyDescent="0.25">
      <c r="D4009" s="143"/>
    </row>
    <row r="4010" spans="4:4" x14ac:dyDescent="0.25">
      <c r="D4010" s="143"/>
    </row>
    <row r="4011" spans="4:4" x14ac:dyDescent="0.25">
      <c r="D4011" s="143"/>
    </row>
    <row r="4012" spans="4:4" x14ac:dyDescent="0.25">
      <c r="D4012" s="143"/>
    </row>
    <row r="4013" spans="4:4" x14ac:dyDescent="0.25">
      <c r="D4013" s="143"/>
    </row>
    <row r="4014" spans="4:4" x14ac:dyDescent="0.25">
      <c r="D4014" s="143"/>
    </row>
    <row r="4015" spans="4:4" x14ac:dyDescent="0.25">
      <c r="D4015" s="143"/>
    </row>
    <row r="4016" spans="4:4" x14ac:dyDescent="0.25">
      <c r="D4016" s="143"/>
    </row>
    <row r="4017" spans="4:4" x14ac:dyDescent="0.25">
      <c r="D4017" s="143"/>
    </row>
    <row r="4018" spans="4:4" x14ac:dyDescent="0.25">
      <c r="D4018" s="143"/>
    </row>
    <row r="4019" spans="4:4" x14ac:dyDescent="0.25">
      <c r="D4019" s="143"/>
    </row>
    <row r="4020" spans="4:4" x14ac:dyDescent="0.25">
      <c r="D4020" s="143"/>
    </row>
    <row r="4021" spans="4:4" x14ac:dyDescent="0.25">
      <c r="D4021" s="143"/>
    </row>
    <row r="4022" spans="4:4" x14ac:dyDescent="0.25">
      <c r="D4022" s="143"/>
    </row>
    <row r="4023" spans="4:4" x14ac:dyDescent="0.25">
      <c r="D4023" s="143"/>
    </row>
    <row r="4024" spans="4:4" x14ac:dyDescent="0.25">
      <c r="D4024" s="143"/>
    </row>
    <row r="4025" spans="4:4" x14ac:dyDescent="0.25">
      <c r="D4025" s="143"/>
    </row>
    <row r="4026" spans="4:4" x14ac:dyDescent="0.25">
      <c r="D4026" s="143"/>
    </row>
    <row r="4027" spans="4:4" x14ac:dyDescent="0.25">
      <c r="D4027" s="143"/>
    </row>
    <row r="4028" spans="4:4" x14ac:dyDescent="0.25">
      <c r="D4028" s="143"/>
    </row>
    <row r="4029" spans="4:4" x14ac:dyDescent="0.25">
      <c r="D4029" s="143"/>
    </row>
    <row r="4030" spans="4:4" x14ac:dyDescent="0.25">
      <c r="D4030" s="143"/>
    </row>
    <row r="4031" spans="4:4" x14ac:dyDescent="0.25">
      <c r="D4031" s="143"/>
    </row>
    <row r="4032" spans="4:4" x14ac:dyDescent="0.25">
      <c r="D4032" s="143"/>
    </row>
    <row r="4033" spans="4:4" x14ac:dyDescent="0.25">
      <c r="D4033" s="143"/>
    </row>
    <row r="4034" spans="4:4" x14ac:dyDescent="0.25">
      <c r="D4034" s="143"/>
    </row>
    <row r="4035" spans="4:4" x14ac:dyDescent="0.25">
      <c r="D4035" s="143"/>
    </row>
    <row r="4036" spans="4:4" x14ac:dyDescent="0.25">
      <c r="D4036" s="143"/>
    </row>
    <row r="4037" spans="4:4" x14ac:dyDescent="0.25">
      <c r="D4037" s="143"/>
    </row>
    <row r="4038" spans="4:4" x14ac:dyDescent="0.25">
      <c r="D4038" s="143"/>
    </row>
    <row r="4039" spans="4:4" x14ac:dyDescent="0.25">
      <c r="D4039" s="143"/>
    </row>
    <row r="4040" spans="4:4" x14ac:dyDescent="0.25">
      <c r="D4040" s="143"/>
    </row>
    <row r="4041" spans="4:4" x14ac:dyDescent="0.25">
      <c r="D4041" s="143"/>
    </row>
    <row r="4042" spans="4:4" x14ac:dyDescent="0.25">
      <c r="D4042" s="143"/>
    </row>
    <row r="4043" spans="4:4" x14ac:dyDescent="0.25">
      <c r="D4043" s="143"/>
    </row>
    <row r="4044" spans="4:4" x14ac:dyDescent="0.25">
      <c r="D4044" s="143"/>
    </row>
    <row r="4045" spans="4:4" x14ac:dyDescent="0.25">
      <c r="D4045" s="143"/>
    </row>
    <row r="4046" spans="4:4" x14ac:dyDescent="0.25">
      <c r="D4046" s="143"/>
    </row>
    <row r="4047" spans="4:4" x14ac:dyDescent="0.25">
      <c r="D4047" s="143"/>
    </row>
    <row r="4048" spans="4:4" x14ac:dyDescent="0.25">
      <c r="D4048" s="143"/>
    </row>
    <row r="4049" spans="4:4" x14ac:dyDescent="0.25">
      <c r="D4049" s="143"/>
    </row>
    <row r="4050" spans="4:4" x14ac:dyDescent="0.25">
      <c r="D4050" s="143"/>
    </row>
    <row r="4051" spans="4:4" x14ac:dyDescent="0.25">
      <c r="D4051" s="143"/>
    </row>
    <row r="4052" spans="4:4" x14ac:dyDescent="0.25">
      <c r="D4052" s="143"/>
    </row>
    <row r="4053" spans="4:4" x14ac:dyDescent="0.25">
      <c r="D4053" s="143"/>
    </row>
    <row r="4054" spans="4:4" x14ac:dyDescent="0.25">
      <c r="D4054" s="143"/>
    </row>
    <row r="4055" spans="4:4" x14ac:dyDescent="0.25">
      <c r="D4055" s="143"/>
    </row>
    <row r="4056" spans="4:4" x14ac:dyDescent="0.25">
      <c r="D4056" s="143"/>
    </row>
    <row r="4057" spans="4:4" x14ac:dyDescent="0.25">
      <c r="D4057" s="143"/>
    </row>
    <row r="4058" spans="4:4" x14ac:dyDescent="0.25">
      <c r="D4058" s="143"/>
    </row>
    <row r="4059" spans="4:4" x14ac:dyDescent="0.25">
      <c r="D4059" s="143"/>
    </row>
    <row r="4060" spans="4:4" x14ac:dyDescent="0.25">
      <c r="D4060" s="143"/>
    </row>
    <row r="4061" spans="4:4" x14ac:dyDescent="0.25">
      <c r="D4061" s="143"/>
    </row>
    <row r="4062" spans="4:4" x14ac:dyDescent="0.25">
      <c r="D4062" s="143"/>
    </row>
    <row r="4063" spans="4:4" x14ac:dyDescent="0.25">
      <c r="D4063" s="143"/>
    </row>
    <row r="4064" spans="4:4" x14ac:dyDescent="0.25">
      <c r="D4064" s="143"/>
    </row>
    <row r="4065" spans="4:4" x14ac:dyDescent="0.25">
      <c r="D4065" s="143"/>
    </row>
    <row r="4066" spans="4:4" x14ac:dyDescent="0.25">
      <c r="D4066" s="143"/>
    </row>
    <row r="4067" spans="4:4" x14ac:dyDescent="0.25">
      <c r="D4067" s="143"/>
    </row>
    <row r="4068" spans="4:4" x14ac:dyDescent="0.25">
      <c r="D4068" s="143"/>
    </row>
    <row r="4069" spans="4:4" x14ac:dyDescent="0.25">
      <c r="D4069" s="143"/>
    </row>
    <row r="4070" spans="4:4" x14ac:dyDescent="0.25">
      <c r="D4070" s="143"/>
    </row>
    <row r="4071" spans="4:4" x14ac:dyDescent="0.25">
      <c r="D4071" s="143"/>
    </row>
    <row r="4072" spans="4:4" x14ac:dyDescent="0.25">
      <c r="D4072" s="143"/>
    </row>
    <row r="4073" spans="4:4" x14ac:dyDescent="0.25">
      <c r="D4073" s="143"/>
    </row>
    <row r="4074" spans="4:4" x14ac:dyDescent="0.25">
      <c r="D4074" s="143"/>
    </row>
    <row r="4075" spans="4:4" x14ac:dyDescent="0.25">
      <c r="D4075" s="143"/>
    </row>
    <row r="4076" spans="4:4" x14ac:dyDescent="0.25">
      <c r="D4076" s="143"/>
    </row>
    <row r="4077" spans="4:4" x14ac:dyDescent="0.25">
      <c r="D4077" s="143"/>
    </row>
    <row r="4078" spans="4:4" x14ac:dyDescent="0.25">
      <c r="D4078" s="143"/>
    </row>
    <row r="4079" spans="4:4" x14ac:dyDescent="0.25">
      <c r="D4079" s="143"/>
    </row>
    <row r="4080" spans="4:4" x14ac:dyDescent="0.25">
      <c r="D4080" s="143"/>
    </row>
    <row r="4081" spans="4:4" x14ac:dyDescent="0.25">
      <c r="D4081" s="143"/>
    </row>
    <row r="4082" spans="4:4" x14ac:dyDescent="0.25">
      <c r="D4082" s="143"/>
    </row>
    <row r="4083" spans="4:4" x14ac:dyDescent="0.25">
      <c r="D4083" s="143"/>
    </row>
    <row r="4084" spans="4:4" x14ac:dyDescent="0.25">
      <c r="D4084" s="143"/>
    </row>
    <row r="4085" spans="4:4" x14ac:dyDescent="0.25">
      <c r="D4085" s="143"/>
    </row>
    <row r="4086" spans="4:4" x14ac:dyDescent="0.25">
      <c r="D4086" s="143"/>
    </row>
    <row r="4087" spans="4:4" x14ac:dyDescent="0.25">
      <c r="D4087" s="143"/>
    </row>
    <row r="4088" spans="4:4" x14ac:dyDescent="0.25">
      <c r="D4088" s="143"/>
    </row>
    <row r="4089" spans="4:4" x14ac:dyDescent="0.25">
      <c r="D4089" s="143"/>
    </row>
    <row r="4090" spans="4:4" x14ac:dyDescent="0.25">
      <c r="D4090" s="143"/>
    </row>
    <row r="4091" spans="4:4" x14ac:dyDescent="0.25">
      <c r="D4091" s="143"/>
    </row>
    <row r="4092" spans="4:4" x14ac:dyDescent="0.25">
      <c r="D4092" s="143"/>
    </row>
    <row r="4093" spans="4:4" x14ac:dyDescent="0.25">
      <c r="D4093" s="143"/>
    </row>
    <row r="4094" spans="4:4" x14ac:dyDescent="0.25">
      <c r="D4094" s="143"/>
    </row>
    <row r="4095" spans="4:4" x14ac:dyDescent="0.25">
      <c r="D4095" s="143"/>
    </row>
    <row r="4096" spans="4:4" x14ac:dyDescent="0.25">
      <c r="D4096" s="143"/>
    </row>
    <row r="4097" spans="4:4" x14ac:dyDescent="0.25">
      <c r="D4097" s="143"/>
    </row>
    <row r="4098" spans="4:4" x14ac:dyDescent="0.25">
      <c r="D4098" s="143"/>
    </row>
    <row r="4099" spans="4:4" x14ac:dyDescent="0.25">
      <c r="D4099" s="143"/>
    </row>
    <row r="4100" spans="4:4" x14ac:dyDescent="0.25">
      <c r="D4100" s="143"/>
    </row>
    <row r="4101" spans="4:4" x14ac:dyDescent="0.25">
      <c r="D4101" s="143"/>
    </row>
    <row r="4102" spans="4:4" x14ac:dyDescent="0.25">
      <c r="D4102" s="143"/>
    </row>
    <row r="4103" spans="4:4" x14ac:dyDescent="0.25">
      <c r="D4103" s="143"/>
    </row>
    <row r="4104" spans="4:4" x14ac:dyDescent="0.25">
      <c r="D4104" s="143"/>
    </row>
    <row r="4105" spans="4:4" x14ac:dyDescent="0.25">
      <c r="D4105" s="143"/>
    </row>
    <row r="4106" spans="4:4" x14ac:dyDescent="0.25">
      <c r="D4106" s="143"/>
    </row>
    <row r="4107" spans="4:4" x14ac:dyDescent="0.25">
      <c r="D4107" s="143"/>
    </row>
    <row r="4108" spans="4:4" x14ac:dyDescent="0.25">
      <c r="D4108" s="143"/>
    </row>
    <row r="4109" spans="4:4" x14ac:dyDescent="0.25">
      <c r="D4109" s="143"/>
    </row>
    <row r="4110" spans="4:4" x14ac:dyDescent="0.25">
      <c r="D4110" s="143"/>
    </row>
    <row r="4111" spans="4:4" x14ac:dyDescent="0.25">
      <c r="D4111" s="143"/>
    </row>
    <row r="4112" spans="4:4" x14ac:dyDescent="0.25">
      <c r="D4112" s="143"/>
    </row>
    <row r="4113" spans="4:4" x14ac:dyDescent="0.25">
      <c r="D4113" s="143"/>
    </row>
    <row r="4114" spans="4:4" x14ac:dyDescent="0.25">
      <c r="D4114" s="143"/>
    </row>
    <row r="4115" spans="4:4" x14ac:dyDescent="0.25">
      <c r="D4115" s="143"/>
    </row>
    <row r="4116" spans="4:4" x14ac:dyDescent="0.25">
      <c r="D4116" s="143"/>
    </row>
    <row r="4117" spans="4:4" x14ac:dyDescent="0.25">
      <c r="D4117" s="143"/>
    </row>
    <row r="4118" spans="4:4" x14ac:dyDescent="0.25">
      <c r="D4118" s="143"/>
    </row>
    <row r="4119" spans="4:4" x14ac:dyDescent="0.25">
      <c r="D4119" s="143"/>
    </row>
    <row r="4120" spans="4:4" x14ac:dyDescent="0.25">
      <c r="D4120" s="143"/>
    </row>
    <row r="4121" spans="4:4" x14ac:dyDescent="0.25">
      <c r="D4121" s="143"/>
    </row>
    <row r="4122" spans="4:4" x14ac:dyDescent="0.25">
      <c r="D4122" s="143"/>
    </row>
    <row r="4123" spans="4:4" x14ac:dyDescent="0.25">
      <c r="D4123" s="143"/>
    </row>
    <row r="4124" spans="4:4" x14ac:dyDescent="0.25">
      <c r="D4124" s="143"/>
    </row>
    <row r="4125" spans="4:4" x14ac:dyDescent="0.25">
      <c r="D4125" s="143"/>
    </row>
    <row r="4126" spans="4:4" x14ac:dyDescent="0.25">
      <c r="D4126" s="143"/>
    </row>
    <row r="4127" spans="4:4" x14ac:dyDescent="0.25">
      <c r="D4127" s="143"/>
    </row>
    <row r="4128" spans="4:4" x14ac:dyDescent="0.25">
      <c r="D4128" s="143"/>
    </row>
    <row r="4129" spans="4:4" x14ac:dyDescent="0.25">
      <c r="D4129" s="143"/>
    </row>
    <row r="4130" spans="4:4" x14ac:dyDescent="0.25">
      <c r="D4130" s="143"/>
    </row>
    <row r="4131" spans="4:4" x14ac:dyDescent="0.25">
      <c r="D4131" s="143"/>
    </row>
    <row r="4132" spans="4:4" x14ac:dyDescent="0.25">
      <c r="D4132" s="143"/>
    </row>
    <row r="4133" spans="4:4" x14ac:dyDescent="0.25">
      <c r="D4133" s="143"/>
    </row>
    <row r="4134" spans="4:4" x14ac:dyDescent="0.25">
      <c r="D4134" s="143"/>
    </row>
    <row r="4135" spans="4:4" x14ac:dyDescent="0.25">
      <c r="D4135" s="143"/>
    </row>
    <row r="4136" spans="4:4" x14ac:dyDescent="0.25">
      <c r="D4136" s="143"/>
    </row>
    <row r="4137" spans="4:4" x14ac:dyDescent="0.25">
      <c r="D4137" s="143"/>
    </row>
    <row r="4138" spans="4:4" x14ac:dyDescent="0.25">
      <c r="D4138" s="143"/>
    </row>
    <row r="4139" spans="4:4" x14ac:dyDescent="0.25">
      <c r="D4139" s="143"/>
    </row>
    <row r="4140" spans="4:4" x14ac:dyDescent="0.25">
      <c r="D4140" s="143"/>
    </row>
    <row r="4141" spans="4:4" x14ac:dyDescent="0.25">
      <c r="D4141" s="143"/>
    </row>
    <row r="4142" spans="4:4" x14ac:dyDescent="0.25">
      <c r="D4142" s="143"/>
    </row>
    <row r="4143" spans="4:4" x14ac:dyDescent="0.25">
      <c r="D4143" s="143"/>
    </row>
    <row r="4144" spans="4:4" x14ac:dyDescent="0.25">
      <c r="D4144" s="143"/>
    </row>
    <row r="4145" spans="4:4" x14ac:dyDescent="0.25">
      <c r="D4145" s="143"/>
    </row>
    <row r="4146" spans="4:4" x14ac:dyDescent="0.25">
      <c r="D4146" s="143"/>
    </row>
    <row r="4147" spans="4:4" x14ac:dyDescent="0.25">
      <c r="D4147" s="143"/>
    </row>
    <row r="4148" spans="4:4" x14ac:dyDescent="0.25">
      <c r="D4148" s="143"/>
    </row>
    <row r="4149" spans="4:4" x14ac:dyDescent="0.25">
      <c r="D4149" s="143"/>
    </row>
    <row r="4150" spans="4:4" x14ac:dyDescent="0.25">
      <c r="D4150" s="143"/>
    </row>
    <row r="4151" spans="4:4" x14ac:dyDescent="0.25">
      <c r="D4151" s="143"/>
    </row>
    <row r="4152" spans="4:4" x14ac:dyDescent="0.25">
      <c r="D4152" s="143"/>
    </row>
    <row r="4153" spans="4:4" x14ac:dyDescent="0.25">
      <c r="D4153" s="143"/>
    </row>
    <row r="4154" spans="4:4" x14ac:dyDescent="0.25">
      <c r="D4154" s="143"/>
    </row>
    <row r="4155" spans="4:4" x14ac:dyDescent="0.25">
      <c r="D4155" s="143"/>
    </row>
    <row r="4156" spans="4:4" x14ac:dyDescent="0.25">
      <c r="D4156" s="143"/>
    </row>
    <row r="4157" spans="4:4" x14ac:dyDescent="0.25">
      <c r="D4157" s="143"/>
    </row>
    <row r="4158" spans="4:4" x14ac:dyDescent="0.25">
      <c r="D4158" s="143"/>
    </row>
    <row r="4159" spans="4:4" x14ac:dyDescent="0.25">
      <c r="D4159" s="143"/>
    </row>
    <row r="4160" spans="4:4" x14ac:dyDescent="0.25">
      <c r="D4160" s="143"/>
    </row>
    <row r="4161" spans="4:4" x14ac:dyDescent="0.25">
      <c r="D4161" s="143"/>
    </row>
    <row r="4162" spans="4:4" x14ac:dyDescent="0.25">
      <c r="D4162" s="143"/>
    </row>
    <row r="4163" spans="4:4" x14ac:dyDescent="0.25">
      <c r="D4163" s="143"/>
    </row>
    <row r="4164" spans="4:4" x14ac:dyDescent="0.25">
      <c r="D4164" s="143"/>
    </row>
    <row r="4165" spans="4:4" x14ac:dyDescent="0.25">
      <c r="D4165" s="143"/>
    </row>
    <row r="4166" spans="4:4" x14ac:dyDescent="0.25">
      <c r="D4166" s="143"/>
    </row>
    <row r="4167" spans="4:4" x14ac:dyDescent="0.25">
      <c r="D4167" s="143"/>
    </row>
    <row r="4168" spans="4:4" x14ac:dyDescent="0.25">
      <c r="D4168" s="143"/>
    </row>
    <row r="4169" spans="4:4" x14ac:dyDescent="0.25">
      <c r="D4169" s="143"/>
    </row>
    <row r="4170" spans="4:4" x14ac:dyDescent="0.25">
      <c r="D4170" s="143"/>
    </row>
    <row r="4171" spans="4:4" x14ac:dyDescent="0.25">
      <c r="D4171" s="143"/>
    </row>
    <row r="4172" spans="4:4" x14ac:dyDescent="0.25">
      <c r="D4172" s="143"/>
    </row>
    <row r="4173" spans="4:4" x14ac:dyDescent="0.25">
      <c r="D4173" s="143"/>
    </row>
    <row r="4174" spans="4:4" x14ac:dyDescent="0.25">
      <c r="D4174" s="143"/>
    </row>
    <row r="4175" spans="4:4" x14ac:dyDescent="0.25">
      <c r="D4175" s="143"/>
    </row>
    <row r="4176" spans="4:4" x14ac:dyDescent="0.25">
      <c r="D4176" s="143"/>
    </row>
    <row r="4177" spans="4:4" x14ac:dyDescent="0.25">
      <c r="D4177" s="143"/>
    </row>
    <row r="4178" spans="4:4" x14ac:dyDescent="0.25">
      <c r="D4178" s="143"/>
    </row>
    <row r="4179" spans="4:4" x14ac:dyDescent="0.25">
      <c r="D4179" s="143"/>
    </row>
    <row r="4180" spans="4:4" x14ac:dyDescent="0.25">
      <c r="D4180" s="143"/>
    </row>
    <row r="4181" spans="4:4" x14ac:dyDescent="0.25">
      <c r="D4181" s="143"/>
    </row>
    <row r="4182" spans="4:4" x14ac:dyDescent="0.25">
      <c r="D4182" s="143"/>
    </row>
    <row r="4183" spans="4:4" x14ac:dyDescent="0.25">
      <c r="D4183" s="143"/>
    </row>
    <row r="4184" spans="4:4" x14ac:dyDescent="0.25">
      <c r="D4184" s="143"/>
    </row>
    <row r="4185" spans="4:4" x14ac:dyDescent="0.25">
      <c r="D4185" s="143"/>
    </row>
    <row r="4186" spans="4:4" x14ac:dyDescent="0.25">
      <c r="D4186" s="143"/>
    </row>
    <row r="4187" spans="4:4" x14ac:dyDescent="0.25">
      <c r="D4187" s="143"/>
    </row>
    <row r="4188" spans="4:4" x14ac:dyDescent="0.25">
      <c r="D4188" s="143"/>
    </row>
    <row r="4189" spans="4:4" x14ac:dyDescent="0.25">
      <c r="D4189" s="143"/>
    </row>
    <row r="4190" spans="4:4" x14ac:dyDescent="0.25">
      <c r="D4190" s="143"/>
    </row>
    <row r="4191" spans="4:4" x14ac:dyDescent="0.25">
      <c r="D4191" s="143"/>
    </row>
    <row r="4192" spans="4:4" x14ac:dyDescent="0.25">
      <c r="D4192" s="143"/>
    </row>
    <row r="4193" spans="4:4" x14ac:dyDescent="0.25">
      <c r="D4193" s="143"/>
    </row>
    <row r="4194" spans="4:4" x14ac:dyDescent="0.25">
      <c r="D4194" s="143"/>
    </row>
    <row r="4195" spans="4:4" x14ac:dyDescent="0.25">
      <c r="D4195" s="143"/>
    </row>
    <row r="4196" spans="4:4" x14ac:dyDescent="0.25">
      <c r="D4196" s="143"/>
    </row>
    <row r="4197" spans="4:4" x14ac:dyDescent="0.25">
      <c r="D4197" s="143"/>
    </row>
    <row r="4198" spans="4:4" x14ac:dyDescent="0.25">
      <c r="D4198" s="143"/>
    </row>
    <row r="4199" spans="4:4" x14ac:dyDescent="0.25">
      <c r="D4199" s="143"/>
    </row>
    <row r="4200" spans="4:4" x14ac:dyDescent="0.25">
      <c r="D4200" s="143"/>
    </row>
    <row r="4201" spans="4:4" x14ac:dyDescent="0.25">
      <c r="D4201" s="143"/>
    </row>
    <row r="4202" spans="4:4" x14ac:dyDescent="0.25">
      <c r="D4202" s="143"/>
    </row>
    <row r="4203" spans="4:4" x14ac:dyDescent="0.25">
      <c r="D4203" s="143"/>
    </row>
    <row r="4204" spans="4:4" x14ac:dyDescent="0.25">
      <c r="D4204" s="143"/>
    </row>
    <row r="4205" spans="4:4" x14ac:dyDescent="0.25">
      <c r="D4205" s="143"/>
    </row>
    <row r="4206" spans="4:4" x14ac:dyDescent="0.25">
      <c r="D4206" s="143"/>
    </row>
    <row r="4207" spans="4:4" x14ac:dyDescent="0.25">
      <c r="D4207" s="143"/>
    </row>
    <row r="4208" spans="4:4" x14ac:dyDescent="0.25">
      <c r="D4208" s="143"/>
    </row>
    <row r="4209" spans="4:4" x14ac:dyDescent="0.25">
      <c r="D4209" s="143"/>
    </row>
    <row r="4210" spans="4:4" x14ac:dyDescent="0.25">
      <c r="D4210" s="143"/>
    </row>
    <row r="4211" spans="4:4" x14ac:dyDescent="0.25">
      <c r="D4211" s="143"/>
    </row>
    <row r="4212" spans="4:4" x14ac:dyDescent="0.25">
      <c r="D4212" s="143"/>
    </row>
    <row r="4213" spans="4:4" x14ac:dyDescent="0.25">
      <c r="D4213" s="143"/>
    </row>
    <row r="4214" spans="4:4" x14ac:dyDescent="0.25">
      <c r="D4214" s="143"/>
    </row>
    <row r="4215" spans="4:4" x14ac:dyDescent="0.25">
      <c r="D4215" s="143"/>
    </row>
    <row r="4216" spans="4:4" x14ac:dyDescent="0.25">
      <c r="D4216" s="143"/>
    </row>
    <row r="4217" spans="4:4" x14ac:dyDescent="0.25">
      <c r="D4217" s="143"/>
    </row>
    <row r="4218" spans="4:4" x14ac:dyDescent="0.25">
      <c r="D4218" s="143"/>
    </row>
    <row r="4219" spans="4:4" x14ac:dyDescent="0.25">
      <c r="D4219" s="143"/>
    </row>
    <row r="4220" spans="4:4" x14ac:dyDescent="0.25">
      <c r="D4220" s="143"/>
    </row>
    <row r="4221" spans="4:4" x14ac:dyDescent="0.25">
      <c r="D4221" s="143"/>
    </row>
    <row r="4222" spans="4:4" x14ac:dyDescent="0.25">
      <c r="D4222" s="143"/>
    </row>
    <row r="4223" spans="4:4" x14ac:dyDescent="0.25">
      <c r="D4223" s="143"/>
    </row>
    <row r="4224" spans="4:4" x14ac:dyDescent="0.25">
      <c r="D4224" s="143"/>
    </row>
    <row r="4225" spans="4:4" x14ac:dyDescent="0.25">
      <c r="D4225" s="143"/>
    </row>
    <row r="4226" spans="4:4" x14ac:dyDescent="0.25">
      <c r="D4226" s="143"/>
    </row>
    <row r="4227" spans="4:4" x14ac:dyDescent="0.25">
      <c r="D4227" s="143"/>
    </row>
    <row r="4228" spans="4:4" x14ac:dyDescent="0.25">
      <c r="D4228" s="143"/>
    </row>
    <row r="4229" spans="4:4" x14ac:dyDescent="0.25">
      <c r="D4229" s="143"/>
    </row>
    <row r="4230" spans="4:4" x14ac:dyDescent="0.25">
      <c r="D4230" s="143"/>
    </row>
    <row r="4231" spans="4:4" x14ac:dyDescent="0.25">
      <c r="D4231" s="143"/>
    </row>
    <row r="4232" spans="4:4" x14ac:dyDescent="0.25">
      <c r="D4232" s="143"/>
    </row>
    <row r="4233" spans="4:4" x14ac:dyDescent="0.25">
      <c r="D4233" s="143"/>
    </row>
    <row r="4234" spans="4:4" x14ac:dyDescent="0.25">
      <c r="D4234" s="143"/>
    </row>
    <row r="4235" spans="4:4" x14ac:dyDescent="0.25">
      <c r="D4235" s="143"/>
    </row>
    <row r="4236" spans="4:4" x14ac:dyDescent="0.25">
      <c r="D4236" s="143"/>
    </row>
    <row r="4237" spans="4:4" x14ac:dyDescent="0.25">
      <c r="D4237" s="143"/>
    </row>
    <row r="4238" spans="4:4" x14ac:dyDescent="0.25">
      <c r="D4238" s="143"/>
    </row>
    <row r="4239" spans="4:4" x14ac:dyDescent="0.25">
      <c r="D4239" s="143"/>
    </row>
    <row r="4240" spans="4:4" x14ac:dyDescent="0.25">
      <c r="D4240" s="143"/>
    </row>
    <row r="4241" spans="4:4" x14ac:dyDescent="0.25">
      <c r="D4241" s="143"/>
    </row>
    <row r="4242" spans="4:4" x14ac:dyDescent="0.25">
      <c r="D4242" s="143"/>
    </row>
    <row r="4243" spans="4:4" x14ac:dyDescent="0.25">
      <c r="D4243" s="143"/>
    </row>
    <row r="4244" spans="4:4" x14ac:dyDescent="0.25">
      <c r="D4244" s="143"/>
    </row>
    <row r="4245" spans="4:4" x14ac:dyDescent="0.25">
      <c r="D4245" s="143"/>
    </row>
    <row r="4246" spans="4:4" x14ac:dyDescent="0.25">
      <c r="D4246" s="143"/>
    </row>
    <row r="4247" spans="4:4" x14ac:dyDescent="0.25">
      <c r="D4247" s="143"/>
    </row>
    <row r="4248" spans="4:4" x14ac:dyDescent="0.25">
      <c r="D4248" s="143"/>
    </row>
    <row r="4249" spans="4:4" x14ac:dyDescent="0.25">
      <c r="D4249" s="143"/>
    </row>
    <row r="4250" spans="4:4" x14ac:dyDescent="0.25">
      <c r="D4250" s="143"/>
    </row>
    <row r="4251" spans="4:4" x14ac:dyDescent="0.25">
      <c r="D4251" s="143"/>
    </row>
    <row r="4252" spans="4:4" x14ac:dyDescent="0.25">
      <c r="D4252" s="143"/>
    </row>
    <row r="4253" spans="4:4" x14ac:dyDescent="0.25">
      <c r="D4253" s="143"/>
    </row>
    <row r="4254" spans="4:4" x14ac:dyDescent="0.25">
      <c r="D4254" s="143"/>
    </row>
    <row r="4255" spans="4:4" x14ac:dyDescent="0.25">
      <c r="D4255" s="143"/>
    </row>
    <row r="4256" spans="4:4" x14ac:dyDescent="0.25">
      <c r="D4256" s="143"/>
    </row>
    <row r="4257" spans="4:4" x14ac:dyDescent="0.25">
      <c r="D4257" s="143"/>
    </row>
    <row r="4258" spans="4:4" x14ac:dyDescent="0.25">
      <c r="D4258" s="143"/>
    </row>
    <row r="4259" spans="4:4" x14ac:dyDescent="0.25">
      <c r="D4259" s="143"/>
    </row>
    <row r="4260" spans="4:4" x14ac:dyDescent="0.25">
      <c r="D4260" s="143"/>
    </row>
    <row r="4261" spans="4:4" x14ac:dyDescent="0.25">
      <c r="D4261" s="143"/>
    </row>
    <row r="4262" spans="4:4" x14ac:dyDescent="0.25">
      <c r="D4262" s="143"/>
    </row>
    <row r="4263" spans="4:4" x14ac:dyDescent="0.25">
      <c r="D4263" s="143"/>
    </row>
    <row r="4264" spans="4:4" x14ac:dyDescent="0.25">
      <c r="D4264" s="143"/>
    </row>
    <row r="4265" spans="4:4" x14ac:dyDescent="0.25">
      <c r="D4265" s="143"/>
    </row>
    <row r="4266" spans="4:4" x14ac:dyDescent="0.25">
      <c r="D4266" s="143"/>
    </row>
    <row r="4267" spans="4:4" x14ac:dyDescent="0.25">
      <c r="D4267" s="143"/>
    </row>
    <row r="4268" spans="4:4" x14ac:dyDescent="0.25">
      <c r="D4268" s="143"/>
    </row>
    <row r="4269" spans="4:4" x14ac:dyDescent="0.25">
      <c r="D4269" s="143"/>
    </row>
    <row r="4270" spans="4:4" x14ac:dyDescent="0.25">
      <c r="D4270" s="143"/>
    </row>
    <row r="4271" spans="4:4" x14ac:dyDescent="0.25">
      <c r="D4271" s="143"/>
    </row>
    <row r="4272" spans="4:4" x14ac:dyDescent="0.25">
      <c r="D4272" s="143"/>
    </row>
    <row r="4273" spans="4:4" x14ac:dyDescent="0.25">
      <c r="D4273" s="143"/>
    </row>
    <row r="4274" spans="4:4" x14ac:dyDescent="0.25">
      <c r="D4274" s="143"/>
    </row>
    <row r="4275" spans="4:4" x14ac:dyDescent="0.25">
      <c r="D4275" s="143"/>
    </row>
    <row r="4276" spans="4:4" x14ac:dyDescent="0.25">
      <c r="D4276" s="143"/>
    </row>
    <row r="4277" spans="4:4" x14ac:dyDescent="0.25">
      <c r="D4277" s="143"/>
    </row>
    <row r="4278" spans="4:4" x14ac:dyDescent="0.25">
      <c r="D4278" s="143"/>
    </row>
    <row r="4279" spans="4:4" x14ac:dyDescent="0.25">
      <c r="D4279" s="143"/>
    </row>
    <row r="4280" spans="4:4" x14ac:dyDescent="0.25">
      <c r="D4280" s="143"/>
    </row>
    <row r="4281" spans="4:4" x14ac:dyDescent="0.25">
      <c r="D4281" s="143"/>
    </row>
    <row r="4282" spans="4:4" x14ac:dyDescent="0.25">
      <c r="D4282" s="143"/>
    </row>
    <row r="4283" spans="4:4" x14ac:dyDescent="0.25">
      <c r="D4283" s="143"/>
    </row>
    <row r="4284" spans="4:4" x14ac:dyDescent="0.25">
      <c r="D4284" s="143"/>
    </row>
    <row r="4285" spans="4:4" x14ac:dyDescent="0.25">
      <c r="D4285" s="143"/>
    </row>
    <row r="4286" spans="4:4" x14ac:dyDescent="0.25">
      <c r="D4286" s="143"/>
    </row>
    <row r="4287" spans="4:4" x14ac:dyDescent="0.25">
      <c r="D4287" s="143"/>
    </row>
    <row r="4288" spans="4:4" x14ac:dyDescent="0.25">
      <c r="D4288" s="143"/>
    </row>
    <row r="4289" spans="4:4" x14ac:dyDescent="0.25">
      <c r="D4289" s="143"/>
    </row>
    <row r="4290" spans="4:4" x14ac:dyDescent="0.25">
      <c r="D4290" s="143"/>
    </row>
    <row r="4291" spans="4:4" x14ac:dyDescent="0.25">
      <c r="D4291" s="143"/>
    </row>
    <row r="4292" spans="4:4" x14ac:dyDescent="0.25">
      <c r="D4292" s="143"/>
    </row>
    <row r="4293" spans="4:4" x14ac:dyDescent="0.25">
      <c r="D4293" s="143"/>
    </row>
    <row r="4294" spans="4:4" x14ac:dyDescent="0.25">
      <c r="D4294" s="143"/>
    </row>
    <row r="4295" spans="4:4" x14ac:dyDescent="0.25">
      <c r="D4295" s="143"/>
    </row>
    <row r="4296" spans="4:4" x14ac:dyDescent="0.25">
      <c r="D4296" s="143"/>
    </row>
    <row r="4297" spans="4:4" x14ac:dyDescent="0.25">
      <c r="D4297" s="143"/>
    </row>
    <row r="4298" spans="4:4" x14ac:dyDescent="0.25">
      <c r="D4298" s="143"/>
    </row>
    <row r="4299" spans="4:4" x14ac:dyDescent="0.25">
      <c r="D4299" s="143"/>
    </row>
    <row r="4300" spans="4:4" x14ac:dyDescent="0.25">
      <c r="D4300" s="143"/>
    </row>
    <row r="4301" spans="4:4" x14ac:dyDescent="0.25">
      <c r="D4301" s="143"/>
    </row>
    <row r="4302" spans="4:4" x14ac:dyDescent="0.25">
      <c r="D4302" s="143"/>
    </row>
    <row r="4303" spans="4:4" x14ac:dyDescent="0.25">
      <c r="D4303" s="143"/>
    </row>
    <row r="4304" spans="4:4" x14ac:dyDescent="0.25">
      <c r="D4304" s="143"/>
    </row>
    <row r="4305" spans="4:4" x14ac:dyDescent="0.25">
      <c r="D4305" s="143"/>
    </row>
    <row r="4306" spans="4:4" x14ac:dyDescent="0.25">
      <c r="D4306" s="143"/>
    </row>
    <row r="4307" spans="4:4" x14ac:dyDescent="0.25">
      <c r="D4307" s="143"/>
    </row>
    <row r="4308" spans="4:4" x14ac:dyDescent="0.25">
      <c r="D4308" s="143"/>
    </row>
    <row r="4309" spans="4:4" x14ac:dyDescent="0.25">
      <c r="D4309" s="143"/>
    </row>
    <row r="4310" spans="4:4" x14ac:dyDescent="0.25">
      <c r="D4310" s="143"/>
    </row>
    <row r="4311" spans="4:4" x14ac:dyDescent="0.25">
      <c r="D4311" s="143"/>
    </row>
    <row r="4312" spans="4:4" x14ac:dyDescent="0.25">
      <c r="D4312" s="143"/>
    </row>
    <row r="4313" spans="4:4" x14ac:dyDescent="0.25">
      <c r="D4313" s="143"/>
    </row>
    <row r="4314" spans="4:4" x14ac:dyDescent="0.25">
      <c r="D4314" s="143"/>
    </row>
    <row r="4315" spans="4:4" x14ac:dyDescent="0.25">
      <c r="D4315" s="143"/>
    </row>
    <row r="4316" spans="4:4" x14ac:dyDescent="0.25">
      <c r="D4316" s="143"/>
    </row>
    <row r="4317" spans="4:4" x14ac:dyDescent="0.25">
      <c r="D4317" s="143"/>
    </row>
    <row r="4318" spans="4:4" x14ac:dyDescent="0.25">
      <c r="D4318" s="143"/>
    </row>
    <row r="4319" spans="4:4" x14ac:dyDescent="0.25">
      <c r="D4319" s="143"/>
    </row>
    <row r="4320" spans="4:4" x14ac:dyDescent="0.25">
      <c r="D4320" s="143"/>
    </row>
    <row r="4321" spans="4:4" x14ac:dyDescent="0.25">
      <c r="D4321" s="143"/>
    </row>
    <row r="4322" spans="4:4" x14ac:dyDescent="0.25">
      <c r="D4322" s="143"/>
    </row>
    <row r="4323" spans="4:4" x14ac:dyDescent="0.25">
      <c r="D4323" s="143"/>
    </row>
    <row r="4324" spans="4:4" x14ac:dyDescent="0.25">
      <c r="D4324" s="143"/>
    </row>
    <row r="4325" spans="4:4" x14ac:dyDescent="0.25">
      <c r="D4325" s="143"/>
    </row>
    <row r="4326" spans="4:4" x14ac:dyDescent="0.25">
      <c r="D4326" s="143"/>
    </row>
    <row r="4327" spans="4:4" x14ac:dyDescent="0.25">
      <c r="D4327" s="143"/>
    </row>
    <row r="4328" spans="4:4" x14ac:dyDescent="0.25">
      <c r="D4328" s="143"/>
    </row>
    <row r="4329" spans="4:4" x14ac:dyDescent="0.25">
      <c r="D4329" s="143"/>
    </row>
    <row r="4330" spans="4:4" x14ac:dyDescent="0.25">
      <c r="D4330" s="143"/>
    </row>
    <row r="4331" spans="4:4" x14ac:dyDescent="0.25">
      <c r="D4331" s="143"/>
    </row>
    <row r="4332" spans="4:4" x14ac:dyDescent="0.25">
      <c r="D4332" s="143"/>
    </row>
    <row r="4333" spans="4:4" x14ac:dyDescent="0.25">
      <c r="D4333" s="143"/>
    </row>
    <row r="4334" spans="4:4" x14ac:dyDescent="0.25">
      <c r="D4334" s="143"/>
    </row>
    <row r="4335" spans="4:4" x14ac:dyDescent="0.25">
      <c r="D4335" s="143"/>
    </row>
    <row r="4336" spans="4:4" x14ac:dyDescent="0.25">
      <c r="D4336" s="143"/>
    </row>
    <row r="4337" spans="4:4" x14ac:dyDescent="0.25">
      <c r="D4337" s="143"/>
    </row>
    <row r="4338" spans="4:4" x14ac:dyDescent="0.25">
      <c r="D4338" s="143"/>
    </row>
    <row r="4339" spans="4:4" x14ac:dyDescent="0.25">
      <c r="D4339" s="143"/>
    </row>
    <row r="4340" spans="4:4" x14ac:dyDescent="0.25">
      <c r="D4340" s="143"/>
    </row>
    <row r="4341" spans="4:4" x14ac:dyDescent="0.25">
      <c r="D4341" s="143"/>
    </row>
    <row r="4342" spans="4:4" x14ac:dyDescent="0.25">
      <c r="D4342" s="143"/>
    </row>
    <row r="4343" spans="4:4" x14ac:dyDescent="0.25">
      <c r="D4343" s="143"/>
    </row>
    <row r="4344" spans="4:4" x14ac:dyDescent="0.25">
      <c r="D4344" s="143"/>
    </row>
    <row r="4345" spans="4:4" x14ac:dyDescent="0.25">
      <c r="D4345" s="143"/>
    </row>
    <row r="4346" spans="4:4" x14ac:dyDescent="0.25">
      <c r="D4346" s="143"/>
    </row>
    <row r="4347" spans="4:4" x14ac:dyDescent="0.25">
      <c r="D4347" s="143"/>
    </row>
    <row r="4348" spans="4:4" x14ac:dyDescent="0.25">
      <c r="D4348" s="143"/>
    </row>
    <row r="4349" spans="4:4" x14ac:dyDescent="0.25">
      <c r="D4349" s="143"/>
    </row>
    <row r="4350" spans="4:4" x14ac:dyDescent="0.25">
      <c r="D4350" s="143"/>
    </row>
    <row r="4351" spans="4:4" x14ac:dyDescent="0.25">
      <c r="D4351" s="143"/>
    </row>
    <row r="4352" spans="4:4" x14ac:dyDescent="0.25">
      <c r="D4352" s="143"/>
    </row>
    <row r="4353" spans="4:4" x14ac:dyDescent="0.25">
      <c r="D4353" s="143"/>
    </row>
    <row r="4354" spans="4:4" x14ac:dyDescent="0.25">
      <c r="D4354" s="143"/>
    </row>
    <row r="4355" spans="4:4" x14ac:dyDescent="0.25">
      <c r="D4355" s="143"/>
    </row>
    <row r="4356" spans="4:4" x14ac:dyDescent="0.25">
      <c r="D4356" s="143"/>
    </row>
    <row r="4357" spans="4:4" x14ac:dyDescent="0.25">
      <c r="D4357" s="143"/>
    </row>
    <row r="4358" spans="4:4" x14ac:dyDescent="0.25">
      <c r="D4358" s="143"/>
    </row>
    <row r="4359" spans="4:4" x14ac:dyDescent="0.25">
      <c r="D4359" s="143"/>
    </row>
    <row r="4360" spans="4:4" x14ac:dyDescent="0.25">
      <c r="D4360" s="143"/>
    </row>
    <row r="4361" spans="4:4" x14ac:dyDescent="0.25">
      <c r="D4361" s="143"/>
    </row>
    <row r="4362" spans="4:4" x14ac:dyDescent="0.25">
      <c r="D4362" s="143"/>
    </row>
    <row r="4363" spans="4:4" x14ac:dyDescent="0.25">
      <c r="D4363" s="143"/>
    </row>
    <row r="4364" spans="4:4" x14ac:dyDescent="0.25">
      <c r="D4364" s="143"/>
    </row>
    <row r="4365" spans="4:4" x14ac:dyDescent="0.25">
      <c r="D4365" s="143"/>
    </row>
    <row r="4366" spans="4:4" x14ac:dyDescent="0.25">
      <c r="D4366" s="143"/>
    </row>
    <row r="4367" spans="4:4" x14ac:dyDescent="0.25">
      <c r="D4367" s="143"/>
    </row>
    <row r="4368" spans="4:4" x14ac:dyDescent="0.25">
      <c r="D4368" s="143"/>
    </row>
    <row r="4369" spans="4:4" x14ac:dyDescent="0.25">
      <c r="D4369" s="143"/>
    </row>
    <row r="4370" spans="4:4" x14ac:dyDescent="0.25">
      <c r="D4370" s="143"/>
    </row>
    <row r="4371" spans="4:4" x14ac:dyDescent="0.25">
      <c r="D4371" s="143"/>
    </row>
    <row r="4372" spans="4:4" x14ac:dyDescent="0.25">
      <c r="D4372" s="143"/>
    </row>
    <row r="4373" spans="4:4" x14ac:dyDescent="0.25">
      <c r="D4373" s="143"/>
    </row>
    <row r="4374" spans="4:4" x14ac:dyDescent="0.25">
      <c r="D4374" s="143"/>
    </row>
    <row r="4375" spans="4:4" x14ac:dyDescent="0.25">
      <c r="D4375" s="143"/>
    </row>
    <row r="4376" spans="4:4" x14ac:dyDescent="0.25">
      <c r="D4376" s="143"/>
    </row>
    <row r="4377" spans="4:4" x14ac:dyDescent="0.25">
      <c r="D4377" s="143"/>
    </row>
    <row r="4378" spans="4:4" x14ac:dyDescent="0.25">
      <c r="D4378" s="143"/>
    </row>
    <row r="4379" spans="4:4" x14ac:dyDescent="0.25">
      <c r="D4379" s="143"/>
    </row>
    <row r="4380" spans="4:4" x14ac:dyDescent="0.25">
      <c r="D4380" s="143"/>
    </row>
    <row r="4381" spans="4:4" x14ac:dyDescent="0.25">
      <c r="D4381" s="143"/>
    </row>
    <row r="4382" spans="4:4" x14ac:dyDescent="0.25">
      <c r="D4382" s="143"/>
    </row>
    <row r="4383" spans="4:4" x14ac:dyDescent="0.25">
      <c r="D4383" s="143"/>
    </row>
    <row r="4384" spans="4:4" x14ac:dyDescent="0.25">
      <c r="D4384" s="143"/>
    </row>
    <row r="4385" spans="4:4" x14ac:dyDescent="0.25">
      <c r="D4385" s="143"/>
    </row>
    <row r="4386" spans="4:4" x14ac:dyDescent="0.25">
      <c r="D4386" s="143"/>
    </row>
    <row r="4387" spans="4:4" x14ac:dyDescent="0.25">
      <c r="D4387" s="143"/>
    </row>
    <row r="4388" spans="4:4" x14ac:dyDescent="0.25">
      <c r="D4388" s="143"/>
    </row>
    <row r="4389" spans="4:4" x14ac:dyDescent="0.25">
      <c r="D4389" s="143"/>
    </row>
    <row r="4390" spans="4:4" x14ac:dyDescent="0.25">
      <c r="D4390" s="143"/>
    </row>
    <row r="4391" spans="4:4" x14ac:dyDescent="0.25">
      <c r="D4391" s="143"/>
    </row>
    <row r="4392" spans="4:4" x14ac:dyDescent="0.25">
      <c r="D4392" s="143"/>
    </row>
    <row r="4393" spans="4:4" x14ac:dyDescent="0.25">
      <c r="D4393" s="143"/>
    </row>
    <row r="4394" spans="4:4" x14ac:dyDescent="0.25">
      <c r="D4394" s="143"/>
    </row>
    <row r="4395" spans="4:4" x14ac:dyDescent="0.25">
      <c r="D4395" s="143"/>
    </row>
    <row r="4396" spans="4:4" x14ac:dyDescent="0.25">
      <c r="D4396" s="143"/>
    </row>
    <row r="4397" spans="4:4" x14ac:dyDescent="0.25">
      <c r="D4397" s="143"/>
    </row>
    <row r="4398" spans="4:4" x14ac:dyDescent="0.25">
      <c r="D4398" s="143"/>
    </row>
    <row r="4399" spans="4:4" x14ac:dyDescent="0.25">
      <c r="D4399" s="143"/>
    </row>
    <row r="4400" spans="4:4" x14ac:dyDescent="0.25">
      <c r="D4400" s="143"/>
    </row>
    <row r="4401" spans="4:4" x14ac:dyDescent="0.25">
      <c r="D4401" s="143"/>
    </row>
    <row r="4402" spans="4:4" x14ac:dyDescent="0.25">
      <c r="D4402" s="143"/>
    </row>
    <row r="4403" spans="4:4" x14ac:dyDescent="0.25">
      <c r="D4403" s="143"/>
    </row>
    <row r="4404" spans="4:4" x14ac:dyDescent="0.25">
      <c r="D4404" s="143"/>
    </row>
    <row r="4405" spans="4:4" x14ac:dyDescent="0.25">
      <c r="D4405" s="143"/>
    </row>
    <row r="4406" spans="4:4" x14ac:dyDescent="0.25">
      <c r="D4406" s="143"/>
    </row>
    <row r="4407" spans="4:4" x14ac:dyDescent="0.25">
      <c r="D4407" s="143"/>
    </row>
    <row r="4408" spans="4:4" x14ac:dyDescent="0.25">
      <c r="D4408" s="143"/>
    </row>
    <row r="4409" spans="4:4" x14ac:dyDescent="0.25">
      <c r="D4409" s="143"/>
    </row>
    <row r="4410" spans="4:4" x14ac:dyDescent="0.25">
      <c r="D4410" s="143"/>
    </row>
    <row r="4411" spans="4:4" x14ac:dyDescent="0.25">
      <c r="D4411" s="143"/>
    </row>
    <row r="4412" spans="4:4" x14ac:dyDescent="0.25">
      <c r="D4412" s="143"/>
    </row>
    <row r="4413" spans="4:4" x14ac:dyDescent="0.25">
      <c r="D4413" s="143"/>
    </row>
    <row r="4414" spans="4:4" x14ac:dyDescent="0.25">
      <c r="D4414" s="143"/>
    </row>
    <row r="4415" spans="4:4" x14ac:dyDescent="0.25">
      <c r="D4415" s="143"/>
    </row>
    <row r="4416" spans="4:4" x14ac:dyDescent="0.25">
      <c r="D4416" s="143"/>
    </row>
    <row r="4417" spans="4:4" x14ac:dyDescent="0.25">
      <c r="D4417" s="143"/>
    </row>
    <row r="4418" spans="4:4" x14ac:dyDescent="0.25">
      <c r="D4418" s="143"/>
    </row>
    <row r="4419" spans="4:4" x14ac:dyDescent="0.25">
      <c r="D4419" s="143"/>
    </row>
    <row r="4420" spans="4:4" x14ac:dyDescent="0.25">
      <c r="D4420" s="143"/>
    </row>
    <row r="4421" spans="4:4" x14ac:dyDescent="0.25">
      <c r="D4421" s="143"/>
    </row>
    <row r="4422" spans="4:4" x14ac:dyDescent="0.25">
      <c r="D4422" s="143"/>
    </row>
    <row r="4423" spans="4:4" x14ac:dyDescent="0.25">
      <c r="D4423" s="143"/>
    </row>
    <row r="4424" spans="4:4" x14ac:dyDescent="0.25">
      <c r="D4424" s="143"/>
    </row>
    <row r="4425" spans="4:4" x14ac:dyDescent="0.25">
      <c r="D4425" s="143"/>
    </row>
    <row r="4426" spans="4:4" x14ac:dyDescent="0.25">
      <c r="D4426" s="143"/>
    </row>
    <row r="4427" spans="4:4" x14ac:dyDescent="0.25">
      <c r="D4427" s="143"/>
    </row>
    <row r="4428" spans="4:4" x14ac:dyDescent="0.25">
      <c r="D4428" s="143"/>
    </row>
    <row r="4429" spans="4:4" x14ac:dyDescent="0.25">
      <c r="D4429" s="143"/>
    </row>
    <row r="4430" spans="4:4" x14ac:dyDescent="0.25">
      <c r="D4430" s="143"/>
    </row>
    <row r="4431" spans="4:4" x14ac:dyDescent="0.25">
      <c r="D4431" s="143"/>
    </row>
    <row r="4432" spans="4:4" x14ac:dyDescent="0.25">
      <c r="D4432" s="143"/>
    </row>
    <row r="4433" spans="4:4" x14ac:dyDescent="0.25">
      <c r="D4433" s="143"/>
    </row>
    <row r="4434" spans="4:4" x14ac:dyDescent="0.25">
      <c r="D4434" s="143"/>
    </row>
    <row r="4435" spans="4:4" x14ac:dyDescent="0.25">
      <c r="D4435" s="143"/>
    </row>
    <row r="4436" spans="4:4" x14ac:dyDescent="0.25">
      <c r="D4436" s="143"/>
    </row>
    <row r="4437" spans="4:4" x14ac:dyDescent="0.25">
      <c r="D4437" s="143"/>
    </row>
    <row r="4438" spans="4:4" x14ac:dyDescent="0.25">
      <c r="D4438" s="143"/>
    </row>
    <row r="4439" spans="4:4" x14ac:dyDescent="0.25">
      <c r="D4439" s="143"/>
    </row>
    <row r="4440" spans="4:4" x14ac:dyDescent="0.25">
      <c r="D4440" s="143"/>
    </row>
    <row r="4441" spans="4:4" x14ac:dyDescent="0.25">
      <c r="D4441" s="143"/>
    </row>
    <row r="4442" spans="4:4" x14ac:dyDescent="0.25">
      <c r="D4442" s="143"/>
    </row>
    <row r="4443" spans="4:4" x14ac:dyDescent="0.25">
      <c r="D4443" s="143"/>
    </row>
    <row r="4444" spans="4:4" x14ac:dyDescent="0.25">
      <c r="D4444" s="143"/>
    </row>
    <row r="4445" spans="4:4" x14ac:dyDescent="0.25">
      <c r="D4445" s="143"/>
    </row>
    <row r="4446" spans="4:4" x14ac:dyDescent="0.25">
      <c r="D4446" s="143"/>
    </row>
    <row r="4447" spans="4:4" x14ac:dyDescent="0.25">
      <c r="D4447" s="143"/>
    </row>
    <row r="4448" spans="4:4" x14ac:dyDescent="0.25">
      <c r="D4448" s="143"/>
    </row>
    <row r="4449" spans="4:4" x14ac:dyDescent="0.25">
      <c r="D4449" s="143"/>
    </row>
    <row r="4450" spans="4:4" x14ac:dyDescent="0.25">
      <c r="D4450" s="143"/>
    </row>
    <row r="4451" spans="4:4" x14ac:dyDescent="0.25">
      <c r="D4451" s="143"/>
    </row>
    <row r="4452" spans="4:4" x14ac:dyDescent="0.25">
      <c r="D4452" s="143"/>
    </row>
    <row r="4453" spans="4:4" x14ac:dyDescent="0.25">
      <c r="D4453" s="143"/>
    </row>
    <row r="4454" spans="4:4" x14ac:dyDescent="0.25">
      <c r="D4454" s="143"/>
    </row>
    <row r="4455" spans="4:4" x14ac:dyDescent="0.25">
      <c r="D4455" s="143"/>
    </row>
    <row r="4456" spans="4:4" x14ac:dyDescent="0.25">
      <c r="D4456" s="143"/>
    </row>
    <row r="4457" spans="4:4" x14ac:dyDescent="0.25">
      <c r="D4457" s="143"/>
    </row>
    <row r="4458" spans="4:4" x14ac:dyDescent="0.25">
      <c r="D4458" s="143"/>
    </row>
    <row r="4459" spans="4:4" x14ac:dyDescent="0.25">
      <c r="D4459" s="143"/>
    </row>
    <row r="4460" spans="4:4" x14ac:dyDescent="0.25">
      <c r="D4460" s="143"/>
    </row>
    <row r="4461" spans="4:4" x14ac:dyDescent="0.25">
      <c r="D4461" s="143"/>
    </row>
    <row r="4462" spans="4:4" x14ac:dyDescent="0.25">
      <c r="D4462" s="143"/>
    </row>
    <row r="4463" spans="4:4" x14ac:dyDescent="0.25">
      <c r="D4463" s="143"/>
    </row>
    <row r="4464" spans="4:4" x14ac:dyDescent="0.25">
      <c r="D4464" s="143"/>
    </row>
    <row r="4465" spans="4:4" x14ac:dyDescent="0.25">
      <c r="D4465" s="143"/>
    </row>
    <row r="4466" spans="4:4" x14ac:dyDescent="0.25">
      <c r="D4466" s="143"/>
    </row>
    <row r="4467" spans="4:4" x14ac:dyDescent="0.25">
      <c r="D4467" s="143"/>
    </row>
    <row r="4468" spans="4:4" x14ac:dyDescent="0.25">
      <c r="D4468" s="143"/>
    </row>
    <row r="4469" spans="4:4" x14ac:dyDescent="0.25">
      <c r="D4469" s="143"/>
    </row>
    <row r="4470" spans="4:4" x14ac:dyDescent="0.25">
      <c r="D4470" s="143"/>
    </row>
    <row r="4471" spans="4:4" x14ac:dyDescent="0.25">
      <c r="D4471" s="143"/>
    </row>
    <row r="4472" spans="4:4" x14ac:dyDescent="0.25">
      <c r="D4472" s="143"/>
    </row>
    <row r="4473" spans="4:4" x14ac:dyDescent="0.25">
      <c r="D4473" s="143"/>
    </row>
    <row r="4474" spans="4:4" x14ac:dyDescent="0.25">
      <c r="D4474" s="143"/>
    </row>
    <row r="4475" spans="4:4" x14ac:dyDescent="0.25">
      <c r="D4475" s="143"/>
    </row>
    <row r="4476" spans="4:4" x14ac:dyDescent="0.25">
      <c r="D4476" s="143"/>
    </row>
    <row r="4477" spans="4:4" x14ac:dyDescent="0.25">
      <c r="D4477" s="143"/>
    </row>
    <row r="4478" spans="4:4" x14ac:dyDescent="0.25">
      <c r="D4478" s="143"/>
    </row>
    <row r="4479" spans="4:4" x14ac:dyDescent="0.25">
      <c r="D4479" s="143"/>
    </row>
    <row r="4480" spans="4:4" x14ac:dyDescent="0.25">
      <c r="D4480" s="143"/>
    </row>
    <row r="4481" spans="4:4" x14ac:dyDescent="0.25">
      <c r="D4481" s="143"/>
    </row>
    <row r="4482" spans="4:4" x14ac:dyDescent="0.25">
      <c r="D4482" s="143"/>
    </row>
    <row r="4483" spans="4:4" x14ac:dyDescent="0.25">
      <c r="D4483" s="143"/>
    </row>
    <row r="4484" spans="4:4" x14ac:dyDescent="0.25">
      <c r="D4484" s="143"/>
    </row>
    <row r="4485" spans="4:4" x14ac:dyDescent="0.25">
      <c r="D4485" s="143"/>
    </row>
    <row r="4486" spans="4:4" x14ac:dyDescent="0.25">
      <c r="D4486" s="143"/>
    </row>
    <row r="4487" spans="4:4" x14ac:dyDescent="0.25">
      <c r="D4487" s="143"/>
    </row>
    <row r="4488" spans="4:4" x14ac:dyDescent="0.25">
      <c r="D4488" s="143"/>
    </row>
    <row r="4489" spans="4:4" x14ac:dyDescent="0.25">
      <c r="D4489" s="143"/>
    </row>
    <row r="4490" spans="4:4" x14ac:dyDescent="0.25">
      <c r="D4490" s="143"/>
    </row>
    <row r="4491" spans="4:4" x14ac:dyDescent="0.25">
      <c r="D4491" s="143"/>
    </row>
    <row r="4492" spans="4:4" x14ac:dyDescent="0.25">
      <c r="D4492" s="143"/>
    </row>
    <row r="4493" spans="4:4" x14ac:dyDescent="0.25">
      <c r="D4493" s="143"/>
    </row>
    <row r="4494" spans="4:4" x14ac:dyDescent="0.25">
      <c r="D4494" s="143"/>
    </row>
    <row r="4495" spans="4:4" x14ac:dyDescent="0.25">
      <c r="D4495" s="143"/>
    </row>
    <row r="4496" spans="4:4" x14ac:dyDescent="0.25">
      <c r="D4496" s="143"/>
    </row>
    <row r="4497" spans="4:4" x14ac:dyDescent="0.25">
      <c r="D4497" s="143"/>
    </row>
    <row r="4498" spans="4:4" x14ac:dyDescent="0.25">
      <c r="D4498" s="143"/>
    </row>
    <row r="4499" spans="4:4" x14ac:dyDescent="0.25">
      <c r="D4499" s="143"/>
    </row>
    <row r="4500" spans="4:4" x14ac:dyDescent="0.25">
      <c r="D4500" s="143"/>
    </row>
    <row r="4501" spans="4:4" x14ac:dyDescent="0.25">
      <c r="D4501" s="143"/>
    </row>
    <row r="4502" spans="4:4" x14ac:dyDescent="0.25">
      <c r="D4502" s="143"/>
    </row>
    <row r="4503" spans="4:4" x14ac:dyDescent="0.25">
      <c r="D4503" s="143"/>
    </row>
    <row r="4504" spans="4:4" x14ac:dyDescent="0.25">
      <c r="D4504" s="143"/>
    </row>
    <row r="4505" spans="4:4" x14ac:dyDescent="0.25">
      <c r="D4505" s="143"/>
    </row>
    <row r="4506" spans="4:4" x14ac:dyDescent="0.25">
      <c r="D4506" s="143"/>
    </row>
    <row r="4507" spans="4:4" x14ac:dyDescent="0.25">
      <c r="D4507" s="143"/>
    </row>
    <row r="4508" spans="4:4" x14ac:dyDescent="0.25">
      <c r="D4508" s="143"/>
    </row>
    <row r="4509" spans="4:4" x14ac:dyDescent="0.25">
      <c r="D4509" s="143"/>
    </row>
    <row r="4510" spans="4:4" x14ac:dyDescent="0.25">
      <c r="D4510" s="143"/>
    </row>
    <row r="4511" spans="4:4" x14ac:dyDescent="0.25">
      <c r="D4511" s="143"/>
    </row>
    <row r="4512" spans="4:4" x14ac:dyDescent="0.25">
      <c r="D4512" s="143"/>
    </row>
    <row r="4513" spans="4:4" x14ac:dyDescent="0.25">
      <c r="D4513" s="143"/>
    </row>
    <row r="4514" spans="4:4" x14ac:dyDescent="0.25">
      <c r="D4514" s="143"/>
    </row>
    <row r="4515" spans="4:4" x14ac:dyDescent="0.25">
      <c r="D4515" s="143"/>
    </row>
    <row r="4516" spans="4:4" x14ac:dyDescent="0.25">
      <c r="D4516" s="143"/>
    </row>
    <row r="4517" spans="4:4" x14ac:dyDescent="0.25">
      <c r="D4517" s="143"/>
    </row>
    <row r="4518" spans="4:4" x14ac:dyDescent="0.25">
      <c r="D4518" s="143"/>
    </row>
    <row r="4519" spans="4:4" x14ac:dyDescent="0.25">
      <c r="D4519" s="143"/>
    </row>
    <row r="4520" spans="4:4" x14ac:dyDescent="0.25">
      <c r="D4520" s="143"/>
    </row>
    <row r="4521" spans="4:4" x14ac:dyDescent="0.25">
      <c r="D4521" s="143"/>
    </row>
    <row r="4522" spans="4:4" x14ac:dyDescent="0.25">
      <c r="D4522" s="143"/>
    </row>
    <row r="4523" spans="4:4" x14ac:dyDescent="0.25">
      <c r="D4523" s="143"/>
    </row>
    <row r="4524" spans="4:4" x14ac:dyDescent="0.25">
      <c r="D4524" s="143"/>
    </row>
    <row r="4525" spans="4:4" x14ac:dyDescent="0.25">
      <c r="D4525" s="143"/>
    </row>
    <row r="4526" spans="4:4" x14ac:dyDescent="0.25">
      <c r="D4526" s="143"/>
    </row>
    <row r="4527" spans="4:4" x14ac:dyDescent="0.25">
      <c r="D4527" s="143"/>
    </row>
    <row r="4528" spans="4:4" x14ac:dyDescent="0.25">
      <c r="D4528" s="143"/>
    </row>
    <row r="4529" spans="4:4" x14ac:dyDescent="0.25">
      <c r="D4529" s="143"/>
    </row>
    <row r="4530" spans="4:4" x14ac:dyDescent="0.25">
      <c r="D4530" s="143"/>
    </row>
    <row r="4531" spans="4:4" x14ac:dyDescent="0.25">
      <c r="D4531" s="143"/>
    </row>
    <row r="4532" spans="4:4" x14ac:dyDescent="0.25">
      <c r="D4532" s="143"/>
    </row>
    <row r="4533" spans="4:4" x14ac:dyDescent="0.25">
      <c r="D4533" s="143"/>
    </row>
    <row r="4534" spans="4:4" x14ac:dyDescent="0.25">
      <c r="D4534" s="143"/>
    </row>
    <row r="4535" spans="4:4" x14ac:dyDescent="0.25">
      <c r="D4535" s="143"/>
    </row>
    <row r="4536" spans="4:4" x14ac:dyDescent="0.25">
      <c r="D4536" s="143"/>
    </row>
    <row r="4537" spans="4:4" x14ac:dyDescent="0.25">
      <c r="D4537" s="143"/>
    </row>
    <row r="4538" spans="4:4" x14ac:dyDescent="0.25">
      <c r="D4538" s="143"/>
    </row>
    <row r="4539" spans="4:4" x14ac:dyDescent="0.25">
      <c r="D4539" s="143"/>
    </row>
    <row r="4540" spans="4:4" x14ac:dyDescent="0.25">
      <c r="D4540" s="143"/>
    </row>
    <row r="4541" spans="4:4" x14ac:dyDescent="0.25">
      <c r="D4541" s="143"/>
    </row>
    <row r="4542" spans="4:4" x14ac:dyDescent="0.25">
      <c r="D4542" s="143"/>
    </row>
    <row r="4543" spans="4:4" x14ac:dyDescent="0.25">
      <c r="D4543" s="143"/>
    </row>
    <row r="4544" spans="4:4" x14ac:dyDescent="0.25">
      <c r="D4544" s="143"/>
    </row>
    <row r="4545" spans="4:4" x14ac:dyDescent="0.25">
      <c r="D4545" s="143"/>
    </row>
    <row r="4546" spans="4:4" x14ac:dyDescent="0.25">
      <c r="D4546" s="143"/>
    </row>
    <row r="4547" spans="4:4" x14ac:dyDescent="0.25">
      <c r="D4547" s="143"/>
    </row>
    <row r="4548" spans="4:4" x14ac:dyDescent="0.25">
      <c r="D4548" s="143"/>
    </row>
    <row r="4549" spans="4:4" x14ac:dyDescent="0.25">
      <c r="D4549" s="143"/>
    </row>
    <row r="4550" spans="4:4" x14ac:dyDescent="0.25">
      <c r="D4550" s="143"/>
    </row>
    <row r="4551" spans="4:4" x14ac:dyDescent="0.25">
      <c r="D4551" s="143"/>
    </row>
    <row r="4552" spans="4:4" x14ac:dyDescent="0.25">
      <c r="D4552" s="143"/>
    </row>
    <row r="4553" spans="4:4" x14ac:dyDescent="0.25">
      <c r="D4553" s="143"/>
    </row>
    <row r="4554" spans="4:4" x14ac:dyDescent="0.25">
      <c r="D4554" s="143"/>
    </row>
    <row r="4555" spans="4:4" x14ac:dyDescent="0.25">
      <c r="D4555" s="143"/>
    </row>
    <row r="4556" spans="4:4" x14ac:dyDescent="0.25">
      <c r="D4556" s="143"/>
    </row>
    <row r="4557" spans="4:4" x14ac:dyDescent="0.25">
      <c r="D4557" s="143"/>
    </row>
    <row r="4558" spans="4:4" x14ac:dyDescent="0.25">
      <c r="D4558" s="143"/>
    </row>
    <row r="4559" spans="4:4" x14ac:dyDescent="0.25">
      <c r="D4559" s="143"/>
    </row>
    <row r="4560" spans="4:4" x14ac:dyDescent="0.25">
      <c r="D4560" s="143"/>
    </row>
    <row r="4561" spans="4:4" x14ac:dyDescent="0.25">
      <c r="D4561" s="143"/>
    </row>
    <row r="4562" spans="4:4" x14ac:dyDescent="0.25">
      <c r="D4562" s="143"/>
    </row>
    <row r="4563" spans="4:4" x14ac:dyDescent="0.25">
      <c r="D4563" s="143"/>
    </row>
    <row r="4564" spans="4:4" x14ac:dyDescent="0.25">
      <c r="D4564" s="143"/>
    </row>
    <row r="4565" spans="4:4" x14ac:dyDescent="0.25">
      <c r="D4565" s="143"/>
    </row>
    <row r="4566" spans="4:4" x14ac:dyDescent="0.25">
      <c r="D4566" s="143"/>
    </row>
    <row r="4567" spans="4:4" x14ac:dyDescent="0.25">
      <c r="D4567" s="143"/>
    </row>
    <row r="4568" spans="4:4" x14ac:dyDescent="0.25">
      <c r="D4568" s="143"/>
    </row>
    <row r="4569" spans="4:4" x14ac:dyDescent="0.25">
      <c r="D4569" s="143"/>
    </row>
    <row r="4570" spans="4:4" x14ac:dyDescent="0.25">
      <c r="D4570" s="143"/>
    </row>
    <row r="4571" spans="4:4" x14ac:dyDescent="0.25">
      <c r="D4571" s="143"/>
    </row>
    <row r="4572" spans="4:4" x14ac:dyDescent="0.25">
      <c r="D4572" s="143"/>
    </row>
    <row r="4573" spans="4:4" x14ac:dyDescent="0.25">
      <c r="D4573" s="143"/>
    </row>
    <row r="4574" spans="4:4" x14ac:dyDescent="0.25">
      <c r="D4574" s="143"/>
    </row>
    <row r="4575" spans="4:4" x14ac:dyDescent="0.25">
      <c r="D4575" s="143"/>
    </row>
    <row r="4576" spans="4:4" x14ac:dyDescent="0.25">
      <c r="D4576" s="143"/>
    </row>
    <row r="4577" spans="4:4" x14ac:dyDescent="0.25">
      <c r="D4577" s="143"/>
    </row>
    <row r="4578" spans="4:4" x14ac:dyDescent="0.25">
      <c r="D4578" s="143"/>
    </row>
    <row r="4579" spans="4:4" x14ac:dyDescent="0.25">
      <c r="D4579" s="143"/>
    </row>
    <row r="4580" spans="4:4" x14ac:dyDescent="0.25">
      <c r="D4580" s="143"/>
    </row>
    <row r="4581" spans="4:4" x14ac:dyDescent="0.25">
      <c r="D4581" s="143"/>
    </row>
    <row r="4582" spans="4:4" x14ac:dyDescent="0.25">
      <c r="D4582" s="143"/>
    </row>
    <row r="4583" spans="4:4" x14ac:dyDescent="0.25">
      <c r="D4583" s="143"/>
    </row>
    <row r="4584" spans="4:4" x14ac:dyDescent="0.25">
      <c r="D4584" s="143"/>
    </row>
    <row r="4585" spans="4:4" x14ac:dyDescent="0.25">
      <c r="D4585" s="143"/>
    </row>
    <row r="4586" spans="4:4" x14ac:dyDescent="0.25">
      <c r="D4586" s="143"/>
    </row>
    <row r="4587" spans="4:4" x14ac:dyDescent="0.25">
      <c r="D4587" s="143"/>
    </row>
    <row r="4588" spans="4:4" x14ac:dyDescent="0.25">
      <c r="D4588" s="143"/>
    </row>
    <row r="4589" spans="4:4" x14ac:dyDescent="0.25">
      <c r="D4589" s="143"/>
    </row>
    <row r="4590" spans="4:4" x14ac:dyDescent="0.25">
      <c r="D4590" s="143"/>
    </row>
    <row r="4591" spans="4:4" x14ac:dyDescent="0.25">
      <c r="D4591" s="143"/>
    </row>
    <row r="4592" spans="4:4" x14ac:dyDescent="0.25">
      <c r="D4592" s="143"/>
    </row>
    <row r="4593" spans="4:4" x14ac:dyDescent="0.25">
      <c r="D4593" s="143"/>
    </row>
    <row r="4594" spans="4:4" x14ac:dyDescent="0.25">
      <c r="D4594" s="143"/>
    </row>
    <row r="4595" spans="4:4" x14ac:dyDescent="0.25">
      <c r="D4595" s="143"/>
    </row>
    <row r="4596" spans="4:4" x14ac:dyDescent="0.25">
      <c r="D4596" s="143"/>
    </row>
    <row r="4597" spans="4:4" x14ac:dyDescent="0.25">
      <c r="D4597" s="143"/>
    </row>
    <row r="4598" spans="4:4" x14ac:dyDescent="0.25">
      <c r="D4598" s="143"/>
    </row>
    <row r="4599" spans="4:4" x14ac:dyDescent="0.25">
      <c r="D4599" s="143"/>
    </row>
    <row r="4600" spans="4:4" x14ac:dyDescent="0.25">
      <c r="D4600" s="143"/>
    </row>
    <row r="4601" spans="4:4" x14ac:dyDescent="0.25">
      <c r="D4601" s="143"/>
    </row>
    <row r="4602" spans="4:4" x14ac:dyDescent="0.25">
      <c r="D4602" s="143"/>
    </row>
    <row r="4603" spans="4:4" x14ac:dyDescent="0.25">
      <c r="D4603" s="143"/>
    </row>
    <row r="4604" spans="4:4" x14ac:dyDescent="0.25">
      <c r="D4604" s="143"/>
    </row>
    <row r="4605" spans="4:4" x14ac:dyDescent="0.25">
      <c r="D4605" s="143"/>
    </row>
    <row r="4606" spans="4:4" x14ac:dyDescent="0.25">
      <c r="D4606" s="143"/>
    </row>
    <row r="4607" spans="4:4" x14ac:dyDescent="0.25">
      <c r="D4607" s="143"/>
    </row>
    <row r="4608" spans="4:4" x14ac:dyDescent="0.25">
      <c r="D4608" s="143"/>
    </row>
    <row r="4609" spans="4:4" x14ac:dyDescent="0.25">
      <c r="D4609" s="143"/>
    </row>
    <row r="4610" spans="4:4" x14ac:dyDescent="0.25">
      <c r="D4610" s="143"/>
    </row>
    <row r="4611" spans="4:4" x14ac:dyDescent="0.25">
      <c r="D4611" s="143"/>
    </row>
    <row r="4612" spans="4:4" x14ac:dyDescent="0.25">
      <c r="D4612" s="143"/>
    </row>
    <row r="4613" spans="4:4" x14ac:dyDescent="0.25">
      <c r="D4613" s="143"/>
    </row>
    <row r="4614" spans="4:4" x14ac:dyDescent="0.25">
      <c r="D4614" s="143"/>
    </row>
    <row r="4615" spans="4:4" x14ac:dyDescent="0.25">
      <c r="D4615" s="143"/>
    </row>
    <row r="4616" spans="4:4" x14ac:dyDescent="0.25">
      <c r="D4616" s="143"/>
    </row>
    <row r="4617" spans="4:4" x14ac:dyDescent="0.25">
      <c r="D4617" s="143"/>
    </row>
    <row r="4618" spans="4:4" x14ac:dyDescent="0.25">
      <c r="D4618" s="143"/>
    </row>
    <row r="4619" spans="4:4" x14ac:dyDescent="0.25">
      <c r="D4619" s="143"/>
    </row>
    <row r="4620" spans="4:4" x14ac:dyDescent="0.25">
      <c r="D4620" s="143"/>
    </row>
    <row r="4621" spans="4:4" x14ac:dyDescent="0.25">
      <c r="D4621" s="143"/>
    </row>
    <row r="4622" spans="4:4" x14ac:dyDescent="0.25">
      <c r="D4622" s="143"/>
    </row>
    <row r="4623" spans="4:4" x14ac:dyDescent="0.25">
      <c r="D4623" s="143"/>
    </row>
    <row r="4624" spans="4:4" x14ac:dyDescent="0.25">
      <c r="D4624" s="143"/>
    </row>
    <row r="4625" spans="4:4" x14ac:dyDescent="0.25">
      <c r="D4625" s="143"/>
    </row>
    <row r="4626" spans="4:4" x14ac:dyDescent="0.25">
      <c r="D4626" s="143"/>
    </row>
    <row r="4627" spans="4:4" x14ac:dyDescent="0.25">
      <c r="D4627" s="143"/>
    </row>
    <row r="4628" spans="4:4" x14ac:dyDescent="0.25">
      <c r="D4628" s="143"/>
    </row>
    <row r="4629" spans="4:4" x14ac:dyDescent="0.25">
      <c r="D4629" s="143"/>
    </row>
    <row r="4630" spans="4:4" x14ac:dyDescent="0.25">
      <c r="D4630" s="143"/>
    </row>
    <row r="4631" spans="4:4" x14ac:dyDescent="0.25">
      <c r="D4631" s="143"/>
    </row>
    <row r="4632" spans="4:4" x14ac:dyDescent="0.25">
      <c r="D4632" s="143"/>
    </row>
    <row r="4633" spans="4:4" x14ac:dyDescent="0.25">
      <c r="D4633" s="143"/>
    </row>
    <row r="4634" spans="4:4" x14ac:dyDescent="0.25">
      <c r="D4634" s="143"/>
    </row>
    <row r="4635" spans="4:4" x14ac:dyDescent="0.25">
      <c r="D4635" s="143"/>
    </row>
    <row r="4636" spans="4:4" x14ac:dyDescent="0.25">
      <c r="D4636" s="143"/>
    </row>
    <row r="4637" spans="4:4" x14ac:dyDescent="0.25">
      <c r="D4637" s="143"/>
    </row>
    <row r="4638" spans="4:4" x14ac:dyDescent="0.25">
      <c r="D4638" s="143"/>
    </row>
    <row r="4639" spans="4:4" x14ac:dyDescent="0.25">
      <c r="D4639" s="143"/>
    </row>
    <row r="4640" spans="4:4" x14ac:dyDescent="0.25">
      <c r="D4640" s="143"/>
    </row>
    <row r="4641" spans="4:4" x14ac:dyDescent="0.25">
      <c r="D4641" s="143"/>
    </row>
    <row r="4642" spans="4:4" x14ac:dyDescent="0.25">
      <c r="D4642" s="143"/>
    </row>
    <row r="4643" spans="4:4" x14ac:dyDescent="0.25">
      <c r="D4643" s="143"/>
    </row>
    <row r="4644" spans="4:4" x14ac:dyDescent="0.25">
      <c r="D4644" s="143"/>
    </row>
    <row r="4645" spans="4:4" x14ac:dyDescent="0.25">
      <c r="D4645" s="143"/>
    </row>
    <row r="4646" spans="4:4" x14ac:dyDescent="0.25">
      <c r="D4646" s="143"/>
    </row>
    <row r="4647" spans="4:4" x14ac:dyDescent="0.25">
      <c r="D4647" s="143"/>
    </row>
    <row r="4648" spans="4:4" x14ac:dyDescent="0.25">
      <c r="D4648" s="143"/>
    </row>
    <row r="4649" spans="4:4" x14ac:dyDescent="0.25">
      <c r="D4649" s="143"/>
    </row>
    <row r="4650" spans="4:4" x14ac:dyDescent="0.25">
      <c r="D4650" s="143"/>
    </row>
    <row r="4651" spans="4:4" x14ac:dyDescent="0.25">
      <c r="D4651" s="143"/>
    </row>
    <row r="4652" spans="4:4" x14ac:dyDescent="0.25">
      <c r="D4652" s="143"/>
    </row>
    <row r="4653" spans="4:4" x14ac:dyDescent="0.25">
      <c r="D4653" s="143"/>
    </row>
    <row r="4654" spans="4:4" x14ac:dyDescent="0.25">
      <c r="D4654" s="143"/>
    </row>
    <row r="4655" spans="4:4" x14ac:dyDescent="0.25">
      <c r="D4655" s="143"/>
    </row>
    <row r="4656" spans="4:4" x14ac:dyDescent="0.25">
      <c r="D4656" s="143"/>
    </row>
    <row r="4657" spans="4:4" x14ac:dyDescent="0.25">
      <c r="D4657" s="143"/>
    </row>
    <row r="4658" spans="4:4" x14ac:dyDescent="0.25">
      <c r="D4658" s="143"/>
    </row>
    <row r="4659" spans="4:4" x14ac:dyDescent="0.25">
      <c r="D4659" s="143"/>
    </row>
    <row r="4660" spans="4:4" x14ac:dyDescent="0.25">
      <c r="D4660" s="143"/>
    </row>
    <row r="4661" spans="4:4" x14ac:dyDescent="0.25">
      <c r="D4661" s="143"/>
    </row>
    <row r="4662" spans="4:4" x14ac:dyDescent="0.25">
      <c r="D4662" s="143"/>
    </row>
    <row r="4663" spans="4:4" x14ac:dyDescent="0.25">
      <c r="D4663" s="143"/>
    </row>
    <row r="4664" spans="4:4" x14ac:dyDescent="0.25">
      <c r="D4664" s="143"/>
    </row>
    <row r="4665" spans="4:4" x14ac:dyDescent="0.25">
      <c r="D4665" s="143"/>
    </row>
    <row r="4666" spans="4:4" x14ac:dyDescent="0.25">
      <c r="D4666" s="143"/>
    </row>
    <row r="4667" spans="4:4" x14ac:dyDescent="0.25">
      <c r="D4667" s="143"/>
    </row>
    <row r="4668" spans="4:4" x14ac:dyDescent="0.25">
      <c r="D4668" s="143"/>
    </row>
    <row r="4669" spans="4:4" x14ac:dyDescent="0.25">
      <c r="D4669" s="143"/>
    </row>
    <row r="4670" spans="4:4" x14ac:dyDescent="0.25">
      <c r="D4670" s="143"/>
    </row>
    <row r="4671" spans="4:4" x14ac:dyDescent="0.25">
      <c r="D4671" s="143"/>
    </row>
    <row r="4672" spans="4:4" x14ac:dyDescent="0.25">
      <c r="D4672" s="143"/>
    </row>
    <row r="4673" spans="4:4" x14ac:dyDescent="0.25">
      <c r="D4673" s="143"/>
    </row>
    <row r="4674" spans="4:4" x14ac:dyDescent="0.25">
      <c r="D4674" s="143"/>
    </row>
    <row r="4675" spans="4:4" x14ac:dyDescent="0.25">
      <c r="D4675" s="143"/>
    </row>
    <row r="4676" spans="4:4" x14ac:dyDescent="0.25">
      <c r="D4676" s="143"/>
    </row>
    <row r="4677" spans="4:4" x14ac:dyDescent="0.25">
      <c r="D4677" s="143"/>
    </row>
    <row r="4678" spans="4:4" x14ac:dyDescent="0.25">
      <c r="D4678" s="143"/>
    </row>
    <row r="4679" spans="4:4" x14ac:dyDescent="0.25">
      <c r="D4679" s="143"/>
    </row>
    <row r="4680" spans="4:4" x14ac:dyDescent="0.25">
      <c r="D4680" s="143"/>
    </row>
    <row r="4681" spans="4:4" x14ac:dyDescent="0.25">
      <c r="D4681" s="143"/>
    </row>
    <row r="4682" spans="4:4" x14ac:dyDescent="0.25">
      <c r="D4682" s="143"/>
    </row>
    <row r="4683" spans="4:4" x14ac:dyDescent="0.25">
      <c r="D4683" s="143"/>
    </row>
    <row r="4684" spans="4:4" x14ac:dyDescent="0.25">
      <c r="D4684" s="143"/>
    </row>
    <row r="4685" spans="4:4" x14ac:dyDescent="0.25">
      <c r="D4685" s="143"/>
    </row>
    <row r="4686" spans="4:4" x14ac:dyDescent="0.25">
      <c r="D4686" s="143"/>
    </row>
    <row r="4687" spans="4:4" x14ac:dyDescent="0.25">
      <c r="D4687" s="143"/>
    </row>
    <row r="4688" spans="4:4" x14ac:dyDescent="0.25">
      <c r="D4688" s="143"/>
    </row>
    <row r="4689" spans="4:4" x14ac:dyDescent="0.25">
      <c r="D4689" s="143"/>
    </row>
    <row r="4690" spans="4:4" x14ac:dyDescent="0.25">
      <c r="D4690" s="143"/>
    </row>
    <row r="4691" spans="4:4" x14ac:dyDescent="0.25">
      <c r="D4691" s="143"/>
    </row>
    <row r="4692" spans="4:4" x14ac:dyDescent="0.25">
      <c r="D4692" s="143"/>
    </row>
    <row r="4693" spans="4:4" x14ac:dyDescent="0.25">
      <c r="D4693" s="143"/>
    </row>
    <row r="4694" spans="4:4" x14ac:dyDescent="0.25">
      <c r="D4694" s="143"/>
    </row>
    <row r="4695" spans="4:4" x14ac:dyDescent="0.25">
      <c r="D4695" s="143"/>
    </row>
    <row r="4696" spans="4:4" x14ac:dyDescent="0.25">
      <c r="D4696" s="143"/>
    </row>
    <row r="4697" spans="4:4" x14ac:dyDescent="0.25">
      <c r="D4697" s="143"/>
    </row>
    <row r="4698" spans="4:4" x14ac:dyDescent="0.25">
      <c r="D4698" s="143"/>
    </row>
    <row r="4699" spans="4:4" x14ac:dyDescent="0.25">
      <c r="D4699" s="143"/>
    </row>
    <row r="4700" spans="4:4" x14ac:dyDescent="0.25">
      <c r="D4700" s="143"/>
    </row>
    <row r="4701" spans="4:4" x14ac:dyDescent="0.25">
      <c r="D4701" s="143"/>
    </row>
    <row r="4702" spans="4:4" x14ac:dyDescent="0.25">
      <c r="D4702" s="143"/>
    </row>
    <row r="4703" spans="4:4" x14ac:dyDescent="0.25">
      <c r="D4703" s="143"/>
    </row>
    <row r="4704" spans="4:4" x14ac:dyDescent="0.25">
      <c r="D4704" s="143"/>
    </row>
    <row r="4705" spans="4:4" x14ac:dyDescent="0.25">
      <c r="D4705" s="143"/>
    </row>
    <row r="4706" spans="4:4" x14ac:dyDescent="0.25">
      <c r="D4706" s="143"/>
    </row>
    <row r="4707" spans="4:4" x14ac:dyDescent="0.25">
      <c r="D4707" s="143"/>
    </row>
    <row r="4708" spans="4:4" x14ac:dyDescent="0.25">
      <c r="D4708" s="143"/>
    </row>
    <row r="4709" spans="4:4" x14ac:dyDescent="0.25">
      <c r="D4709" s="143"/>
    </row>
    <row r="4710" spans="4:4" x14ac:dyDescent="0.25">
      <c r="D4710" s="143"/>
    </row>
    <row r="4711" spans="4:4" x14ac:dyDescent="0.25">
      <c r="D4711" s="143"/>
    </row>
    <row r="4712" spans="4:4" x14ac:dyDescent="0.25">
      <c r="D4712" s="143"/>
    </row>
    <row r="4713" spans="4:4" x14ac:dyDescent="0.25">
      <c r="D4713" s="143"/>
    </row>
    <row r="4714" spans="4:4" x14ac:dyDescent="0.25">
      <c r="D4714" s="143"/>
    </row>
    <row r="4715" spans="4:4" x14ac:dyDescent="0.25">
      <c r="D4715" s="143"/>
    </row>
    <row r="4716" spans="4:4" x14ac:dyDescent="0.25">
      <c r="D4716" s="143"/>
    </row>
    <row r="4717" spans="4:4" x14ac:dyDescent="0.25">
      <c r="D4717" s="143"/>
    </row>
    <row r="4718" spans="4:4" x14ac:dyDescent="0.25">
      <c r="D4718" s="143"/>
    </row>
    <row r="4719" spans="4:4" x14ac:dyDescent="0.25">
      <c r="D4719" s="143"/>
    </row>
    <row r="4720" spans="4:4" x14ac:dyDescent="0.25">
      <c r="D4720" s="143"/>
    </row>
    <row r="4721" spans="4:4" x14ac:dyDescent="0.25">
      <c r="D4721" s="143"/>
    </row>
    <row r="4722" spans="4:4" x14ac:dyDescent="0.25">
      <c r="D4722" s="143"/>
    </row>
    <row r="4723" spans="4:4" x14ac:dyDescent="0.25">
      <c r="D4723" s="143"/>
    </row>
    <row r="4724" spans="4:4" x14ac:dyDescent="0.25">
      <c r="D4724" s="143"/>
    </row>
    <row r="4725" spans="4:4" x14ac:dyDescent="0.25">
      <c r="D4725" s="143"/>
    </row>
    <row r="4726" spans="4:4" x14ac:dyDescent="0.25">
      <c r="D4726" s="143"/>
    </row>
    <row r="4727" spans="4:4" x14ac:dyDescent="0.25">
      <c r="D4727" s="143"/>
    </row>
    <row r="4728" spans="4:4" x14ac:dyDescent="0.25">
      <c r="D4728" s="143"/>
    </row>
    <row r="4729" spans="4:4" x14ac:dyDescent="0.25">
      <c r="D4729" s="143"/>
    </row>
    <row r="4730" spans="4:4" x14ac:dyDescent="0.25">
      <c r="D4730" s="143"/>
    </row>
    <row r="4731" spans="4:4" x14ac:dyDescent="0.25">
      <c r="D4731" s="143"/>
    </row>
    <row r="4732" spans="4:4" x14ac:dyDescent="0.25">
      <c r="D4732" s="143"/>
    </row>
    <row r="4733" spans="4:4" x14ac:dyDescent="0.25">
      <c r="D4733" s="143"/>
    </row>
    <row r="4734" spans="4:4" x14ac:dyDescent="0.25">
      <c r="D4734" s="143"/>
    </row>
    <row r="4735" spans="4:4" x14ac:dyDescent="0.25">
      <c r="D4735" s="143"/>
    </row>
    <row r="4736" spans="4:4" x14ac:dyDescent="0.25">
      <c r="D4736" s="143"/>
    </row>
    <row r="4737" spans="4:4" x14ac:dyDescent="0.25">
      <c r="D4737" s="143"/>
    </row>
    <row r="4738" spans="4:4" x14ac:dyDescent="0.25">
      <c r="D4738" s="143"/>
    </row>
    <row r="4739" spans="4:4" x14ac:dyDescent="0.25">
      <c r="D4739" s="143"/>
    </row>
    <row r="4740" spans="4:4" x14ac:dyDescent="0.25">
      <c r="D4740" s="143"/>
    </row>
    <row r="4741" spans="4:4" x14ac:dyDescent="0.25">
      <c r="D4741" s="143"/>
    </row>
    <row r="4742" spans="4:4" x14ac:dyDescent="0.25">
      <c r="D4742" s="143"/>
    </row>
    <row r="4743" spans="4:4" x14ac:dyDescent="0.25">
      <c r="D4743" s="143"/>
    </row>
    <row r="4744" spans="4:4" x14ac:dyDescent="0.25">
      <c r="D4744" s="143"/>
    </row>
    <row r="4745" spans="4:4" x14ac:dyDescent="0.25">
      <c r="D4745" s="143"/>
    </row>
    <row r="4746" spans="4:4" x14ac:dyDescent="0.25">
      <c r="D4746" s="143"/>
    </row>
    <row r="4747" spans="4:4" x14ac:dyDescent="0.25">
      <c r="D4747" s="143"/>
    </row>
    <row r="4748" spans="4:4" x14ac:dyDescent="0.25">
      <c r="D4748" s="143"/>
    </row>
    <row r="4749" spans="4:4" x14ac:dyDescent="0.25">
      <c r="D4749" s="143"/>
    </row>
    <row r="4750" spans="4:4" x14ac:dyDescent="0.25">
      <c r="D4750" s="143"/>
    </row>
    <row r="4751" spans="4:4" x14ac:dyDescent="0.25">
      <c r="D4751" s="143"/>
    </row>
    <row r="4752" spans="4:4" x14ac:dyDescent="0.25">
      <c r="D4752" s="143"/>
    </row>
    <row r="4753" spans="4:4" x14ac:dyDescent="0.25">
      <c r="D4753" s="143"/>
    </row>
    <row r="4754" spans="4:4" x14ac:dyDescent="0.25">
      <c r="D4754" s="143"/>
    </row>
    <row r="4755" spans="4:4" x14ac:dyDescent="0.25">
      <c r="D4755" s="143"/>
    </row>
    <row r="4756" spans="4:4" x14ac:dyDescent="0.25">
      <c r="D4756" s="143"/>
    </row>
    <row r="4757" spans="4:4" x14ac:dyDescent="0.25">
      <c r="D4757" s="143"/>
    </row>
    <row r="4758" spans="4:4" x14ac:dyDescent="0.25">
      <c r="D4758" s="143"/>
    </row>
    <row r="4759" spans="4:4" x14ac:dyDescent="0.25">
      <c r="D4759" s="143"/>
    </row>
    <row r="4760" spans="4:4" x14ac:dyDescent="0.25">
      <c r="D4760" s="143"/>
    </row>
    <row r="4761" spans="4:4" x14ac:dyDescent="0.25">
      <c r="D4761" s="143"/>
    </row>
    <row r="4762" spans="4:4" x14ac:dyDescent="0.25">
      <c r="D4762" s="143"/>
    </row>
    <row r="4763" spans="4:4" x14ac:dyDescent="0.25">
      <c r="D4763" s="143"/>
    </row>
    <row r="4764" spans="4:4" x14ac:dyDescent="0.25">
      <c r="D4764" s="143"/>
    </row>
    <row r="4765" spans="4:4" x14ac:dyDescent="0.25">
      <c r="D4765" s="143"/>
    </row>
    <row r="4766" spans="4:4" x14ac:dyDescent="0.25">
      <c r="D4766" s="143"/>
    </row>
    <row r="4767" spans="4:4" x14ac:dyDescent="0.25">
      <c r="D4767" s="143"/>
    </row>
    <row r="4768" spans="4:4" x14ac:dyDescent="0.25">
      <c r="D4768" s="143"/>
    </row>
    <row r="4769" spans="4:4" x14ac:dyDescent="0.25">
      <c r="D4769" s="143"/>
    </row>
    <row r="4770" spans="4:4" x14ac:dyDescent="0.25">
      <c r="D4770" s="143"/>
    </row>
    <row r="4771" spans="4:4" x14ac:dyDescent="0.25">
      <c r="D4771" s="143"/>
    </row>
    <row r="4772" spans="4:4" x14ac:dyDescent="0.25">
      <c r="D4772" s="143"/>
    </row>
    <row r="4773" spans="4:4" x14ac:dyDescent="0.25">
      <c r="D4773" s="143"/>
    </row>
    <row r="4774" spans="4:4" x14ac:dyDescent="0.25">
      <c r="D4774" s="143"/>
    </row>
    <row r="4775" spans="4:4" x14ac:dyDescent="0.25">
      <c r="D4775" s="143"/>
    </row>
    <row r="4776" spans="4:4" x14ac:dyDescent="0.25">
      <c r="D4776" s="143"/>
    </row>
    <row r="4777" spans="4:4" x14ac:dyDescent="0.25">
      <c r="D4777" s="143"/>
    </row>
    <row r="4778" spans="4:4" x14ac:dyDescent="0.25">
      <c r="D4778" s="143"/>
    </row>
    <row r="4779" spans="4:4" x14ac:dyDescent="0.25">
      <c r="D4779" s="143"/>
    </row>
    <row r="4780" spans="4:4" x14ac:dyDescent="0.25">
      <c r="D4780" s="143"/>
    </row>
    <row r="4781" spans="4:4" x14ac:dyDescent="0.25">
      <c r="D4781" s="143"/>
    </row>
    <row r="4782" spans="4:4" x14ac:dyDescent="0.25">
      <c r="D4782" s="143"/>
    </row>
    <row r="4783" spans="4:4" x14ac:dyDescent="0.25">
      <c r="D4783" s="143"/>
    </row>
    <row r="4784" spans="4:4" x14ac:dyDescent="0.25">
      <c r="D4784" s="143"/>
    </row>
    <row r="4785" spans="4:4" x14ac:dyDescent="0.25">
      <c r="D4785" s="143"/>
    </row>
    <row r="4786" spans="4:4" x14ac:dyDescent="0.25">
      <c r="D4786" s="143"/>
    </row>
    <row r="4787" spans="4:4" x14ac:dyDescent="0.25">
      <c r="D4787" s="143"/>
    </row>
    <row r="4788" spans="4:4" x14ac:dyDescent="0.25">
      <c r="D4788" s="143"/>
    </row>
    <row r="4789" spans="4:4" x14ac:dyDescent="0.25">
      <c r="D4789" s="143"/>
    </row>
    <row r="4790" spans="4:4" x14ac:dyDescent="0.25">
      <c r="D4790" s="143"/>
    </row>
    <row r="4791" spans="4:4" x14ac:dyDescent="0.25">
      <c r="D4791" s="143"/>
    </row>
    <row r="4792" spans="4:4" x14ac:dyDescent="0.25">
      <c r="D4792" s="143"/>
    </row>
    <row r="4793" spans="4:4" x14ac:dyDescent="0.25">
      <c r="D4793" s="143"/>
    </row>
    <row r="4794" spans="4:4" x14ac:dyDescent="0.25">
      <c r="D4794" s="143"/>
    </row>
    <row r="4795" spans="4:4" x14ac:dyDescent="0.25">
      <c r="D4795" s="143"/>
    </row>
    <row r="4796" spans="4:4" x14ac:dyDescent="0.25">
      <c r="D4796" s="143"/>
    </row>
    <row r="4797" spans="4:4" x14ac:dyDescent="0.25">
      <c r="D4797" s="143"/>
    </row>
    <row r="4798" spans="4:4" x14ac:dyDescent="0.25">
      <c r="D4798" s="143"/>
    </row>
    <row r="4799" spans="4:4" x14ac:dyDescent="0.25">
      <c r="D4799" s="143"/>
    </row>
    <row r="4800" spans="4:4" x14ac:dyDescent="0.25">
      <c r="D4800" s="143"/>
    </row>
    <row r="4801" spans="4:4" x14ac:dyDescent="0.25">
      <c r="D4801" s="143"/>
    </row>
    <row r="4802" spans="4:4" x14ac:dyDescent="0.25">
      <c r="D4802" s="143"/>
    </row>
    <row r="4803" spans="4:4" x14ac:dyDescent="0.25">
      <c r="D4803" s="143"/>
    </row>
    <row r="4804" spans="4:4" x14ac:dyDescent="0.25">
      <c r="D4804" s="143"/>
    </row>
    <row r="4805" spans="4:4" x14ac:dyDescent="0.25">
      <c r="D4805" s="143"/>
    </row>
    <row r="4806" spans="4:4" x14ac:dyDescent="0.25">
      <c r="D4806" s="143"/>
    </row>
    <row r="4807" spans="4:4" x14ac:dyDescent="0.25">
      <c r="D4807" s="143"/>
    </row>
    <row r="4808" spans="4:4" x14ac:dyDescent="0.25">
      <c r="D4808" s="143"/>
    </row>
    <row r="4809" spans="4:4" x14ac:dyDescent="0.25">
      <c r="D4809" s="143"/>
    </row>
    <row r="4810" spans="4:4" x14ac:dyDescent="0.25">
      <c r="D4810" s="143"/>
    </row>
    <row r="4811" spans="4:4" x14ac:dyDescent="0.25">
      <c r="D4811" s="143"/>
    </row>
    <row r="4812" spans="4:4" x14ac:dyDescent="0.25">
      <c r="D4812" s="143"/>
    </row>
    <row r="4813" spans="4:4" x14ac:dyDescent="0.25">
      <c r="D4813" s="143"/>
    </row>
    <row r="4814" spans="4:4" x14ac:dyDescent="0.25">
      <c r="D4814" s="143"/>
    </row>
    <row r="4815" spans="4:4" x14ac:dyDescent="0.25">
      <c r="D4815" s="143"/>
    </row>
    <row r="4816" spans="4:4" x14ac:dyDescent="0.25">
      <c r="D4816" s="143"/>
    </row>
    <row r="4817" spans="4:4" x14ac:dyDescent="0.25">
      <c r="D4817" s="143"/>
    </row>
    <row r="4818" spans="4:4" x14ac:dyDescent="0.25">
      <c r="D4818" s="143"/>
    </row>
    <row r="4819" spans="4:4" x14ac:dyDescent="0.25">
      <c r="D4819" s="143"/>
    </row>
    <row r="4820" spans="4:4" x14ac:dyDescent="0.25">
      <c r="D4820" s="143"/>
    </row>
    <row r="4821" spans="4:4" x14ac:dyDescent="0.25">
      <c r="D4821" s="143"/>
    </row>
    <row r="4822" spans="4:4" x14ac:dyDescent="0.25">
      <c r="D4822" s="143"/>
    </row>
    <row r="4823" spans="4:4" x14ac:dyDescent="0.25">
      <c r="D4823" s="143"/>
    </row>
    <row r="4824" spans="4:4" x14ac:dyDescent="0.25">
      <c r="D4824" s="143"/>
    </row>
    <row r="4825" spans="4:4" x14ac:dyDescent="0.25">
      <c r="D4825" s="143"/>
    </row>
    <row r="4826" spans="4:4" x14ac:dyDescent="0.25">
      <c r="D4826" s="143"/>
    </row>
    <row r="4827" spans="4:4" x14ac:dyDescent="0.25">
      <c r="D4827" s="143"/>
    </row>
    <row r="4828" spans="4:4" x14ac:dyDescent="0.25">
      <c r="D4828" s="143"/>
    </row>
    <row r="4829" spans="4:4" x14ac:dyDescent="0.25">
      <c r="D4829" s="143"/>
    </row>
    <row r="4830" spans="4:4" x14ac:dyDescent="0.25">
      <c r="D4830" s="143"/>
    </row>
    <row r="4831" spans="4:4" x14ac:dyDescent="0.25">
      <c r="D4831" s="143"/>
    </row>
    <row r="4832" spans="4:4" x14ac:dyDescent="0.25">
      <c r="D4832" s="143"/>
    </row>
    <row r="4833" spans="4:4" x14ac:dyDescent="0.25">
      <c r="D4833" s="143"/>
    </row>
    <row r="4834" spans="4:4" x14ac:dyDescent="0.25">
      <c r="D4834" s="143"/>
    </row>
    <row r="4835" spans="4:4" x14ac:dyDescent="0.25">
      <c r="D4835" s="143"/>
    </row>
    <row r="4836" spans="4:4" x14ac:dyDescent="0.25">
      <c r="D4836" s="143"/>
    </row>
    <row r="4837" spans="4:4" x14ac:dyDescent="0.25">
      <c r="D4837" s="143"/>
    </row>
    <row r="4838" spans="4:4" x14ac:dyDescent="0.25">
      <c r="D4838" s="143"/>
    </row>
    <row r="4839" spans="4:4" x14ac:dyDescent="0.25">
      <c r="D4839" s="143"/>
    </row>
    <row r="4840" spans="4:4" x14ac:dyDescent="0.25">
      <c r="D4840" s="143"/>
    </row>
    <row r="4841" spans="4:4" x14ac:dyDescent="0.25">
      <c r="D4841" s="143"/>
    </row>
    <row r="4842" spans="4:4" x14ac:dyDescent="0.25">
      <c r="D4842" s="143"/>
    </row>
    <row r="4843" spans="4:4" x14ac:dyDescent="0.25">
      <c r="D4843" s="143"/>
    </row>
    <row r="4844" spans="4:4" x14ac:dyDescent="0.25">
      <c r="D4844" s="143"/>
    </row>
    <row r="4845" spans="4:4" x14ac:dyDescent="0.25">
      <c r="D4845" s="143"/>
    </row>
    <row r="4846" spans="4:4" x14ac:dyDescent="0.25">
      <c r="D4846" s="143"/>
    </row>
    <row r="4847" spans="4:4" x14ac:dyDescent="0.25">
      <c r="D4847" s="143"/>
    </row>
    <row r="4848" spans="4:4" x14ac:dyDescent="0.25">
      <c r="D4848" s="143"/>
    </row>
    <row r="4849" spans="4:4" x14ac:dyDescent="0.25">
      <c r="D4849" s="143"/>
    </row>
    <row r="4850" spans="4:4" x14ac:dyDescent="0.25">
      <c r="D4850" s="143"/>
    </row>
    <row r="4851" spans="4:4" x14ac:dyDescent="0.25">
      <c r="D4851" s="143"/>
    </row>
    <row r="4852" spans="4:4" x14ac:dyDescent="0.25">
      <c r="D4852" s="143"/>
    </row>
    <row r="4853" spans="4:4" x14ac:dyDescent="0.25">
      <c r="D4853" s="143"/>
    </row>
    <row r="4854" spans="4:4" x14ac:dyDescent="0.25">
      <c r="D4854" s="143"/>
    </row>
    <row r="4855" spans="4:4" x14ac:dyDescent="0.25">
      <c r="D4855" s="143"/>
    </row>
    <row r="4856" spans="4:4" x14ac:dyDescent="0.25">
      <c r="D4856" s="143"/>
    </row>
    <row r="4857" spans="4:4" x14ac:dyDescent="0.25">
      <c r="D4857" s="143"/>
    </row>
    <row r="4858" spans="4:4" x14ac:dyDescent="0.25">
      <c r="D4858" s="143"/>
    </row>
    <row r="4859" spans="4:4" x14ac:dyDescent="0.25">
      <c r="D4859" s="143"/>
    </row>
    <row r="4860" spans="4:4" x14ac:dyDescent="0.25">
      <c r="D4860" s="143"/>
    </row>
    <row r="4861" spans="4:4" x14ac:dyDescent="0.25">
      <c r="D4861" s="143"/>
    </row>
    <row r="4862" spans="4:4" x14ac:dyDescent="0.25">
      <c r="D4862" s="143"/>
    </row>
    <row r="4863" spans="4:4" x14ac:dyDescent="0.25">
      <c r="D4863" s="143"/>
    </row>
    <row r="4864" spans="4:4" x14ac:dyDescent="0.25">
      <c r="D4864" s="143"/>
    </row>
    <row r="4865" spans="4:4" x14ac:dyDescent="0.25">
      <c r="D4865" s="143"/>
    </row>
    <row r="4866" spans="4:4" x14ac:dyDescent="0.25">
      <c r="D4866" s="143"/>
    </row>
    <row r="4867" spans="4:4" x14ac:dyDescent="0.25">
      <c r="D4867" s="143"/>
    </row>
    <row r="4868" spans="4:4" x14ac:dyDescent="0.25">
      <c r="D4868" s="143"/>
    </row>
    <row r="4869" spans="4:4" x14ac:dyDescent="0.25">
      <c r="D4869" s="143"/>
    </row>
    <row r="4870" spans="4:4" x14ac:dyDescent="0.25">
      <c r="D4870" s="143"/>
    </row>
    <row r="4871" spans="4:4" x14ac:dyDescent="0.25">
      <c r="D4871" s="143"/>
    </row>
    <row r="4872" spans="4:4" x14ac:dyDescent="0.25">
      <c r="D4872" s="143"/>
    </row>
    <row r="4873" spans="4:4" x14ac:dyDescent="0.25">
      <c r="D4873" s="143"/>
    </row>
    <row r="4874" spans="4:4" x14ac:dyDescent="0.25">
      <c r="D4874" s="143"/>
    </row>
    <row r="4875" spans="4:4" x14ac:dyDescent="0.25">
      <c r="D4875" s="143"/>
    </row>
    <row r="4876" spans="4:4" x14ac:dyDescent="0.25">
      <c r="D4876" s="143"/>
    </row>
    <row r="4877" spans="4:4" x14ac:dyDescent="0.25">
      <c r="D4877" s="143"/>
    </row>
    <row r="4878" spans="4:4" x14ac:dyDescent="0.25">
      <c r="D4878" s="143"/>
    </row>
    <row r="4879" spans="4:4" x14ac:dyDescent="0.25">
      <c r="D4879" s="143"/>
    </row>
    <row r="4880" spans="4:4" x14ac:dyDescent="0.25">
      <c r="D4880" s="143"/>
    </row>
    <row r="4881" spans="4:4" x14ac:dyDescent="0.25">
      <c r="D4881" s="143"/>
    </row>
    <row r="4882" spans="4:4" x14ac:dyDescent="0.25">
      <c r="D4882" s="143"/>
    </row>
    <row r="4883" spans="4:4" x14ac:dyDescent="0.25">
      <c r="D4883" s="143"/>
    </row>
    <row r="4884" spans="4:4" x14ac:dyDescent="0.25">
      <c r="D4884" s="143"/>
    </row>
    <row r="4885" spans="4:4" x14ac:dyDescent="0.25">
      <c r="D4885" s="143"/>
    </row>
    <row r="4886" spans="4:4" x14ac:dyDescent="0.25">
      <c r="D4886" s="143"/>
    </row>
    <row r="4887" spans="4:4" x14ac:dyDescent="0.25">
      <c r="D4887" s="143"/>
    </row>
    <row r="4888" spans="4:4" x14ac:dyDescent="0.25">
      <c r="D4888" s="143"/>
    </row>
    <row r="4889" spans="4:4" x14ac:dyDescent="0.25">
      <c r="D4889" s="143"/>
    </row>
    <row r="4890" spans="4:4" x14ac:dyDescent="0.25">
      <c r="D4890" s="143"/>
    </row>
    <row r="4891" spans="4:4" x14ac:dyDescent="0.25">
      <c r="D4891" s="143"/>
    </row>
    <row r="4892" spans="4:4" x14ac:dyDescent="0.25">
      <c r="D4892" s="143"/>
    </row>
    <row r="4893" spans="4:4" x14ac:dyDescent="0.25">
      <c r="D4893" s="143"/>
    </row>
    <row r="4894" spans="4:4" x14ac:dyDescent="0.25">
      <c r="D4894" s="143"/>
    </row>
    <row r="4895" spans="4:4" x14ac:dyDescent="0.25">
      <c r="D4895" s="143"/>
    </row>
    <row r="4896" spans="4:4" x14ac:dyDescent="0.25">
      <c r="D4896" s="143"/>
    </row>
    <row r="4897" spans="4:4" x14ac:dyDescent="0.25">
      <c r="D4897" s="143"/>
    </row>
    <row r="4898" spans="4:4" x14ac:dyDescent="0.25">
      <c r="D4898" s="143"/>
    </row>
    <row r="4899" spans="4:4" x14ac:dyDescent="0.25">
      <c r="D4899" s="143"/>
    </row>
    <row r="4900" spans="4:4" x14ac:dyDescent="0.25">
      <c r="D4900" s="143"/>
    </row>
    <row r="4901" spans="4:4" x14ac:dyDescent="0.25">
      <c r="D4901" s="143"/>
    </row>
    <row r="4902" spans="4:4" x14ac:dyDescent="0.25">
      <c r="D4902" s="143"/>
    </row>
    <row r="4903" spans="4:4" x14ac:dyDescent="0.25">
      <c r="D4903" s="143"/>
    </row>
    <row r="4904" spans="4:4" x14ac:dyDescent="0.25">
      <c r="D4904" s="143"/>
    </row>
    <row r="4905" spans="4:4" x14ac:dyDescent="0.25">
      <c r="D4905" s="143"/>
    </row>
    <row r="4906" spans="4:4" x14ac:dyDescent="0.25">
      <c r="D4906" s="143"/>
    </row>
    <row r="4907" spans="4:4" x14ac:dyDescent="0.25">
      <c r="D4907" s="143"/>
    </row>
    <row r="4908" spans="4:4" x14ac:dyDescent="0.25">
      <c r="D4908" s="143"/>
    </row>
    <row r="4909" spans="4:4" x14ac:dyDescent="0.25">
      <c r="D4909" s="143"/>
    </row>
    <row r="4910" spans="4:4" x14ac:dyDescent="0.25">
      <c r="D4910" s="143"/>
    </row>
    <row r="4911" spans="4:4" x14ac:dyDescent="0.25">
      <c r="D4911" s="143"/>
    </row>
    <row r="4912" spans="4:4" x14ac:dyDescent="0.25">
      <c r="D4912" s="143"/>
    </row>
    <row r="4913" spans="4:4" x14ac:dyDescent="0.25">
      <c r="D4913" s="143"/>
    </row>
    <row r="4914" spans="4:4" x14ac:dyDescent="0.25">
      <c r="D4914" s="143"/>
    </row>
    <row r="4915" spans="4:4" x14ac:dyDescent="0.25">
      <c r="D4915" s="143"/>
    </row>
    <row r="4916" spans="4:4" x14ac:dyDescent="0.25">
      <c r="D4916" s="143"/>
    </row>
    <row r="4917" spans="4:4" x14ac:dyDescent="0.25">
      <c r="D4917" s="143"/>
    </row>
    <row r="4918" spans="4:4" x14ac:dyDescent="0.25">
      <c r="D4918" s="143"/>
    </row>
    <row r="4919" spans="4:4" x14ac:dyDescent="0.25">
      <c r="D4919" s="143"/>
    </row>
    <row r="4920" spans="4:4" x14ac:dyDescent="0.25">
      <c r="D4920" s="143"/>
    </row>
    <row r="4921" spans="4:4" x14ac:dyDescent="0.25">
      <c r="D4921" s="143"/>
    </row>
    <row r="4922" spans="4:4" x14ac:dyDescent="0.25">
      <c r="D4922" s="143"/>
    </row>
    <row r="4923" spans="4:4" x14ac:dyDescent="0.25">
      <c r="D4923" s="143"/>
    </row>
    <row r="4924" spans="4:4" x14ac:dyDescent="0.25">
      <c r="D4924" s="143"/>
    </row>
    <row r="4925" spans="4:4" x14ac:dyDescent="0.25">
      <c r="D4925" s="143"/>
    </row>
    <row r="4926" spans="4:4" x14ac:dyDescent="0.25">
      <c r="D4926" s="143"/>
    </row>
    <row r="4927" spans="4:4" x14ac:dyDescent="0.25">
      <c r="D4927" s="143"/>
    </row>
    <row r="4928" spans="4:4" x14ac:dyDescent="0.25">
      <c r="D4928" s="143"/>
    </row>
    <row r="4929" spans="4:4" x14ac:dyDescent="0.25">
      <c r="D4929" s="143"/>
    </row>
    <row r="4930" spans="4:4" x14ac:dyDescent="0.25">
      <c r="D4930" s="143"/>
    </row>
    <row r="4931" spans="4:4" x14ac:dyDescent="0.25">
      <c r="D4931" s="143"/>
    </row>
    <row r="4932" spans="4:4" x14ac:dyDescent="0.25">
      <c r="D4932" s="143"/>
    </row>
    <row r="4933" spans="4:4" x14ac:dyDescent="0.25">
      <c r="D4933" s="143"/>
    </row>
    <row r="4934" spans="4:4" x14ac:dyDescent="0.25">
      <c r="D4934" s="143"/>
    </row>
    <row r="4935" spans="4:4" x14ac:dyDescent="0.25">
      <c r="D4935" s="143"/>
    </row>
    <row r="4936" spans="4:4" x14ac:dyDescent="0.25">
      <c r="D4936" s="143"/>
    </row>
    <row r="4937" spans="4:4" x14ac:dyDescent="0.25">
      <c r="D4937" s="143"/>
    </row>
    <row r="4938" spans="4:4" x14ac:dyDescent="0.25">
      <c r="D4938" s="143"/>
    </row>
    <row r="4939" spans="4:4" x14ac:dyDescent="0.25">
      <c r="D4939" s="143"/>
    </row>
    <row r="4940" spans="4:4" x14ac:dyDescent="0.25">
      <c r="D4940" s="143"/>
    </row>
    <row r="4941" spans="4:4" x14ac:dyDescent="0.25">
      <c r="D4941" s="143"/>
    </row>
    <row r="4942" spans="4:4" x14ac:dyDescent="0.25">
      <c r="D4942" s="143"/>
    </row>
    <row r="4943" spans="4:4" x14ac:dyDescent="0.25">
      <c r="D4943" s="143"/>
    </row>
    <row r="4944" spans="4:4" x14ac:dyDescent="0.25">
      <c r="D4944" s="143"/>
    </row>
    <row r="4945" spans="4:4" x14ac:dyDescent="0.25">
      <c r="D4945" s="143"/>
    </row>
    <row r="4946" spans="4:4" x14ac:dyDescent="0.25">
      <c r="D4946" s="143"/>
    </row>
    <row r="4947" spans="4:4" x14ac:dyDescent="0.25">
      <c r="D4947" s="143"/>
    </row>
    <row r="4948" spans="4:4" x14ac:dyDescent="0.25">
      <c r="D4948" s="143"/>
    </row>
    <row r="4949" spans="4:4" x14ac:dyDescent="0.25">
      <c r="D4949" s="143"/>
    </row>
    <row r="4950" spans="4:4" x14ac:dyDescent="0.25">
      <c r="D4950" s="143"/>
    </row>
    <row r="4951" spans="4:4" x14ac:dyDescent="0.25">
      <c r="D4951" s="143"/>
    </row>
    <row r="4952" spans="4:4" x14ac:dyDescent="0.25">
      <c r="D4952" s="143"/>
    </row>
    <row r="4953" spans="4:4" x14ac:dyDescent="0.25">
      <c r="D4953" s="143"/>
    </row>
    <row r="4954" spans="4:4" x14ac:dyDescent="0.25">
      <c r="D4954" s="143"/>
    </row>
    <row r="4955" spans="4:4" x14ac:dyDescent="0.25">
      <c r="D4955" s="143"/>
    </row>
    <row r="4956" spans="4:4" x14ac:dyDescent="0.25">
      <c r="D4956" s="143"/>
    </row>
    <row r="4957" spans="4:4" x14ac:dyDescent="0.25">
      <c r="D4957" s="143"/>
    </row>
    <row r="4958" spans="4:4" x14ac:dyDescent="0.25">
      <c r="D4958" s="143"/>
    </row>
    <row r="4959" spans="4:4" x14ac:dyDescent="0.25">
      <c r="D4959" s="143"/>
    </row>
    <row r="4960" spans="4:4" x14ac:dyDescent="0.25">
      <c r="D4960" s="143"/>
    </row>
    <row r="4961" spans="4:4" x14ac:dyDescent="0.25">
      <c r="D4961" s="143"/>
    </row>
    <row r="4962" spans="4:4" x14ac:dyDescent="0.25">
      <c r="D4962" s="143"/>
    </row>
    <row r="4963" spans="4:4" x14ac:dyDescent="0.25">
      <c r="D4963" s="143"/>
    </row>
    <row r="4964" spans="4:4" x14ac:dyDescent="0.25">
      <c r="D4964" s="143"/>
    </row>
    <row r="4965" spans="4:4" x14ac:dyDescent="0.25">
      <c r="D4965" s="143"/>
    </row>
    <row r="4966" spans="4:4" x14ac:dyDescent="0.25">
      <c r="D4966" s="143"/>
    </row>
    <row r="4967" spans="4:4" x14ac:dyDescent="0.25">
      <c r="D4967" s="143"/>
    </row>
    <row r="4968" spans="4:4" x14ac:dyDescent="0.25">
      <c r="D4968" s="143"/>
    </row>
    <row r="4969" spans="4:4" x14ac:dyDescent="0.25">
      <c r="D4969" s="143"/>
    </row>
    <row r="4970" spans="4:4" x14ac:dyDescent="0.25">
      <c r="D4970" s="143"/>
    </row>
    <row r="4971" spans="4:4" x14ac:dyDescent="0.25">
      <c r="D4971" s="143"/>
    </row>
    <row r="4972" spans="4:4" x14ac:dyDescent="0.25">
      <c r="D4972" s="143"/>
    </row>
    <row r="4973" spans="4:4" x14ac:dyDescent="0.25">
      <c r="D4973" s="143"/>
    </row>
    <row r="4974" spans="4:4" x14ac:dyDescent="0.25">
      <c r="D4974" s="143"/>
    </row>
    <row r="4975" spans="4:4" x14ac:dyDescent="0.25">
      <c r="D4975" s="143"/>
    </row>
    <row r="4976" spans="4:4" x14ac:dyDescent="0.25">
      <c r="D4976" s="143"/>
    </row>
    <row r="4977" spans="4:4" x14ac:dyDescent="0.25">
      <c r="D4977" s="143"/>
    </row>
    <row r="4978" spans="4:4" x14ac:dyDescent="0.25">
      <c r="D4978" s="143"/>
    </row>
    <row r="4979" spans="4:4" x14ac:dyDescent="0.25">
      <c r="D4979" s="143"/>
    </row>
    <row r="4980" spans="4:4" x14ac:dyDescent="0.25">
      <c r="D4980" s="143"/>
    </row>
    <row r="4981" spans="4:4" x14ac:dyDescent="0.25">
      <c r="D4981" s="143"/>
    </row>
    <row r="4982" spans="4:4" x14ac:dyDescent="0.25">
      <c r="D4982" s="143"/>
    </row>
    <row r="4983" spans="4:4" x14ac:dyDescent="0.25">
      <c r="D4983" s="143"/>
    </row>
    <row r="4984" spans="4:4" x14ac:dyDescent="0.25">
      <c r="D4984" s="143"/>
    </row>
    <row r="4985" spans="4:4" x14ac:dyDescent="0.25">
      <c r="D4985" s="143"/>
    </row>
    <row r="4986" spans="4:4" x14ac:dyDescent="0.25">
      <c r="D4986" s="143"/>
    </row>
    <row r="4987" spans="4:4" x14ac:dyDescent="0.25">
      <c r="D4987" s="143"/>
    </row>
    <row r="4988" spans="4:4" x14ac:dyDescent="0.25">
      <c r="D4988" s="143"/>
    </row>
    <row r="4989" spans="4:4" x14ac:dyDescent="0.25">
      <c r="D4989" s="143"/>
    </row>
    <row r="4990" spans="4:4" x14ac:dyDescent="0.25">
      <c r="D4990" s="143"/>
    </row>
    <row r="4991" spans="4:4" x14ac:dyDescent="0.25">
      <c r="D4991" s="143"/>
    </row>
    <row r="4992" spans="4:4" x14ac:dyDescent="0.25">
      <c r="D4992" s="143"/>
    </row>
    <row r="4993" spans="4:4" x14ac:dyDescent="0.25">
      <c r="D4993" s="143"/>
    </row>
    <row r="4994" spans="4:4" x14ac:dyDescent="0.25">
      <c r="D4994" s="143"/>
    </row>
    <row r="4995" spans="4:4" x14ac:dyDescent="0.25">
      <c r="D4995" s="143"/>
    </row>
    <row r="4996" spans="4:4" x14ac:dyDescent="0.25">
      <c r="D4996" s="143"/>
    </row>
    <row r="4997" spans="4:4" x14ac:dyDescent="0.25">
      <c r="D4997" s="143"/>
    </row>
    <row r="4998" spans="4:4" x14ac:dyDescent="0.25">
      <c r="D4998" s="143"/>
    </row>
    <row r="4999" spans="4:4" x14ac:dyDescent="0.25">
      <c r="D4999" s="143"/>
    </row>
    <row r="5000" spans="4:4" x14ac:dyDescent="0.25">
      <c r="D5000" s="143"/>
    </row>
  </sheetData>
  <mergeCells count="18">
    <mergeCell ref="C76:G76"/>
    <mergeCell ref="C17:G17"/>
    <mergeCell ref="C19:G19"/>
    <mergeCell ref="C21:G21"/>
    <mergeCell ref="C23:G23"/>
    <mergeCell ref="C27:G27"/>
    <mergeCell ref="C32:G32"/>
    <mergeCell ref="C35:G35"/>
    <mergeCell ref="C47:G47"/>
    <mergeCell ref="C61:G61"/>
    <mergeCell ref="C67:G67"/>
    <mergeCell ref="C70:G70"/>
    <mergeCell ref="C13:G13"/>
    <mergeCell ref="A1:G1"/>
    <mergeCell ref="C2:G2"/>
    <mergeCell ref="C3:G3"/>
    <mergeCell ref="C4:G4"/>
    <mergeCell ref="C10:G10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3.2" outlineLevelRow="1" x14ac:dyDescent="0.25"/>
  <cols>
    <col min="1" max="1" width="3.44140625" customWidth="1"/>
    <col min="2" max="2" width="12.6640625" style="87" customWidth="1"/>
    <col min="3" max="3" width="63.33203125" style="87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17" width="0" hidden="1" customWidth="1"/>
    <col min="18" max="18" width="6.88671875" customWidth="1"/>
    <col min="20" max="23" width="0" hidden="1" customWidth="1"/>
    <col min="29" max="29" width="0" hidden="1" customWidth="1"/>
    <col min="31" max="41" width="0" hidden="1" customWidth="1"/>
  </cols>
  <sheetData>
    <row r="1" spans="1:60" ht="15.75" customHeight="1" x14ac:dyDescent="0.3">
      <c r="A1" s="249" t="s">
        <v>127</v>
      </c>
      <c r="B1" s="249"/>
      <c r="C1" s="249"/>
      <c r="D1" s="249"/>
      <c r="E1" s="249"/>
      <c r="F1" s="249"/>
      <c r="G1" s="249"/>
      <c r="AG1" t="s">
        <v>128</v>
      </c>
    </row>
    <row r="2" spans="1:60" ht="25.05" customHeight="1" x14ac:dyDescent="0.25">
      <c r="A2" s="144" t="s">
        <v>7</v>
      </c>
      <c r="B2" s="75" t="s">
        <v>43</v>
      </c>
      <c r="C2" s="250" t="s">
        <v>44</v>
      </c>
      <c r="D2" s="251"/>
      <c r="E2" s="251"/>
      <c r="F2" s="251"/>
      <c r="G2" s="252"/>
      <c r="AG2" t="s">
        <v>129</v>
      </c>
    </row>
    <row r="3" spans="1:60" ht="25.05" customHeight="1" x14ac:dyDescent="0.25">
      <c r="A3" s="144" t="s">
        <v>8</v>
      </c>
      <c r="B3" s="75" t="s">
        <v>67</v>
      </c>
      <c r="C3" s="250" t="s">
        <v>68</v>
      </c>
      <c r="D3" s="251"/>
      <c r="E3" s="251"/>
      <c r="F3" s="251"/>
      <c r="G3" s="252"/>
      <c r="AC3" s="87" t="s">
        <v>129</v>
      </c>
      <c r="AG3" t="s">
        <v>130</v>
      </c>
    </row>
    <row r="4" spans="1:60" ht="25.05" customHeight="1" x14ac:dyDescent="0.25">
      <c r="A4" s="145" t="s">
        <v>9</v>
      </c>
      <c r="B4" s="146" t="s">
        <v>67</v>
      </c>
      <c r="C4" s="253" t="s">
        <v>68</v>
      </c>
      <c r="D4" s="254"/>
      <c r="E4" s="254"/>
      <c r="F4" s="254"/>
      <c r="G4" s="255"/>
      <c r="AG4" t="s">
        <v>131</v>
      </c>
    </row>
    <row r="5" spans="1:60" x14ac:dyDescent="0.25">
      <c r="D5" s="143"/>
    </row>
    <row r="6" spans="1:60" ht="39.6" x14ac:dyDescent="0.25">
      <c r="A6" s="148" t="s">
        <v>132</v>
      </c>
      <c r="B6" s="150" t="s">
        <v>133</v>
      </c>
      <c r="C6" s="150" t="s">
        <v>134</v>
      </c>
      <c r="D6" s="149" t="s">
        <v>135</v>
      </c>
      <c r="E6" s="148" t="s">
        <v>136</v>
      </c>
      <c r="F6" s="147" t="s">
        <v>137</v>
      </c>
      <c r="G6" s="148" t="s">
        <v>29</v>
      </c>
      <c r="H6" s="151" t="s">
        <v>30</v>
      </c>
      <c r="I6" s="151" t="s">
        <v>138</v>
      </c>
      <c r="J6" s="151" t="s">
        <v>31</v>
      </c>
      <c r="K6" s="151" t="s">
        <v>139</v>
      </c>
      <c r="L6" s="151" t="s">
        <v>140</v>
      </c>
      <c r="M6" s="151" t="s">
        <v>141</v>
      </c>
      <c r="N6" s="151" t="s">
        <v>142</v>
      </c>
      <c r="O6" s="151" t="s">
        <v>143</v>
      </c>
      <c r="P6" s="151" t="s">
        <v>144</v>
      </c>
      <c r="Q6" s="151" t="s">
        <v>145</v>
      </c>
      <c r="R6" s="151" t="s">
        <v>146</v>
      </c>
      <c r="S6" s="151" t="s">
        <v>147</v>
      </c>
      <c r="T6" s="151" t="s">
        <v>148</v>
      </c>
      <c r="U6" s="151" t="s">
        <v>149</v>
      </c>
      <c r="V6" s="151" t="s">
        <v>150</v>
      </c>
      <c r="W6" s="151" t="s">
        <v>151</v>
      </c>
    </row>
    <row r="7" spans="1:60" hidden="1" x14ac:dyDescent="0.25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</row>
    <row r="8" spans="1:60" x14ac:dyDescent="0.25">
      <c r="A8" s="163" t="s">
        <v>152</v>
      </c>
      <c r="B8" s="164" t="s">
        <v>82</v>
      </c>
      <c r="C8" s="178" t="s">
        <v>83</v>
      </c>
      <c r="D8" s="165"/>
      <c r="E8" s="166"/>
      <c r="F8" s="167"/>
      <c r="G8" s="167">
        <f>SUMIF(AG9:AG9,"&lt;&gt;NOR",G9:G9)</f>
        <v>0</v>
      </c>
      <c r="H8" s="167"/>
      <c r="I8" s="167">
        <f>SUM(I9:I9)</f>
        <v>0</v>
      </c>
      <c r="J8" s="167"/>
      <c r="K8" s="167">
        <f>SUM(K9:K9)</f>
        <v>0</v>
      </c>
      <c r="L8" s="167"/>
      <c r="M8" s="167">
        <f>SUM(M9:M9)</f>
        <v>0</v>
      </c>
      <c r="N8" s="167"/>
      <c r="O8" s="167">
        <f>SUM(O9:O9)</f>
        <v>0</v>
      </c>
      <c r="P8" s="167"/>
      <c r="Q8" s="167">
        <f>SUM(Q9:Q9)</f>
        <v>0</v>
      </c>
      <c r="R8" s="167"/>
      <c r="S8" s="167"/>
      <c r="T8" s="168"/>
      <c r="U8" s="162"/>
      <c r="V8" s="162">
        <f>SUM(V9:V9)</f>
        <v>0</v>
      </c>
      <c r="W8" s="162"/>
      <c r="AG8" t="s">
        <v>153</v>
      </c>
    </row>
    <row r="9" spans="1:60" outlineLevel="1" x14ac:dyDescent="0.25">
      <c r="A9" s="169">
        <v>1</v>
      </c>
      <c r="B9" s="170" t="s">
        <v>584</v>
      </c>
      <c r="C9" s="179" t="s">
        <v>585</v>
      </c>
      <c r="D9" s="171" t="s">
        <v>536</v>
      </c>
      <c r="E9" s="172">
        <v>1</v>
      </c>
      <c r="F9" s="173"/>
      <c r="G9" s="174">
        <f>ROUND(E9*F9,2)</f>
        <v>0</v>
      </c>
      <c r="H9" s="173"/>
      <c r="I9" s="174">
        <f>ROUND(E9*H9,2)</f>
        <v>0</v>
      </c>
      <c r="J9" s="173"/>
      <c r="K9" s="174">
        <f>ROUND(E9*J9,2)</f>
        <v>0</v>
      </c>
      <c r="L9" s="174">
        <v>15</v>
      </c>
      <c r="M9" s="174">
        <f>G9*(1+L9/100)</f>
        <v>0</v>
      </c>
      <c r="N9" s="174">
        <v>0</v>
      </c>
      <c r="O9" s="174">
        <f>ROUND(E9*N9,2)</f>
        <v>0</v>
      </c>
      <c r="P9" s="174">
        <v>0</v>
      </c>
      <c r="Q9" s="174">
        <f>ROUND(E9*P9,2)</f>
        <v>0</v>
      </c>
      <c r="R9" s="174"/>
      <c r="S9" s="174" t="s">
        <v>182</v>
      </c>
      <c r="T9" s="175" t="s">
        <v>157</v>
      </c>
      <c r="U9" s="161">
        <v>0</v>
      </c>
      <c r="V9" s="161">
        <f>ROUND(E9*U9,2)</f>
        <v>0</v>
      </c>
      <c r="W9" s="161"/>
      <c r="X9" s="152"/>
      <c r="Y9" s="152"/>
      <c r="Z9" s="152"/>
      <c r="AA9" s="152"/>
      <c r="AB9" s="152"/>
      <c r="AC9" s="152"/>
      <c r="AD9" s="152"/>
      <c r="AE9" s="152"/>
      <c r="AF9" s="152"/>
      <c r="AG9" s="152" t="s">
        <v>264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x14ac:dyDescent="0.25">
      <c r="A10" s="5"/>
      <c r="B10" s="6"/>
      <c r="C10" s="180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AE10">
        <v>15</v>
      </c>
      <c r="AF10">
        <v>21</v>
      </c>
    </row>
    <row r="11" spans="1:60" x14ac:dyDescent="0.25">
      <c r="A11" s="155"/>
      <c r="B11" s="156" t="s">
        <v>29</v>
      </c>
      <c r="C11" s="181"/>
      <c r="D11" s="157"/>
      <c r="E11" s="158"/>
      <c r="F11" s="158"/>
      <c r="G11" s="177">
        <f>G8</f>
        <v>0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AE11">
        <f>SUMIF(L7:L9,AE10,G7:G9)</f>
        <v>0</v>
      </c>
      <c r="AF11">
        <f>SUMIF(L7:L9,AF10,G7:G9)</f>
        <v>0</v>
      </c>
      <c r="AG11" t="s">
        <v>176</v>
      </c>
    </row>
    <row r="12" spans="1:60" x14ac:dyDescent="0.25">
      <c r="C12" s="182"/>
      <c r="D12" s="143"/>
      <c r="AG12" t="s">
        <v>178</v>
      </c>
    </row>
    <row r="13" spans="1:60" x14ac:dyDescent="0.25">
      <c r="D13" s="143"/>
    </row>
    <row r="14" spans="1:60" x14ac:dyDescent="0.25">
      <c r="D14" s="143"/>
    </row>
    <row r="15" spans="1:60" x14ac:dyDescent="0.25">
      <c r="D15" s="143"/>
    </row>
    <row r="16" spans="1:60" x14ac:dyDescent="0.25">
      <c r="D16" s="143"/>
    </row>
    <row r="17" spans="4:4" x14ac:dyDescent="0.25">
      <c r="D17" s="143"/>
    </row>
    <row r="18" spans="4:4" x14ac:dyDescent="0.25">
      <c r="D18" s="143"/>
    </row>
    <row r="19" spans="4:4" x14ac:dyDescent="0.25">
      <c r="D19" s="143"/>
    </row>
    <row r="20" spans="4:4" x14ac:dyDescent="0.25">
      <c r="D20" s="143"/>
    </row>
    <row r="21" spans="4:4" x14ac:dyDescent="0.25">
      <c r="D21" s="143"/>
    </row>
    <row r="22" spans="4:4" x14ac:dyDescent="0.25">
      <c r="D22" s="143"/>
    </row>
    <row r="23" spans="4:4" x14ac:dyDescent="0.25">
      <c r="D23" s="143"/>
    </row>
    <row r="24" spans="4:4" x14ac:dyDescent="0.25">
      <c r="D24" s="143"/>
    </row>
    <row r="25" spans="4:4" x14ac:dyDescent="0.25">
      <c r="D25" s="143"/>
    </row>
    <row r="26" spans="4:4" x14ac:dyDescent="0.25">
      <c r="D26" s="143"/>
    </row>
    <row r="27" spans="4:4" x14ac:dyDescent="0.25">
      <c r="D27" s="143"/>
    </row>
    <row r="28" spans="4:4" x14ac:dyDescent="0.25">
      <c r="D28" s="143"/>
    </row>
    <row r="29" spans="4:4" x14ac:dyDescent="0.25">
      <c r="D29" s="143"/>
    </row>
    <row r="30" spans="4:4" x14ac:dyDescent="0.25">
      <c r="D30" s="143"/>
    </row>
    <row r="31" spans="4:4" x14ac:dyDescent="0.25">
      <c r="D31" s="143"/>
    </row>
    <row r="32" spans="4:4" x14ac:dyDescent="0.25">
      <c r="D32" s="143"/>
    </row>
    <row r="33" spans="4:4" x14ac:dyDescent="0.25">
      <c r="D33" s="143"/>
    </row>
    <row r="34" spans="4:4" x14ac:dyDescent="0.25">
      <c r="D34" s="143"/>
    </row>
    <row r="35" spans="4:4" x14ac:dyDescent="0.25">
      <c r="D35" s="143"/>
    </row>
    <row r="36" spans="4:4" x14ac:dyDescent="0.25">
      <c r="D36" s="143"/>
    </row>
    <row r="37" spans="4:4" x14ac:dyDescent="0.25">
      <c r="D37" s="143"/>
    </row>
    <row r="38" spans="4:4" x14ac:dyDescent="0.25">
      <c r="D38" s="143"/>
    </row>
    <row r="39" spans="4:4" x14ac:dyDescent="0.25">
      <c r="D39" s="143"/>
    </row>
    <row r="40" spans="4:4" x14ac:dyDescent="0.25">
      <c r="D40" s="143"/>
    </row>
    <row r="41" spans="4:4" x14ac:dyDescent="0.25">
      <c r="D41" s="143"/>
    </row>
    <row r="42" spans="4:4" x14ac:dyDescent="0.25">
      <c r="D42" s="143"/>
    </row>
    <row r="43" spans="4:4" x14ac:dyDescent="0.25">
      <c r="D43" s="143"/>
    </row>
    <row r="44" spans="4:4" x14ac:dyDescent="0.25">
      <c r="D44" s="143"/>
    </row>
    <row r="45" spans="4:4" x14ac:dyDescent="0.25">
      <c r="D45" s="143"/>
    </row>
    <row r="46" spans="4:4" x14ac:dyDescent="0.25">
      <c r="D46" s="143"/>
    </row>
    <row r="47" spans="4:4" x14ac:dyDescent="0.25">
      <c r="D47" s="143"/>
    </row>
    <row r="48" spans="4:4" x14ac:dyDescent="0.25">
      <c r="D48" s="143"/>
    </row>
    <row r="49" spans="4:4" x14ac:dyDescent="0.25">
      <c r="D49" s="143"/>
    </row>
    <row r="50" spans="4:4" x14ac:dyDescent="0.25">
      <c r="D50" s="143"/>
    </row>
    <row r="51" spans="4:4" x14ac:dyDescent="0.25">
      <c r="D51" s="143"/>
    </row>
    <row r="52" spans="4:4" x14ac:dyDescent="0.25">
      <c r="D52" s="143"/>
    </row>
    <row r="53" spans="4:4" x14ac:dyDescent="0.25">
      <c r="D53" s="143"/>
    </row>
    <row r="54" spans="4:4" x14ac:dyDescent="0.25">
      <c r="D54" s="143"/>
    </row>
    <row r="55" spans="4:4" x14ac:dyDescent="0.25">
      <c r="D55" s="143"/>
    </row>
    <row r="56" spans="4:4" x14ac:dyDescent="0.25">
      <c r="D56" s="143"/>
    </row>
    <row r="57" spans="4:4" x14ac:dyDescent="0.25">
      <c r="D57" s="143"/>
    </row>
    <row r="58" spans="4:4" x14ac:dyDescent="0.25">
      <c r="D58" s="143"/>
    </row>
    <row r="59" spans="4:4" x14ac:dyDescent="0.25">
      <c r="D59" s="143"/>
    </row>
    <row r="60" spans="4:4" x14ac:dyDescent="0.25">
      <c r="D60" s="143"/>
    </row>
    <row r="61" spans="4:4" x14ac:dyDescent="0.25">
      <c r="D61" s="143"/>
    </row>
    <row r="62" spans="4:4" x14ac:dyDescent="0.25">
      <c r="D62" s="143"/>
    </row>
    <row r="63" spans="4:4" x14ac:dyDescent="0.25">
      <c r="D63" s="143"/>
    </row>
    <row r="64" spans="4:4" x14ac:dyDescent="0.25">
      <c r="D64" s="143"/>
    </row>
    <row r="65" spans="4:4" x14ac:dyDescent="0.25">
      <c r="D65" s="143"/>
    </row>
    <row r="66" spans="4:4" x14ac:dyDescent="0.25">
      <c r="D66" s="143"/>
    </row>
    <row r="67" spans="4:4" x14ac:dyDescent="0.25">
      <c r="D67" s="143"/>
    </row>
    <row r="68" spans="4:4" x14ac:dyDescent="0.25">
      <c r="D68" s="143"/>
    </row>
    <row r="69" spans="4:4" x14ac:dyDescent="0.25">
      <c r="D69" s="143"/>
    </row>
    <row r="70" spans="4:4" x14ac:dyDescent="0.25">
      <c r="D70" s="143"/>
    </row>
    <row r="71" spans="4:4" x14ac:dyDescent="0.25">
      <c r="D71" s="143"/>
    </row>
    <row r="72" spans="4:4" x14ac:dyDescent="0.25">
      <c r="D72" s="143"/>
    </row>
    <row r="73" spans="4:4" x14ac:dyDescent="0.25">
      <c r="D73" s="143"/>
    </row>
    <row r="74" spans="4:4" x14ac:dyDescent="0.25">
      <c r="D74" s="143"/>
    </row>
    <row r="75" spans="4:4" x14ac:dyDescent="0.25">
      <c r="D75" s="143"/>
    </row>
    <row r="76" spans="4:4" x14ac:dyDescent="0.25">
      <c r="D76" s="143"/>
    </row>
    <row r="77" spans="4:4" x14ac:dyDescent="0.25">
      <c r="D77" s="143"/>
    </row>
    <row r="78" spans="4:4" x14ac:dyDescent="0.25">
      <c r="D78" s="143"/>
    </row>
    <row r="79" spans="4:4" x14ac:dyDescent="0.25">
      <c r="D79" s="143"/>
    </row>
    <row r="80" spans="4:4" x14ac:dyDescent="0.25">
      <c r="D80" s="143"/>
    </row>
    <row r="81" spans="4:4" x14ac:dyDescent="0.25">
      <c r="D81" s="143"/>
    </row>
    <row r="82" spans="4:4" x14ac:dyDescent="0.25">
      <c r="D82" s="143"/>
    </row>
    <row r="83" spans="4:4" x14ac:dyDescent="0.25">
      <c r="D83" s="143"/>
    </row>
    <row r="84" spans="4:4" x14ac:dyDescent="0.25">
      <c r="D84" s="143"/>
    </row>
    <row r="85" spans="4:4" x14ac:dyDescent="0.25">
      <c r="D85" s="143"/>
    </row>
    <row r="86" spans="4:4" x14ac:dyDescent="0.25">
      <c r="D86" s="143"/>
    </row>
    <row r="87" spans="4:4" x14ac:dyDescent="0.25">
      <c r="D87" s="143"/>
    </row>
    <row r="88" spans="4:4" x14ac:dyDescent="0.25">
      <c r="D88" s="143"/>
    </row>
    <row r="89" spans="4:4" x14ac:dyDescent="0.25">
      <c r="D89" s="143"/>
    </row>
    <row r="90" spans="4:4" x14ac:dyDescent="0.25">
      <c r="D90" s="143"/>
    </row>
    <row r="91" spans="4:4" x14ac:dyDescent="0.25">
      <c r="D91" s="143"/>
    </row>
    <row r="92" spans="4:4" x14ac:dyDescent="0.25">
      <c r="D92" s="143"/>
    </row>
    <row r="93" spans="4:4" x14ac:dyDescent="0.25">
      <c r="D93" s="143"/>
    </row>
    <row r="94" spans="4:4" x14ac:dyDescent="0.25">
      <c r="D94" s="143"/>
    </row>
    <row r="95" spans="4:4" x14ac:dyDescent="0.25">
      <c r="D95" s="143"/>
    </row>
    <row r="96" spans="4:4" x14ac:dyDescent="0.25">
      <c r="D96" s="143"/>
    </row>
    <row r="97" spans="4:4" x14ac:dyDescent="0.25">
      <c r="D97" s="143"/>
    </row>
    <row r="98" spans="4:4" x14ac:dyDescent="0.25">
      <c r="D98" s="143"/>
    </row>
    <row r="99" spans="4:4" x14ac:dyDescent="0.25">
      <c r="D99" s="143"/>
    </row>
    <row r="100" spans="4:4" x14ac:dyDescent="0.25">
      <c r="D100" s="143"/>
    </row>
    <row r="101" spans="4:4" x14ac:dyDescent="0.25">
      <c r="D101" s="143"/>
    </row>
    <row r="102" spans="4:4" x14ac:dyDescent="0.25">
      <c r="D102" s="143"/>
    </row>
    <row r="103" spans="4:4" x14ac:dyDescent="0.25">
      <c r="D103" s="143"/>
    </row>
    <row r="104" spans="4:4" x14ac:dyDescent="0.25">
      <c r="D104" s="143"/>
    </row>
    <row r="105" spans="4:4" x14ac:dyDescent="0.25">
      <c r="D105" s="143"/>
    </row>
    <row r="106" spans="4:4" x14ac:dyDescent="0.25">
      <c r="D106" s="143"/>
    </row>
    <row r="107" spans="4:4" x14ac:dyDescent="0.25">
      <c r="D107" s="143"/>
    </row>
    <row r="108" spans="4:4" x14ac:dyDescent="0.25">
      <c r="D108" s="143"/>
    </row>
    <row r="109" spans="4:4" x14ac:dyDescent="0.25">
      <c r="D109" s="143"/>
    </row>
    <row r="110" spans="4:4" x14ac:dyDescent="0.25">
      <c r="D110" s="143"/>
    </row>
    <row r="111" spans="4:4" x14ac:dyDescent="0.25">
      <c r="D111" s="143"/>
    </row>
    <row r="112" spans="4:4" x14ac:dyDescent="0.25">
      <c r="D112" s="143"/>
    </row>
    <row r="113" spans="4:4" x14ac:dyDescent="0.25">
      <c r="D113" s="143"/>
    </row>
    <row r="114" spans="4:4" x14ac:dyDescent="0.25">
      <c r="D114" s="143"/>
    </row>
    <row r="115" spans="4:4" x14ac:dyDescent="0.25">
      <c r="D115" s="143"/>
    </row>
    <row r="116" spans="4:4" x14ac:dyDescent="0.25">
      <c r="D116" s="143"/>
    </row>
    <row r="117" spans="4:4" x14ac:dyDescent="0.25">
      <c r="D117" s="143"/>
    </row>
    <row r="118" spans="4:4" x14ac:dyDescent="0.25">
      <c r="D118" s="143"/>
    </row>
    <row r="119" spans="4:4" x14ac:dyDescent="0.25">
      <c r="D119" s="143"/>
    </row>
    <row r="120" spans="4:4" x14ac:dyDescent="0.25">
      <c r="D120" s="143"/>
    </row>
    <row r="121" spans="4:4" x14ac:dyDescent="0.25">
      <c r="D121" s="143"/>
    </row>
    <row r="122" spans="4:4" x14ac:dyDescent="0.25">
      <c r="D122" s="143"/>
    </row>
    <row r="123" spans="4:4" x14ac:dyDescent="0.25">
      <c r="D123" s="143"/>
    </row>
    <row r="124" spans="4:4" x14ac:dyDescent="0.25">
      <c r="D124" s="143"/>
    </row>
    <row r="125" spans="4:4" x14ac:dyDescent="0.25">
      <c r="D125" s="143"/>
    </row>
    <row r="126" spans="4:4" x14ac:dyDescent="0.25">
      <c r="D126" s="143"/>
    </row>
    <row r="127" spans="4:4" x14ac:dyDescent="0.25">
      <c r="D127" s="143"/>
    </row>
    <row r="128" spans="4:4" x14ac:dyDescent="0.25">
      <c r="D128" s="143"/>
    </row>
    <row r="129" spans="4:4" x14ac:dyDescent="0.25">
      <c r="D129" s="143"/>
    </row>
    <row r="130" spans="4:4" x14ac:dyDescent="0.25">
      <c r="D130" s="143"/>
    </row>
    <row r="131" spans="4:4" x14ac:dyDescent="0.25">
      <c r="D131" s="143"/>
    </row>
    <row r="132" spans="4:4" x14ac:dyDescent="0.25">
      <c r="D132" s="143"/>
    </row>
    <row r="133" spans="4:4" x14ac:dyDescent="0.25">
      <c r="D133" s="143"/>
    </row>
    <row r="134" spans="4:4" x14ac:dyDescent="0.25">
      <c r="D134" s="143"/>
    </row>
    <row r="135" spans="4:4" x14ac:dyDescent="0.25">
      <c r="D135" s="143"/>
    </row>
    <row r="136" spans="4:4" x14ac:dyDescent="0.25">
      <c r="D136" s="143"/>
    </row>
    <row r="137" spans="4:4" x14ac:dyDescent="0.25">
      <c r="D137" s="143"/>
    </row>
    <row r="138" spans="4:4" x14ac:dyDescent="0.25">
      <c r="D138" s="143"/>
    </row>
    <row r="139" spans="4:4" x14ac:dyDescent="0.25">
      <c r="D139" s="143"/>
    </row>
    <row r="140" spans="4:4" x14ac:dyDescent="0.25">
      <c r="D140" s="143"/>
    </row>
    <row r="141" spans="4:4" x14ac:dyDescent="0.25">
      <c r="D141" s="143"/>
    </row>
    <row r="142" spans="4:4" x14ac:dyDescent="0.25">
      <c r="D142" s="143"/>
    </row>
    <row r="143" spans="4:4" x14ac:dyDescent="0.25">
      <c r="D143" s="143"/>
    </row>
    <row r="144" spans="4:4" x14ac:dyDescent="0.25">
      <c r="D144" s="143"/>
    </row>
    <row r="145" spans="4:4" x14ac:dyDescent="0.25">
      <c r="D145" s="143"/>
    </row>
    <row r="146" spans="4:4" x14ac:dyDescent="0.25">
      <c r="D146" s="143"/>
    </row>
    <row r="147" spans="4:4" x14ac:dyDescent="0.25">
      <c r="D147" s="143"/>
    </row>
    <row r="148" spans="4:4" x14ac:dyDescent="0.25">
      <c r="D148" s="143"/>
    </row>
    <row r="149" spans="4:4" x14ac:dyDescent="0.25">
      <c r="D149" s="143"/>
    </row>
    <row r="150" spans="4:4" x14ac:dyDescent="0.25">
      <c r="D150" s="143"/>
    </row>
    <row r="151" spans="4:4" x14ac:dyDescent="0.25">
      <c r="D151" s="143"/>
    </row>
    <row r="152" spans="4:4" x14ac:dyDescent="0.25">
      <c r="D152" s="143"/>
    </row>
    <row r="153" spans="4:4" x14ac:dyDescent="0.25">
      <c r="D153" s="143"/>
    </row>
    <row r="154" spans="4:4" x14ac:dyDescent="0.25">
      <c r="D154" s="143"/>
    </row>
    <row r="155" spans="4:4" x14ac:dyDescent="0.25">
      <c r="D155" s="143"/>
    </row>
    <row r="156" spans="4:4" x14ac:dyDescent="0.25">
      <c r="D156" s="143"/>
    </row>
    <row r="157" spans="4:4" x14ac:dyDescent="0.25">
      <c r="D157" s="143"/>
    </row>
    <row r="158" spans="4:4" x14ac:dyDescent="0.25">
      <c r="D158" s="143"/>
    </row>
    <row r="159" spans="4:4" x14ac:dyDescent="0.25">
      <c r="D159" s="143"/>
    </row>
    <row r="160" spans="4:4" x14ac:dyDescent="0.25">
      <c r="D160" s="143"/>
    </row>
    <row r="161" spans="4:4" x14ac:dyDescent="0.25">
      <c r="D161" s="143"/>
    </row>
    <row r="162" spans="4:4" x14ac:dyDescent="0.25">
      <c r="D162" s="143"/>
    </row>
    <row r="163" spans="4:4" x14ac:dyDescent="0.25">
      <c r="D163" s="143"/>
    </row>
    <row r="164" spans="4:4" x14ac:dyDescent="0.25">
      <c r="D164" s="143"/>
    </row>
    <row r="165" spans="4:4" x14ac:dyDescent="0.25">
      <c r="D165" s="143"/>
    </row>
    <row r="166" spans="4:4" x14ac:dyDescent="0.25">
      <c r="D166" s="143"/>
    </row>
    <row r="167" spans="4:4" x14ac:dyDescent="0.25">
      <c r="D167" s="143"/>
    </row>
    <row r="168" spans="4:4" x14ac:dyDescent="0.25">
      <c r="D168" s="143"/>
    </row>
    <row r="169" spans="4:4" x14ac:dyDescent="0.25">
      <c r="D169" s="143"/>
    </row>
    <row r="170" spans="4:4" x14ac:dyDescent="0.25">
      <c r="D170" s="143"/>
    </row>
    <row r="171" spans="4:4" x14ac:dyDescent="0.25">
      <c r="D171" s="143"/>
    </row>
    <row r="172" spans="4:4" x14ac:dyDescent="0.25">
      <c r="D172" s="143"/>
    </row>
    <row r="173" spans="4:4" x14ac:dyDescent="0.25">
      <c r="D173" s="143"/>
    </row>
    <row r="174" spans="4:4" x14ac:dyDescent="0.25">
      <c r="D174" s="143"/>
    </row>
    <row r="175" spans="4:4" x14ac:dyDescent="0.25">
      <c r="D175" s="143"/>
    </row>
    <row r="176" spans="4:4" x14ac:dyDescent="0.25">
      <c r="D176" s="143"/>
    </row>
    <row r="177" spans="4:4" x14ac:dyDescent="0.25">
      <c r="D177" s="143"/>
    </row>
    <row r="178" spans="4:4" x14ac:dyDescent="0.25">
      <c r="D178" s="143"/>
    </row>
    <row r="179" spans="4:4" x14ac:dyDescent="0.25">
      <c r="D179" s="143"/>
    </row>
    <row r="180" spans="4:4" x14ac:dyDescent="0.25">
      <c r="D180" s="143"/>
    </row>
    <row r="181" spans="4:4" x14ac:dyDescent="0.25">
      <c r="D181" s="143"/>
    </row>
    <row r="182" spans="4:4" x14ac:dyDescent="0.25">
      <c r="D182" s="143"/>
    </row>
    <row r="183" spans="4:4" x14ac:dyDescent="0.25">
      <c r="D183" s="143"/>
    </row>
    <row r="184" spans="4:4" x14ac:dyDescent="0.25">
      <c r="D184" s="143"/>
    </row>
    <row r="185" spans="4:4" x14ac:dyDescent="0.25">
      <c r="D185" s="143"/>
    </row>
    <row r="186" spans="4:4" x14ac:dyDescent="0.25">
      <c r="D186" s="143"/>
    </row>
    <row r="187" spans="4:4" x14ac:dyDescent="0.25">
      <c r="D187" s="143"/>
    </row>
    <row r="188" spans="4:4" x14ac:dyDescent="0.25">
      <c r="D188" s="143"/>
    </row>
    <row r="189" spans="4:4" x14ac:dyDescent="0.25">
      <c r="D189" s="143"/>
    </row>
    <row r="190" spans="4:4" x14ac:dyDescent="0.25">
      <c r="D190" s="143"/>
    </row>
    <row r="191" spans="4:4" x14ac:dyDescent="0.25">
      <c r="D191" s="143"/>
    </row>
    <row r="192" spans="4:4" x14ac:dyDescent="0.25">
      <c r="D192" s="143"/>
    </row>
    <row r="193" spans="4:4" x14ac:dyDescent="0.25">
      <c r="D193" s="143"/>
    </row>
    <row r="194" spans="4:4" x14ac:dyDescent="0.25">
      <c r="D194" s="143"/>
    </row>
    <row r="195" spans="4:4" x14ac:dyDescent="0.25">
      <c r="D195" s="143"/>
    </row>
    <row r="196" spans="4:4" x14ac:dyDescent="0.25">
      <c r="D196" s="143"/>
    </row>
    <row r="197" spans="4:4" x14ac:dyDescent="0.25">
      <c r="D197" s="143"/>
    </row>
    <row r="198" spans="4:4" x14ac:dyDescent="0.25">
      <c r="D198" s="143"/>
    </row>
    <row r="199" spans="4:4" x14ac:dyDescent="0.25">
      <c r="D199" s="143"/>
    </row>
    <row r="200" spans="4:4" x14ac:dyDescent="0.25">
      <c r="D200" s="143"/>
    </row>
    <row r="201" spans="4:4" x14ac:dyDescent="0.25">
      <c r="D201" s="143"/>
    </row>
    <row r="202" spans="4:4" x14ac:dyDescent="0.25">
      <c r="D202" s="143"/>
    </row>
    <row r="203" spans="4:4" x14ac:dyDescent="0.25">
      <c r="D203" s="143"/>
    </row>
    <row r="204" spans="4:4" x14ac:dyDescent="0.25">
      <c r="D204" s="143"/>
    </row>
    <row r="205" spans="4:4" x14ac:dyDescent="0.25">
      <c r="D205" s="143"/>
    </row>
    <row r="206" spans="4:4" x14ac:dyDescent="0.25">
      <c r="D206" s="143"/>
    </row>
    <row r="207" spans="4:4" x14ac:dyDescent="0.25">
      <c r="D207" s="143"/>
    </row>
    <row r="208" spans="4:4" x14ac:dyDescent="0.25">
      <c r="D208" s="143"/>
    </row>
    <row r="209" spans="4:4" x14ac:dyDescent="0.25">
      <c r="D209" s="143"/>
    </row>
    <row r="210" spans="4:4" x14ac:dyDescent="0.25">
      <c r="D210" s="143"/>
    </row>
    <row r="211" spans="4:4" x14ac:dyDescent="0.25">
      <c r="D211" s="143"/>
    </row>
    <row r="212" spans="4:4" x14ac:dyDescent="0.25">
      <c r="D212" s="143"/>
    </row>
    <row r="213" spans="4:4" x14ac:dyDescent="0.25">
      <c r="D213" s="143"/>
    </row>
    <row r="214" spans="4:4" x14ac:dyDescent="0.25">
      <c r="D214" s="143"/>
    </row>
    <row r="215" spans="4:4" x14ac:dyDescent="0.25">
      <c r="D215" s="143"/>
    </row>
    <row r="216" spans="4:4" x14ac:dyDescent="0.25">
      <c r="D216" s="143"/>
    </row>
    <row r="217" spans="4:4" x14ac:dyDescent="0.25">
      <c r="D217" s="143"/>
    </row>
    <row r="218" spans="4:4" x14ac:dyDescent="0.25">
      <c r="D218" s="143"/>
    </row>
    <row r="219" spans="4:4" x14ac:dyDescent="0.25">
      <c r="D219" s="143"/>
    </row>
    <row r="220" spans="4:4" x14ac:dyDescent="0.25">
      <c r="D220" s="143"/>
    </row>
    <row r="221" spans="4:4" x14ac:dyDescent="0.25">
      <c r="D221" s="143"/>
    </row>
    <row r="222" spans="4:4" x14ac:dyDescent="0.25">
      <c r="D222" s="143"/>
    </row>
    <row r="223" spans="4:4" x14ac:dyDescent="0.25">
      <c r="D223" s="143"/>
    </row>
    <row r="224" spans="4:4" x14ac:dyDescent="0.25">
      <c r="D224" s="143"/>
    </row>
    <row r="225" spans="4:4" x14ac:dyDescent="0.25">
      <c r="D225" s="143"/>
    </row>
    <row r="226" spans="4:4" x14ac:dyDescent="0.25">
      <c r="D226" s="143"/>
    </row>
    <row r="227" spans="4:4" x14ac:dyDescent="0.25">
      <c r="D227" s="143"/>
    </row>
    <row r="228" spans="4:4" x14ac:dyDescent="0.25">
      <c r="D228" s="143"/>
    </row>
    <row r="229" spans="4:4" x14ac:dyDescent="0.25">
      <c r="D229" s="143"/>
    </row>
    <row r="230" spans="4:4" x14ac:dyDescent="0.25">
      <c r="D230" s="143"/>
    </row>
    <row r="231" spans="4:4" x14ac:dyDescent="0.25">
      <c r="D231" s="143"/>
    </row>
    <row r="232" spans="4:4" x14ac:dyDescent="0.25">
      <c r="D232" s="143"/>
    </row>
    <row r="233" spans="4:4" x14ac:dyDescent="0.25">
      <c r="D233" s="143"/>
    </row>
    <row r="234" spans="4:4" x14ac:dyDescent="0.25">
      <c r="D234" s="143"/>
    </row>
    <row r="235" spans="4:4" x14ac:dyDescent="0.25">
      <c r="D235" s="143"/>
    </row>
    <row r="236" spans="4:4" x14ac:dyDescent="0.25">
      <c r="D236" s="143"/>
    </row>
    <row r="237" spans="4:4" x14ac:dyDescent="0.25">
      <c r="D237" s="143"/>
    </row>
    <row r="238" spans="4:4" x14ac:dyDescent="0.25">
      <c r="D238" s="143"/>
    </row>
    <row r="239" spans="4:4" x14ac:dyDescent="0.25">
      <c r="D239" s="143"/>
    </row>
    <row r="240" spans="4:4" x14ac:dyDescent="0.25">
      <c r="D240" s="143"/>
    </row>
    <row r="241" spans="4:4" x14ac:dyDescent="0.25">
      <c r="D241" s="143"/>
    </row>
    <row r="242" spans="4:4" x14ac:dyDescent="0.25">
      <c r="D242" s="143"/>
    </row>
    <row r="243" spans="4:4" x14ac:dyDescent="0.25">
      <c r="D243" s="143"/>
    </row>
    <row r="244" spans="4:4" x14ac:dyDescent="0.25">
      <c r="D244" s="143"/>
    </row>
    <row r="245" spans="4:4" x14ac:dyDescent="0.25">
      <c r="D245" s="143"/>
    </row>
    <row r="246" spans="4:4" x14ac:dyDescent="0.25">
      <c r="D246" s="143"/>
    </row>
    <row r="247" spans="4:4" x14ac:dyDescent="0.25">
      <c r="D247" s="143"/>
    </row>
    <row r="248" spans="4:4" x14ac:dyDescent="0.25">
      <c r="D248" s="143"/>
    </row>
    <row r="249" spans="4:4" x14ac:dyDescent="0.25">
      <c r="D249" s="143"/>
    </row>
    <row r="250" spans="4:4" x14ac:dyDescent="0.25">
      <c r="D250" s="143"/>
    </row>
    <row r="251" spans="4:4" x14ac:dyDescent="0.25">
      <c r="D251" s="143"/>
    </row>
    <row r="252" spans="4:4" x14ac:dyDescent="0.25">
      <c r="D252" s="143"/>
    </row>
    <row r="253" spans="4:4" x14ac:dyDescent="0.25">
      <c r="D253" s="143"/>
    </row>
    <row r="254" spans="4:4" x14ac:dyDescent="0.25">
      <c r="D254" s="143"/>
    </row>
    <row r="255" spans="4:4" x14ac:dyDescent="0.25">
      <c r="D255" s="143"/>
    </row>
    <row r="256" spans="4:4" x14ac:dyDescent="0.25">
      <c r="D256" s="143"/>
    </row>
    <row r="257" spans="4:4" x14ac:dyDescent="0.25">
      <c r="D257" s="143"/>
    </row>
    <row r="258" spans="4:4" x14ac:dyDescent="0.25">
      <c r="D258" s="143"/>
    </row>
    <row r="259" spans="4:4" x14ac:dyDescent="0.25">
      <c r="D259" s="143"/>
    </row>
    <row r="260" spans="4:4" x14ac:dyDescent="0.25">
      <c r="D260" s="143"/>
    </row>
    <row r="261" spans="4:4" x14ac:dyDescent="0.25">
      <c r="D261" s="143"/>
    </row>
    <row r="262" spans="4:4" x14ac:dyDescent="0.25">
      <c r="D262" s="143"/>
    </row>
    <row r="263" spans="4:4" x14ac:dyDescent="0.25">
      <c r="D263" s="143"/>
    </row>
    <row r="264" spans="4:4" x14ac:dyDescent="0.25">
      <c r="D264" s="143"/>
    </row>
    <row r="265" spans="4:4" x14ac:dyDescent="0.25">
      <c r="D265" s="143"/>
    </row>
    <row r="266" spans="4:4" x14ac:dyDescent="0.25">
      <c r="D266" s="143"/>
    </row>
    <row r="267" spans="4:4" x14ac:dyDescent="0.25">
      <c r="D267" s="143"/>
    </row>
    <row r="268" spans="4:4" x14ac:dyDescent="0.25">
      <c r="D268" s="143"/>
    </row>
    <row r="269" spans="4:4" x14ac:dyDescent="0.25">
      <c r="D269" s="143"/>
    </row>
    <row r="270" spans="4:4" x14ac:dyDescent="0.25">
      <c r="D270" s="143"/>
    </row>
    <row r="271" spans="4:4" x14ac:dyDescent="0.25">
      <c r="D271" s="143"/>
    </row>
    <row r="272" spans="4:4" x14ac:dyDescent="0.25">
      <c r="D272" s="143"/>
    </row>
    <row r="273" spans="4:4" x14ac:dyDescent="0.25">
      <c r="D273" s="143"/>
    </row>
    <row r="274" spans="4:4" x14ac:dyDescent="0.25">
      <c r="D274" s="143"/>
    </row>
    <row r="275" spans="4:4" x14ac:dyDescent="0.25">
      <c r="D275" s="143"/>
    </row>
    <row r="276" spans="4:4" x14ac:dyDescent="0.25">
      <c r="D276" s="143"/>
    </row>
    <row r="277" spans="4:4" x14ac:dyDescent="0.25">
      <c r="D277" s="143"/>
    </row>
    <row r="278" spans="4:4" x14ac:dyDescent="0.25">
      <c r="D278" s="143"/>
    </row>
    <row r="279" spans="4:4" x14ac:dyDescent="0.25">
      <c r="D279" s="143"/>
    </row>
    <row r="280" spans="4:4" x14ac:dyDescent="0.25">
      <c r="D280" s="143"/>
    </row>
    <row r="281" spans="4:4" x14ac:dyDescent="0.25">
      <c r="D281" s="143"/>
    </row>
    <row r="282" spans="4:4" x14ac:dyDescent="0.25">
      <c r="D282" s="143"/>
    </row>
    <row r="283" spans="4:4" x14ac:dyDescent="0.25">
      <c r="D283" s="143"/>
    </row>
    <row r="284" spans="4:4" x14ac:dyDescent="0.25">
      <c r="D284" s="143"/>
    </row>
    <row r="285" spans="4:4" x14ac:dyDescent="0.25">
      <c r="D285" s="143"/>
    </row>
    <row r="286" spans="4:4" x14ac:dyDescent="0.25">
      <c r="D286" s="143"/>
    </row>
    <row r="287" spans="4:4" x14ac:dyDescent="0.25">
      <c r="D287" s="143"/>
    </row>
    <row r="288" spans="4:4" x14ac:dyDescent="0.25">
      <c r="D288" s="143"/>
    </row>
    <row r="289" spans="4:4" x14ac:dyDescent="0.25">
      <c r="D289" s="143"/>
    </row>
    <row r="290" spans="4:4" x14ac:dyDescent="0.25">
      <c r="D290" s="143"/>
    </row>
    <row r="291" spans="4:4" x14ac:dyDescent="0.25">
      <c r="D291" s="143"/>
    </row>
    <row r="292" spans="4:4" x14ac:dyDescent="0.25">
      <c r="D292" s="143"/>
    </row>
    <row r="293" spans="4:4" x14ac:dyDescent="0.25">
      <c r="D293" s="143"/>
    </row>
    <row r="294" spans="4:4" x14ac:dyDescent="0.25">
      <c r="D294" s="143"/>
    </row>
    <row r="295" spans="4:4" x14ac:dyDescent="0.25">
      <c r="D295" s="143"/>
    </row>
    <row r="296" spans="4:4" x14ac:dyDescent="0.25">
      <c r="D296" s="143"/>
    </row>
    <row r="297" spans="4:4" x14ac:dyDescent="0.25">
      <c r="D297" s="143"/>
    </row>
    <row r="298" spans="4:4" x14ac:dyDescent="0.25">
      <c r="D298" s="143"/>
    </row>
    <row r="299" spans="4:4" x14ac:dyDescent="0.25">
      <c r="D299" s="143"/>
    </row>
    <row r="300" spans="4:4" x14ac:dyDescent="0.25">
      <c r="D300" s="143"/>
    </row>
    <row r="301" spans="4:4" x14ac:dyDescent="0.25">
      <c r="D301" s="143"/>
    </row>
    <row r="302" spans="4:4" x14ac:dyDescent="0.25">
      <c r="D302" s="143"/>
    </row>
    <row r="303" spans="4:4" x14ac:dyDescent="0.25">
      <c r="D303" s="143"/>
    </row>
    <row r="304" spans="4:4" x14ac:dyDescent="0.25">
      <c r="D304" s="143"/>
    </row>
    <row r="305" spans="4:4" x14ac:dyDescent="0.25">
      <c r="D305" s="143"/>
    </row>
    <row r="306" spans="4:4" x14ac:dyDescent="0.25">
      <c r="D306" s="143"/>
    </row>
    <row r="307" spans="4:4" x14ac:dyDescent="0.25">
      <c r="D307" s="143"/>
    </row>
    <row r="308" spans="4:4" x14ac:dyDescent="0.25">
      <c r="D308" s="143"/>
    </row>
    <row r="309" spans="4:4" x14ac:dyDescent="0.25">
      <c r="D309" s="143"/>
    </row>
    <row r="310" spans="4:4" x14ac:dyDescent="0.25">
      <c r="D310" s="143"/>
    </row>
    <row r="311" spans="4:4" x14ac:dyDescent="0.25">
      <c r="D311" s="143"/>
    </row>
    <row r="312" spans="4:4" x14ac:dyDescent="0.25">
      <c r="D312" s="143"/>
    </row>
    <row r="313" spans="4:4" x14ac:dyDescent="0.25">
      <c r="D313" s="143"/>
    </row>
    <row r="314" spans="4:4" x14ac:dyDescent="0.25">
      <c r="D314" s="143"/>
    </row>
    <row r="315" spans="4:4" x14ac:dyDescent="0.25">
      <c r="D315" s="143"/>
    </row>
    <row r="316" spans="4:4" x14ac:dyDescent="0.25">
      <c r="D316" s="143"/>
    </row>
    <row r="317" spans="4:4" x14ac:dyDescent="0.25">
      <c r="D317" s="143"/>
    </row>
    <row r="318" spans="4:4" x14ac:dyDescent="0.25">
      <c r="D318" s="143"/>
    </row>
    <row r="319" spans="4:4" x14ac:dyDescent="0.25">
      <c r="D319" s="143"/>
    </row>
    <row r="320" spans="4:4" x14ac:dyDescent="0.25">
      <c r="D320" s="143"/>
    </row>
    <row r="321" spans="4:4" x14ac:dyDescent="0.25">
      <c r="D321" s="143"/>
    </row>
    <row r="322" spans="4:4" x14ac:dyDescent="0.25">
      <c r="D322" s="143"/>
    </row>
    <row r="323" spans="4:4" x14ac:dyDescent="0.25">
      <c r="D323" s="143"/>
    </row>
    <row r="324" spans="4:4" x14ac:dyDescent="0.25">
      <c r="D324" s="143"/>
    </row>
    <row r="325" spans="4:4" x14ac:dyDescent="0.25">
      <c r="D325" s="143"/>
    </row>
    <row r="326" spans="4:4" x14ac:dyDescent="0.25">
      <c r="D326" s="143"/>
    </row>
    <row r="327" spans="4:4" x14ac:dyDescent="0.25">
      <c r="D327" s="143"/>
    </row>
    <row r="328" spans="4:4" x14ac:dyDescent="0.25">
      <c r="D328" s="143"/>
    </row>
    <row r="329" spans="4:4" x14ac:dyDescent="0.25">
      <c r="D329" s="143"/>
    </row>
    <row r="330" spans="4:4" x14ac:dyDescent="0.25">
      <c r="D330" s="143"/>
    </row>
    <row r="331" spans="4:4" x14ac:dyDescent="0.25">
      <c r="D331" s="143"/>
    </row>
    <row r="332" spans="4:4" x14ac:dyDescent="0.25">
      <c r="D332" s="143"/>
    </row>
    <row r="333" spans="4:4" x14ac:dyDescent="0.25">
      <c r="D333" s="143"/>
    </row>
    <row r="334" spans="4:4" x14ac:dyDescent="0.25">
      <c r="D334" s="143"/>
    </row>
    <row r="335" spans="4:4" x14ac:dyDescent="0.25">
      <c r="D335" s="143"/>
    </row>
    <row r="336" spans="4:4" x14ac:dyDescent="0.25">
      <c r="D336" s="143"/>
    </row>
    <row r="337" spans="4:4" x14ac:dyDescent="0.25">
      <c r="D337" s="143"/>
    </row>
    <row r="338" spans="4:4" x14ac:dyDescent="0.25">
      <c r="D338" s="143"/>
    </row>
    <row r="339" spans="4:4" x14ac:dyDescent="0.25">
      <c r="D339" s="143"/>
    </row>
    <row r="340" spans="4:4" x14ac:dyDescent="0.25">
      <c r="D340" s="143"/>
    </row>
    <row r="341" spans="4:4" x14ac:dyDescent="0.25">
      <c r="D341" s="143"/>
    </row>
    <row r="342" spans="4:4" x14ac:dyDescent="0.25">
      <c r="D342" s="143"/>
    </row>
    <row r="343" spans="4:4" x14ac:dyDescent="0.25">
      <c r="D343" s="143"/>
    </row>
    <row r="344" spans="4:4" x14ac:dyDescent="0.25">
      <c r="D344" s="143"/>
    </row>
    <row r="345" spans="4:4" x14ac:dyDescent="0.25">
      <c r="D345" s="143"/>
    </row>
    <row r="346" spans="4:4" x14ac:dyDescent="0.25">
      <c r="D346" s="143"/>
    </row>
    <row r="347" spans="4:4" x14ac:dyDescent="0.25">
      <c r="D347" s="143"/>
    </row>
    <row r="348" spans="4:4" x14ac:dyDescent="0.25">
      <c r="D348" s="143"/>
    </row>
    <row r="349" spans="4:4" x14ac:dyDescent="0.25">
      <c r="D349" s="143"/>
    </row>
    <row r="350" spans="4:4" x14ac:dyDescent="0.25">
      <c r="D350" s="143"/>
    </row>
    <row r="351" spans="4:4" x14ac:dyDescent="0.25">
      <c r="D351" s="143"/>
    </row>
    <row r="352" spans="4:4" x14ac:dyDescent="0.25">
      <c r="D352" s="143"/>
    </row>
    <row r="353" spans="4:4" x14ac:dyDescent="0.25">
      <c r="D353" s="143"/>
    </row>
    <row r="354" spans="4:4" x14ac:dyDescent="0.25">
      <c r="D354" s="143"/>
    </row>
    <row r="355" spans="4:4" x14ac:dyDescent="0.25">
      <c r="D355" s="143"/>
    </row>
    <row r="356" spans="4:4" x14ac:dyDescent="0.25">
      <c r="D356" s="143"/>
    </row>
    <row r="357" spans="4:4" x14ac:dyDescent="0.25">
      <c r="D357" s="143"/>
    </row>
    <row r="358" spans="4:4" x14ac:dyDescent="0.25">
      <c r="D358" s="143"/>
    </row>
    <row r="359" spans="4:4" x14ac:dyDescent="0.25">
      <c r="D359" s="143"/>
    </row>
    <row r="360" spans="4:4" x14ac:dyDescent="0.25">
      <c r="D360" s="143"/>
    </row>
    <row r="361" spans="4:4" x14ac:dyDescent="0.25">
      <c r="D361" s="143"/>
    </row>
    <row r="362" spans="4:4" x14ac:dyDescent="0.25">
      <c r="D362" s="143"/>
    </row>
    <row r="363" spans="4:4" x14ac:dyDescent="0.25">
      <c r="D363" s="143"/>
    </row>
    <row r="364" spans="4:4" x14ac:dyDescent="0.25">
      <c r="D364" s="143"/>
    </row>
    <row r="365" spans="4:4" x14ac:dyDescent="0.25">
      <c r="D365" s="143"/>
    </row>
    <row r="366" spans="4:4" x14ac:dyDescent="0.25">
      <c r="D366" s="143"/>
    </row>
    <row r="367" spans="4:4" x14ac:dyDescent="0.25">
      <c r="D367" s="143"/>
    </row>
    <row r="368" spans="4:4" x14ac:dyDescent="0.25">
      <c r="D368" s="143"/>
    </row>
    <row r="369" spans="4:4" x14ac:dyDescent="0.25">
      <c r="D369" s="143"/>
    </row>
    <row r="370" spans="4:4" x14ac:dyDescent="0.25">
      <c r="D370" s="143"/>
    </row>
    <row r="371" spans="4:4" x14ac:dyDescent="0.25">
      <c r="D371" s="143"/>
    </row>
    <row r="372" spans="4:4" x14ac:dyDescent="0.25">
      <c r="D372" s="143"/>
    </row>
    <row r="373" spans="4:4" x14ac:dyDescent="0.25">
      <c r="D373" s="143"/>
    </row>
    <row r="374" spans="4:4" x14ac:dyDescent="0.25">
      <c r="D374" s="143"/>
    </row>
    <row r="375" spans="4:4" x14ac:dyDescent="0.25">
      <c r="D375" s="143"/>
    </row>
    <row r="376" spans="4:4" x14ac:dyDescent="0.25">
      <c r="D376" s="143"/>
    </row>
    <row r="377" spans="4:4" x14ac:dyDescent="0.25">
      <c r="D377" s="143"/>
    </row>
    <row r="378" spans="4:4" x14ac:dyDescent="0.25">
      <c r="D378" s="143"/>
    </row>
    <row r="379" spans="4:4" x14ac:dyDescent="0.25">
      <c r="D379" s="143"/>
    </row>
    <row r="380" spans="4:4" x14ac:dyDescent="0.25">
      <c r="D380" s="143"/>
    </row>
    <row r="381" spans="4:4" x14ac:dyDescent="0.25">
      <c r="D381" s="143"/>
    </row>
    <row r="382" spans="4:4" x14ac:dyDescent="0.25">
      <c r="D382" s="143"/>
    </row>
    <row r="383" spans="4:4" x14ac:dyDescent="0.25">
      <c r="D383" s="143"/>
    </row>
    <row r="384" spans="4:4" x14ac:dyDescent="0.25">
      <c r="D384" s="143"/>
    </row>
    <row r="385" spans="4:4" x14ac:dyDescent="0.25">
      <c r="D385" s="143"/>
    </row>
    <row r="386" spans="4:4" x14ac:dyDescent="0.25">
      <c r="D386" s="143"/>
    </row>
    <row r="387" spans="4:4" x14ac:dyDescent="0.25">
      <c r="D387" s="143"/>
    </row>
    <row r="388" spans="4:4" x14ac:dyDescent="0.25">
      <c r="D388" s="143"/>
    </row>
    <row r="389" spans="4:4" x14ac:dyDescent="0.25">
      <c r="D389" s="143"/>
    </row>
    <row r="390" spans="4:4" x14ac:dyDescent="0.25">
      <c r="D390" s="143"/>
    </row>
    <row r="391" spans="4:4" x14ac:dyDescent="0.25">
      <c r="D391" s="143"/>
    </row>
    <row r="392" spans="4:4" x14ac:dyDescent="0.25">
      <c r="D392" s="143"/>
    </row>
    <row r="393" spans="4:4" x14ac:dyDescent="0.25">
      <c r="D393" s="143"/>
    </row>
    <row r="394" spans="4:4" x14ac:dyDescent="0.25">
      <c r="D394" s="143"/>
    </row>
    <row r="395" spans="4:4" x14ac:dyDescent="0.25">
      <c r="D395" s="143"/>
    </row>
    <row r="396" spans="4:4" x14ac:dyDescent="0.25">
      <c r="D396" s="143"/>
    </row>
    <row r="397" spans="4:4" x14ac:dyDescent="0.25">
      <c r="D397" s="143"/>
    </row>
    <row r="398" spans="4:4" x14ac:dyDescent="0.25">
      <c r="D398" s="143"/>
    </row>
    <row r="399" spans="4:4" x14ac:dyDescent="0.25">
      <c r="D399" s="143"/>
    </row>
    <row r="400" spans="4:4" x14ac:dyDescent="0.25">
      <c r="D400" s="143"/>
    </row>
    <row r="401" spans="4:4" x14ac:dyDescent="0.25">
      <c r="D401" s="143"/>
    </row>
    <row r="402" spans="4:4" x14ac:dyDescent="0.25">
      <c r="D402" s="143"/>
    </row>
    <row r="403" spans="4:4" x14ac:dyDescent="0.25">
      <c r="D403" s="143"/>
    </row>
    <row r="404" spans="4:4" x14ac:dyDescent="0.25">
      <c r="D404" s="143"/>
    </row>
    <row r="405" spans="4:4" x14ac:dyDescent="0.25">
      <c r="D405" s="143"/>
    </row>
    <row r="406" spans="4:4" x14ac:dyDescent="0.25">
      <c r="D406" s="143"/>
    </row>
    <row r="407" spans="4:4" x14ac:dyDescent="0.25">
      <c r="D407" s="143"/>
    </row>
    <row r="408" spans="4:4" x14ac:dyDescent="0.25">
      <c r="D408" s="143"/>
    </row>
    <row r="409" spans="4:4" x14ac:dyDescent="0.25">
      <c r="D409" s="143"/>
    </row>
    <row r="410" spans="4:4" x14ac:dyDescent="0.25">
      <c r="D410" s="143"/>
    </row>
    <row r="411" spans="4:4" x14ac:dyDescent="0.25">
      <c r="D411" s="143"/>
    </row>
    <row r="412" spans="4:4" x14ac:dyDescent="0.25">
      <c r="D412" s="143"/>
    </row>
    <row r="413" spans="4:4" x14ac:dyDescent="0.25">
      <c r="D413" s="143"/>
    </row>
    <row r="414" spans="4:4" x14ac:dyDescent="0.25">
      <c r="D414" s="143"/>
    </row>
    <row r="415" spans="4:4" x14ac:dyDescent="0.25">
      <c r="D415" s="143"/>
    </row>
    <row r="416" spans="4:4" x14ac:dyDescent="0.25">
      <c r="D416" s="143"/>
    </row>
    <row r="417" spans="4:4" x14ac:dyDescent="0.25">
      <c r="D417" s="143"/>
    </row>
    <row r="418" spans="4:4" x14ac:dyDescent="0.25">
      <c r="D418" s="143"/>
    </row>
    <row r="419" spans="4:4" x14ac:dyDescent="0.25">
      <c r="D419" s="143"/>
    </row>
    <row r="420" spans="4:4" x14ac:dyDescent="0.25">
      <c r="D420" s="143"/>
    </row>
    <row r="421" spans="4:4" x14ac:dyDescent="0.25">
      <c r="D421" s="143"/>
    </row>
    <row r="422" spans="4:4" x14ac:dyDescent="0.25">
      <c r="D422" s="143"/>
    </row>
    <row r="423" spans="4:4" x14ac:dyDescent="0.25">
      <c r="D423" s="143"/>
    </row>
    <row r="424" spans="4:4" x14ac:dyDescent="0.25">
      <c r="D424" s="143"/>
    </row>
    <row r="425" spans="4:4" x14ac:dyDescent="0.25">
      <c r="D425" s="143"/>
    </row>
    <row r="426" spans="4:4" x14ac:dyDescent="0.25">
      <c r="D426" s="143"/>
    </row>
    <row r="427" spans="4:4" x14ac:dyDescent="0.25">
      <c r="D427" s="143"/>
    </row>
    <row r="428" spans="4:4" x14ac:dyDescent="0.25">
      <c r="D428" s="143"/>
    </row>
    <row r="429" spans="4:4" x14ac:dyDescent="0.25">
      <c r="D429" s="143"/>
    </row>
    <row r="430" spans="4:4" x14ac:dyDescent="0.25">
      <c r="D430" s="143"/>
    </row>
    <row r="431" spans="4:4" x14ac:dyDescent="0.25">
      <c r="D431" s="143"/>
    </row>
    <row r="432" spans="4:4" x14ac:dyDescent="0.25">
      <c r="D432" s="143"/>
    </row>
    <row r="433" spans="4:4" x14ac:dyDescent="0.25">
      <c r="D433" s="143"/>
    </row>
    <row r="434" spans="4:4" x14ac:dyDescent="0.25">
      <c r="D434" s="143"/>
    </row>
    <row r="435" spans="4:4" x14ac:dyDescent="0.25">
      <c r="D435" s="143"/>
    </row>
    <row r="436" spans="4:4" x14ac:dyDescent="0.25">
      <c r="D436" s="143"/>
    </row>
    <row r="437" spans="4:4" x14ac:dyDescent="0.25">
      <c r="D437" s="143"/>
    </row>
    <row r="438" spans="4:4" x14ac:dyDescent="0.25">
      <c r="D438" s="143"/>
    </row>
    <row r="439" spans="4:4" x14ac:dyDescent="0.25">
      <c r="D439" s="143"/>
    </row>
    <row r="440" spans="4:4" x14ac:dyDescent="0.25">
      <c r="D440" s="143"/>
    </row>
    <row r="441" spans="4:4" x14ac:dyDescent="0.25">
      <c r="D441" s="143"/>
    </row>
    <row r="442" spans="4:4" x14ac:dyDescent="0.25">
      <c r="D442" s="143"/>
    </row>
    <row r="443" spans="4:4" x14ac:dyDescent="0.25">
      <c r="D443" s="143"/>
    </row>
    <row r="444" spans="4:4" x14ac:dyDescent="0.25">
      <c r="D444" s="143"/>
    </row>
    <row r="445" spans="4:4" x14ac:dyDescent="0.25">
      <c r="D445" s="143"/>
    </row>
    <row r="446" spans="4:4" x14ac:dyDescent="0.25">
      <c r="D446" s="143"/>
    </row>
    <row r="447" spans="4:4" x14ac:dyDescent="0.25">
      <c r="D447" s="143"/>
    </row>
    <row r="448" spans="4:4" x14ac:dyDescent="0.25">
      <c r="D448" s="143"/>
    </row>
    <row r="449" spans="4:4" x14ac:dyDescent="0.25">
      <c r="D449" s="143"/>
    </row>
    <row r="450" spans="4:4" x14ac:dyDescent="0.25">
      <c r="D450" s="143"/>
    </row>
    <row r="451" spans="4:4" x14ac:dyDescent="0.25">
      <c r="D451" s="143"/>
    </row>
    <row r="452" spans="4:4" x14ac:dyDescent="0.25">
      <c r="D452" s="143"/>
    </row>
    <row r="453" spans="4:4" x14ac:dyDescent="0.25">
      <c r="D453" s="143"/>
    </row>
    <row r="454" spans="4:4" x14ac:dyDescent="0.25">
      <c r="D454" s="143"/>
    </row>
    <row r="455" spans="4:4" x14ac:dyDescent="0.25">
      <c r="D455" s="143"/>
    </row>
    <row r="456" spans="4:4" x14ac:dyDescent="0.25">
      <c r="D456" s="143"/>
    </row>
    <row r="457" spans="4:4" x14ac:dyDescent="0.25">
      <c r="D457" s="143"/>
    </row>
    <row r="458" spans="4:4" x14ac:dyDescent="0.25">
      <c r="D458" s="143"/>
    </row>
    <row r="459" spans="4:4" x14ac:dyDescent="0.25">
      <c r="D459" s="143"/>
    </row>
    <row r="460" spans="4:4" x14ac:dyDescent="0.25">
      <c r="D460" s="143"/>
    </row>
    <row r="461" spans="4:4" x14ac:dyDescent="0.25">
      <c r="D461" s="143"/>
    </row>
    <row r="462" spans="4:4" x14ac:dyDescent="0.25">
      <c r="D462" s="143"/>
    </row>
    <row r="463" spans="4:4" x14ac:dyDescent="0.25">
      <c r="D463" s="143"/>
    </row>
    <row r="464" spans="4:4" x14ac:dyDescent="0.25">
      <c r="D464" s="143"/>
    </row>
    <row r="465" spans="4:4" x14ac:dyDescent="0.25">
      <c r="D465" s="143"/>
    </row>
    <row r="466" spans="4:4" x14ac:dyDescent="0.25">
      <c r="D466" s="143"/>
    </row>
    <row r="467" spans="4:4" x14ac:dyDescent="0.25">
      <c r="D467" s="143"/>
    </row>
    <row r="468" spans="4:4" x14ac:dyDescent="0.25">
      <c r="D468" s="143"/>
    </row>
    <row r="469" spans="4:4" x14ac:dyDescent="0.25">
      <c r="D469" s="143"/>
    </row>
    <row r="470" spans="4:4" x14ac:dyDescent="0.25">
      <c r="D470" s="143"/>
    </row>
    <row r="471" spans="4:4" x14ac:dyDescent="0.25">
      <c r="D471" s="143"/>
    </row>
    <row r="472" spans="4:4" x14ac:dyDescent="0.25">
      <c r="D472" s="143"/>
    </row>
    <row r="473" spans="4:4" x14ac:dyDescent="0.25">
      <c r="D473" s="143"/>
    </row>
    <row r="474" spans="4:4" x14ac:dyDescent="0.25">
      <c r="D474" s="143"/>
    </row>
    <row r="475" spans="4:4" x14ac:dyDescent="0.25">
      <c r="D475" s="143"/>
    </row>
    <row r="476" spans="4:4" x14ac:dyDescent="0.25">
      <c r="D476" s="143"/>
    </row>
    <row r="477" spans="4:4" x14ac:dyDescent="0.25">
      <c r="D477" s="143"/>
    </row>
    <row r="478" spans="4:4" x14ac:dyDescent="0.25">
      <c r="D478" s="143"/>
    </row>
    <row r="479" spans="4:4" x14ac:dyDescent="0.25">
      <c r="D479" s="143"/>
    </row>
    <row r="480" spans="4:4" x14ac:dyDescent="0.25">
      <c r="D480" s="143"/>
    </row>
    <row r="481" spans="4:4" x14ac:dyDescent="0.25">
      <c r="D481" s="143"/>
    </row>
    <row r="482" spans="4:4" x14ac:dyDescent="0.25">
      <c r="D482" s="143"/>
    </row>
    <row r="483" spans="4:4" x14ac:dyDescent="0.25">
      <c r="D483" s="143"/>
    </row>
    <row r="484" spans="4:4" x14ac:dyDescent="0.25">
      <c r="D484" s="143"/>
    </row>
    <row r="485" spans="4:4" x14ac:dyDescent="0.25">
      <c r="D485" s="143"/>
    </row>
    <row r="486" spans="4:4" x14ac:dyDescent="0.25">
      <c r="D486" s="143"/>
    </row>
    <row r="487" spans="4:4" x14ac:dyDescent="0.25">
      <c r="D487" s="143"/>
    </row>
    <row r="488" spans="4:4" x14ac:dyDescent="0.25">
      <c r="D488" s="143"/>
    </row>
    <row r="489" spans="4:4" x14ac:dyDescent="0.25">
      <c r="D489" s="143"/>
    </row>
    <row r="490" spans="4:4" x14ac:dyDescent="0.25">
      <c r="D490" s="143"/>
    </row>
    <row r="491" spans="4:4" x14ac:dyDescent="0.25">
      <c r="D491" s="143"/>
    </row>
    <row r="492" spans="4:4" x14ac:dyDescent="0.25">
      <c r="D492" s="143"/>
    </row>
    <row r="493" spans="4:4" x14ac:dyDescent="0.25">
      <c r="D493" s="143"/>
    </row>
    <row r="494" spans="4:4" x14ac:dyDescent="0.25">
      <c r="D494" s="143"/>
    </row>
    <row r="495" spans="4:4" x14ac:dyDescent="0.25">
      <c r="D495" s="143"/>
    </row>
    <row r="496" spans="4:4" x14ac:dyDescent="0.25">
      <c r="D496" s="143"/>
    </row>
    <row r="497" spans="4:4" x14ac:dyDescent="0.25">
      <c r="D497" s="143"/>
    </row>
    <row r="498" spans="4:4" x14ac:dyDescent="0.25">
      <c r="D498" s="143"/>
    </row>
    <row r="499" spans="4:4" x14ac:dyDescent="0.25">
      <c r="D499" s="143"/>
    </row>
    <row r="500" spans="4:4" x14ac:dyDescent="0.25">
      <c r="D500" s="143"/>
    </row>
    <row r="501" spans="4:4" x14ac:dyDescent="0.25">
      <c r="D501" s="143"/>
    </row>
    <row r="502" spans="4:4" x14ac:dyDescent="0.25">
      <c r="D502" s="143"/>
    </row>
    <row r="503" spans="4:4" x14ac:dyDescent="0.25">
      <c r="D503" s="143"/>
    </row>
    <row r="504" spans="4:4" x14ac:dyDescent="0.25">
      <c r="D504" s="143"/>
    </row>
    <row r="505" spans="4:4" x14ac:dyDescent="0.25">
      <c r="D505" s="143"/>
    </row>
    <row r="506" spans="4:4" x14ac:dyDescent="0.25">
      <c r="D506" s="143"/>
    </row>
    <row r="507" spans="4:4" x14ac:dyDescent="0.25">
      <c r="D507" s="143"/>
    </row>
    <row r="508" spans="4:4" x14ac:dyDescent="0.25">
      <c r="D508" s="143"/>
    </row>
    <row r="509" spans="4:4" x14ac:dyDescent="0.25">
      <c r="D509" s="143"/>
    </row>
    <row r="510" spans="4:4" x14ac:dyDescent="0.25">
      <c r="D510" s="143"/>
    </row>
    <row r="511" spans="4:4" x14ac:dyDescent="0.25">
      <c r="D511" s="143"/>
    </row>
    <row r="512" spans="4:4" x14ac:dyDescent="0.25">
      <c r="D512" s="143"/>
    </row>
    <row r="513" spans="4:4" x14ac:dyDescent="0.25">
      <c r="D513" s="143"/>
    </row>
    <row r="514" spans="4:4" x14ac:dyDescent="0.25">
      <c r="D514" s="143"/>
    </row>
    <row r="515" spans="4:4" x14ac:dyDescent="0.25">
      <c r="D515" s="143"/>
    </row>
    <row r="516" spans="4:4" x14ac:dyDescent="0.25">
      <c r="D516" s="143"/>
    </row>
    <row r="517" spans="4:4" x14ac:dyDescent="0.25">
      <c r="D517" s="143"/>
    </row>
    <row r="518" spans="4:4" x14ac:dyDescent="0.25">
      <c r="D518" s="143"/>
    </row>
    <row r="519" spans="4:4" x14ac:dyDescent="0.25">
      <c r="D519" s="143"/>
    </row>
    <row r="520" spans="4:4" x14ac:dyDescent="0.25">
      <c r="D520" s="143"/>
    </row>
    <row r="521" spans="4:4" x14ac:dyDescent="0.25">
      <c r="D521" s="143"/>
    </row>
    <row r="522" spans="4:4" x14ac:dyDescent="0.25">
      <c r="D522" s="143"/>
    </row>
    <row r="523" spans="4:4" x14ac:dyDescent="0.25">
      <c r="D523" s="143"/>
    </row>
    <row r="524" spans="4:4" x14ac:dyDescent="0.25">
      <c r="D524" s="143"/>
    </row>
    <row r="525" spans="4:4" x14ac:dyDescent="0.25">
      <c r="D525" s="143"/>
    </row>
    <row r="526" spans="4:4" x14ac:dyDescent="0.25">
      <c r="D526" s="143"/>
    </row>
    <row r="527" spans="4:4" x14ac:dyDescent="0.25">
      <c r="D527" s="143"/>
    </row>
    <row r="528" spans="4:4" x14ac:dyDescent="0.25">
      <c r="D528" s="143"/>
    </row>
    <row r="529" spans="4:4" x14ac:dyDescent="0.25">
      <c r="D529" s="143"/>
    </row>
    <row r="530" spans="4:4" x14ac:dyDescent="0.25">
      <c r="D530" s="143"/>
    </row>
    <row r="531" spans="4:4" x14ac:dyDescent="0.25">
      <c r="D531" s="143"/>
    </row>
    <row r="532" spans="4:4" x14ac:dyDescent="0.25">
      <c r="D532" s="143"/>
    </row>
    <row r="533" spans="4:4" x14ac:dyDescent="0.25">
      <c r="D533" s="143"/>
    </row>
    <row r="534" spans="4:4" x14ac:dyDescent="0.25">
      <c r="D534" s="143"/>
    </row>
    <row r="535" spans="4:4" x14ac:dyDescent="0.25">
      <c r="D535" s="143"/>
    </row>
    <row r="536" spans="4:4" x14ac:dyDescent="0.25">
      <c r="D536" s="143"/>
    </row>
    <row r="537" spans="4:4" x14ac:dyDescent="0.25">
      <c r="D537" s="143"/>
    </row>
    <row r="538" spans="4:4" x14ac:dyDescent="0.25">
      <c r="D538" s="143"/>
    </row>
    <row r="539" spans="4:4" x14ac:dyDescent="0.25">
      <c r="D539" s="143"/>
    </row>
    <row r="540" spans="4:4" x14ac:dyDescent="0.25">
      <c r="D540" s="143"/>
    </row>
    <row r="541" spans="4:4" x14ac:dyDescent="0.25">
      <c r="D541" s="143"/>
    </row>
    <row r="542" spans="4:4" x14ac:dyDescent="0.25">
      <c r="D542" s="143"/>
    </row>
    <row r="543" spans="4:4" x14ac:dyDescent="0.25">
      <c r="D543" s="143"/>
    </row>
    <row r="544" spans="4:4" x14ac:dyDescent="0.25">
      <c r="D544" s="143"/>
    </row>
    <row r="545" spans="4:4" x14ac:dyDescent="0.25">
      <c r="D545" s="143"/>
    </row>
    <row r="546" spans="4:4" x14ac:dyDescent="0.25">
      <c r="D546" s="143"/>
    </row>
    <row r="547" spans="4:4" x14ac:dyDescent="0.25">
      <c r="D547" s="143"/>
    </row>
    <row r="548" spans="4:4" x14ac:dyDescent="0.25">
      <c r="D548" s="143"/>
    </row>
    <row r="549" spans="4:4" x14ac:dyDescent="0.25">
      <c r="D549" s="143"/>
    </row>
    <row r="550" spans="4:4" x14ac:dyDescent="0.25">
      <c r="D550" s="143"/>
    </row>
    <row r="551" spans="4:4" x14ac:dyDescent="0.25">
      <c r="D551" s="143"/>
    </row>
    <row r="552" spans="4:4" x14ac:dyDescent="0.25">
      <c r="D552" s="143"/>
    </row>
    <row r="553" spans="4:4" x14ac:dyDescent="0.25">
      <c r="D553" s="143"/>
    </row>
    <row r="554" spans="4:4" x14ac:dyDescent="0.25">
      <c r="D554" s="143"/>
    </row>
    <row r="555" spans="4:4" x14ac:dyDescent="0.25">
      <c r="D555" s="143"/>
    </row>
    <row r="556" spans="4:4" x14ac:dyDescent="0.25">
      <c r="D556" s="143"/>
    </row>
    <row r="557" spans="4:4" x14ac:dyDescent="0.25">
      <c r="D557" s="143"/>
    </row>
    <row r="558" spans="4:4" x14ac:dyDescent="0.25">
      <c r="D558" s="143"/>
    </row>
    <row r="559" spans="4:4" x14ac:dyDescent="0.25">
      <c r="D559" s="143"/>
    </row>
    <row r="560" spans="4:4" x14ac:dyDescent="0.25">
      <c r="D560" s="143"/>
    </row>
    <row r="561" spans="4:4" x14ac:dyDescent="0.25">
      <c r="D561" s="143"/>
    </row>
    <row r="562" spans="4:4" x14ac:dyDescent="0.25">
      <c r="D562" s="143"/>
    </row>
    <row r="563" spans="4:4" x14ac:dyDescent="0.25">
      <c r="D563" s="143"/>
    </row>
    <row r="564" spans="4:4" x14ac:dyDescent="0.25">
      <c r="D564" s="143"/>
    </row>
    <row r="565" spans="4:4" x14ac:dyDescent="0.25">
      <c r="D565" s="143"/>
    </row>
    <row r="566" spans="4:4" x14ac:dyDescent="0.25">
      <c r="D566" s="143"/>
    </row>
    <row r="567" spans="4:4" x14ac:dyDescent="0.25">
      <c r="D567" s="143"/>
    </row>
    <row r="568" spans="4:4" x14ac:dyDescent="0.25">
      <c r="D568" s="143"/>
    </row>
    <row r="569" spans="4:4" x14ac:dyDescent="0.25">
      <c r="D569" s="143"/>
    </row>
    <row r="570" spans="4:4" x14ac:dyDescent="0.25">
      <c r="D570" s="143"/>
    </row>
    <row r="571" spans="4:4" x14ac:dyDescent="0.25">
      <c r="D571" s="143"/>
    </row>
    <row r="572" spans="4:4" x14ac:dyDescent="0.25">
      <c r="D572" s="143"/>
    </row>
    <row r="573" spans="4:4" x14ac:dyDescent="0.25">
      <c r="D573" s="143"/>
    </row>
    <row r="574" spans="4:4" x14ac:dyDescent="0.25">
      <c r="D574" s="143"/>
    </row>
    <row r="575" spans="4:4" x14ac:dyDescent="0.25">
      <c r="D575" s="143"/>
    </row>
    <row r="576" spans="4:4" x14ac:dyDescent="0.25">
      <c r="D576" s="143"/>
    </row>
    <row r="577" spans="4:4" x14ac:dyDescent="0.25">
      <c r="D577" s="143"/>
    </row>
    <row r="578" spans="4:4" x14ac:dyDescent="0.25">
      <c r="D578" s="143"/>
    </row>
    <row r="579" spans="4:4" x14ac:dyDescent="0.25">
      <c r="D579" s="143"/>
    </row>
    <row r="580" spans="4:4" x14ac:dyDescent="0.25">
      <c r="D580" s="143"/>
    </row>
    <row r="581" spans="4:4" x14ac:dyDescent="0.25">
      <c r="D581" s="143"/>
    </row>
    <row r="582" spans="4:4" x14ac:dyDescent="0.25">
      <c r="D582" s="143"/>
    </row>
    <row r="583" spans="4:4" x14ac:dyDescent="0.25">
      <c r="D583" s="143"/>
    </row>
    <row r="584" spans="4:4" x14ac:dyDescent="0.25">
      <c r="D584" s="143"/>
    </row>
    <row r="585" spans="4:4" x14ac:dyDescent="0.25">
      <c r="D585" s="143"/>
    </row>
    <row r="586" spans="4:4" x14ac:dyDescent="0.25">
      <c r="D586" s="143"/>
    </row>
    <row r="587" spans="4:4" x14ac:dyDescent="0.25">
      <c r="D587" s="143"/>
    </row>
    <row r="588" spans="4:4" x14ac:dyDescent="0.25">
      <c r="D588" s="143"/>
    </row>
    <row r="589" spans="4:4" x14ac:dyDescent="0.25">
      <c r="D589" s="143"/>
    </row>
    <row r="590" spans="4:4" x14ac:dyDescent="0.25">
      <c r="D590" s="143"/>
    </row>
    <row r="591" spans="4:4" x14ac:dyDescent="0.25">
      <c r="D591" s="143"/>
    </row>
    <row r="592" spans="4:4" x14ac:dyDescent="0.25">
      <c r="D592" s="143"/>
    </row>
    <row r="593" spans="4:4" x14ac:dyDescent="0.25">
      <c r="D593" s="143"/>
    </row>
    <row r="594" spans="4:4" x14ac:dyDescent="0.25">
      <c r="D594" s="143"/>
    </row>
    <row r="595" spans="4:4" x14ac:dyDescent="0.25">
      <c r="D595" s="143"/>
    </row>
    <row r="596" spans="4:4" x14ac:dyDescent="0.25">
      <c r="D596" s="143"/>
    </row>
    <row r="597" spans="4:4" x14ac:dyDescent="0.25">
      <c r="D597" s="143"/>
    </row>
    <row r="598" spans="4:4" x14ac:dyDescent="0.25">
      <c r="D598" s="143"/>
    </row>
    <row r="599" spans="4:4" x14ac:dyDescent="0.25">
      <c r="D599" s="143"/>
    </row>
    <row r="600" spans="4:4" x14ac:dyDescent="0.25">
      <c r="D600" s="143"/>
    </row>
    <row r="601" spans="4:4" x14ac:dyDescent="0.25">
      <c r="D601" s="143"/>
    </row>
    <row r="602" spans="4:4" x14ac:dyDescent="0.25">
      <c r="D602" s="143"/>
    </row>
    <row r="603" spans="4:4" x14ac:dyDescent="0.25">
      <c r="D603" s="143"/>
    </row>
    <row r="604" spans="4:4" x14ac:dyDescent="0.25">
      <c r="D604" s="143"/>
    </row>
    <row r="605" spans="4:4" x14ac:dyDescent="0.25">
      <c r="D605" s="143"/>
    </row>
    <row r="606" spans="4:4" x14ac:dyDescent="0.25">
      <c r="D606" s="143"/>
    </row>
    <row r="607" spans="4:4" x14ac:dyDescent="0.25">
      <c r="D607" s="143"/>
    </row>
    <row r="608" spans="4:4" x14ac:dyDescent="0.25">
      <c r="D608" s="143"/>
    </row>
    <row r="609" spans="4:4" x14ac:dyDescent="0.25">
      <c r="D609" s="143"/>
    </row>
    <row r="610" spans="4:4" x14ac:dyDescent="0.25">
      <c r="D610" s="143"/>
    </row>
    <row r="611" spans="4:4" x14ac:dyDescent="0.25">
      <c r="D611" s="143"/>
    </row>
    <row r="612" spans="4:4" x14ac:dyDescent="0.25">
      <c r="D612" s="143"/>
    </row>
    <row r="613" spans="4:4" x14ac:dyDescent="0.25">
      <c r="D613" s="143"/>
    </row>
    <row r="614" spans="4:4" x14ac:dyDescent="0.25">
      <c r="D614" s="143"/>
    </row>
    <row r="615" spans="4:4" x14ac:dyDescent="0.25">
      <c r="D615" s="143"/>
    </row>
    <row r="616" spans="4:4" x14ac:dyDescent="0.25">
      <c r="D616" s="143"/>
    </row>
    <row r="617" spans="4:4" x14ac:dyDescent="0.25">
      <c r="D617" s="143"/>
    </row>
    <row r="618" spans="4:4" x14ac:dyDescent="0.25">
      <c r="D618" s="143"/>
    </row>
    <row r="619" spans="4:4" x14ac:dyDescent="0.25">
      <c r="D619" s="143"/>
    </row>
    <row r="620" spans="4:4" x14ac:dyDescent="0.25">
      <c r="D620" s="143"/>
    </row>
    <row r="621" spans="4:4" x14ac:dyDescent="0.25">
      <c r="D621" s="143"/>
    </row>
    <row r="622" spans="4:4" x14ac:dyDescent="0.25">
      <c r="D622" s="143"/>
    </row>
    <row r="623" spans="4:4" x14ac:dyDescent="0.25">
      <c r="D623" s="143"/>
    </row>
    <row r="624" spans="4:4" x14ac:dyDescent="0.25">
      <c r="D624" s="143"/>
    </row>
    <row r="625" spans="4:4" x14ac:dyDescent="0.25">
      <c r="D625" s="143"/>
    </row>
    <row r="626" spans="4:4" x14ac:dyDescent="0.25">
      <c r="D626" s="143"/>
    </row>
    <row r="627" spans="4:4" x14ac:dyDescent="0.25">
      <c r="D627" s="143"/>
    </row>
    <row r="628" spans="4:4" x14ac:dyDescent="0.25">
      <c r="D628" s="143"/>
    </row>
    <row r="629" spans="4:4" x14ac:dyDescent="0.25">
      <c r="D629" s="143"/>
    </row>
    <row r="630" spans="4:4" x14ac:dyDescent="0.25">
      <c r="D630" s="143"/>
    </row>
    <row r="631" spans="4:4" x14ac:dyDescent="0.25">
      <c r="D631" s="143"/>
    </row>
    <row r="632" spans="4:4" x14ac:dyDescent="0.25">
      <c r="D632" s="143"/>
    </row>
    <row r="633" spans="4:4" x14ac:dyDescent="0.25">
      <c r="D633" s="143"/>
    </row>
    <row r="634" spans="4:4" x14ac:dyDescent="0.25">
      <c r="D634" s="143"/>
    </row>
    <row r="635" spans="4:4" x14ac:dyDescent="0.25">
      <c r="D635" s="143"/>
    </row>
    <row r="636" spans="4:4" x14ac:dyDescent="0.25">
      <c r="D636" s="143"/>
    </row>
    <row r="637" spans="4:4" x14ac:dyDescent="0.25">
      <c r="D637" s="143"/>
    </row>
    <row r="638" spans="4:4" x14ac:dyDescent="0.25">
      <c r="D638" s="143"/>
    </row>
    <row r="639" spans="4:4" x14ac:dyDescent="0.25">
      <c r="D639" s="143"/>
    </row>
    <row r="640" spans="4:4" x14ac:dyDescent="0.25">
      <c r="D640" s="143"/>
    </row>
    <row r="641" spans="4:4" x14ac:dyDescent="0.25">
      <c r="D641" s="143"/>
    </row>
    <row r="642" spans="4:4" x14ac:dyDescent="0.25">
      <c r="D642" s="143"/>
    </row>
    <row r="643" spans="4:4" x14ac:dyDescent="0.25">
      <c r="D643" s="143"/>
    </row>
    <row r="644" spans="4:4" x14ac:dyDescent="0.25">
      <c r="D644" s="143"/>
    </row>
    <row r="645" spans="4:4" x14ac:dyDescent="0.25">
      <c r="D645" s="143"/>
    </row>
    <row r="646" spans="4:4" x14ac:dyDescent="0.25">
      <c r="D646" s="143"/>
    </row>
    <row r="647" spans="4:4" x14ac:dyDescent="0.25">
      <c r="D647" s="143"/>
    </row>
    <row r="648" spans="4:4" x14ac:dyDescent="0.25">
      <c r="D648" s="143"/>
    </row>
    <row r="649" spans="4:4" x14ac:dyDescent="0.25">
      <c r="D649" s="143"/>
    </row>
    <row r="650" spans="4:4" x14ac:dyDescent="0.25">
      <c r="D650" s="143"/>
    </row>
    <row r="651" spans="4:4" x14ac:dyDescent="0.25">
      <c r="D651" s="143"/>
    </row>
    <row r="652" spans="4:4" x14ac:dyDescent="0.25">
      <c r="D652" s="143"/>
    </row>
    <row r="653" spans="4:4" x14ac:dyDescent="0.25">
      <c r="D653" s="143"/>
    </row>
    <row r="654" spans="4:4" x14ac:dyDescent="0.25">
      <c r="D654" s="143"/>
    </row>
    <row r="655" spans="4:4" x14ac:dyDescent="0.25">
      <c r="D655" s="143"/>
    </row>
    <row r="656" spans="4:4" x14ac:dyDescent="0.25">
      <c r="D656" s="143"/>
    </row>
    <row r="657" spans="4:4" x14ac:dyDescent="0.25">
      <c r="D657" s="143"/>
    </row>
    <row r="658" spans="4:4" x14ac:dyDescent="0.25">
      <c r="D658" s="143"/>
    </row>
    <row r="659" spans="4:4" x14ac:dyDescent="0.25">
      <c r="D659" s="143"/>
    </row>
    <row r="660" spans="4:4" x14ac:dyDescent="0.25">
      <c r="D660" s="143"/>
    </row>
    <row r="661" spans="4:4" x14ac:dyDescent="0.25">
      <c r="D661" s="143"/>
    </row>
    <row r="662" spans="4:4" x14ac:dyDescent="0.25">
      <c r="D662" s="143"/>
    </row>
    <row r="663" spans="4:4" x14ac:dyDescent="0.25">
      <c r="D663" s="143"/>
    </row>
    <row r="664" spans="4:4" x14ac:dyDescent="0.25">
      <c r="D664" s="143"/>
    </row>
    <row r="665" spans="4:4" x14ac:dyDescent="0.25">
      <c r="D665" s="143"/>
    </row>
    <row r="666" spans="4:4" x14ac:dyDescent="0.25">
      <c r="D666" s="143"/>
    </row>
    <row r="667" spans="4:4" x14ac:dyDescent="0.25">
      <c r="D667" s="143"/>
    </row>
    <row r="668" spans="4:4" x14ac:dyDescent="0.25">
      <c r="D668" s="143"/>
    </row>
    <row r="669" spans="4:4" x14ac:dyDescent="0.25">
      <c r="D669" s="143"/>
    </row>
    <row r="670" spans="4:4" x14ac:dyDescent="0.25">
      <c r="D670" s="143"/>
    </row>
    <row r="671" spans="4:4" x14ac:dyDescent="0.25">
      <c r="D671" s="143"/>
    </row>
    <row r="672" spans="4:4" x14ac:dyDescent="0.25">
      <c r="D672" s="143"/>
    </row>
    <row r="673" spans="4:4" x14ac:dyDescent="0.25">
      <c r="D673" s="143"/>
    </row>
    <row r="674" spans="4:4" x14ac:dyDescent="0.25">
      <c r="D674" s="143"/>
    </row>
    <row r="675" spans="4:4" x14ac:dyDescent="0.25">
      <c r="D675" s="143"/>
    </row>
    <row r="676" spans="4:4" x14ac:dyDescent="0.25">
      <c r="D676" s="143"/>
    </row>
    <row r="677" spans="4:4" x14ac:dyDescent="0.25">
      <c r="D677" s="143"/>
    </row>
    <row r="678" spans="4:4" x14ac:dyDescent="0.25">
      <c r="D678" s="143"/>
    </row>
    <row r="679" spans="4:4" x14ac:dyDescent="0.25">
      <c r="D679" s="143"/>
    </row>
    <row r="680" spans="4:4" x14ac:dyDescent="0.25">
      <c r="D680" s="143"/>
    </row>
    <row r="681" spans="4:4" x14ac:dyDescent="0.25">
      <c r="D681" s="143"/>
    </row>
    <row r="682" spans="4:4" x14ac:dyDescent="0.25">
      <c r="D682" s="143"/>
    </row>
    <row r="683" spans="4:4" x14ac:dyDescent="0.25">
      <c r="D683" s="143"/>
    </row>
    <row r="684" spans="4:4" x14ac:dyDescent="0.25">
      <c r="D684" s="143"/>
    </row>
    <row r="685" spans="4:4" x14ac:dyDescent="0.25">
      <c r="D685" s="143"/>
    </row>
    <row r="686" spans="4:4" x14ac:dyDescent="0.25">
      <c r="D686" s="143"/>
    </row>
    <row r="687" spans="4:4" x14ac:dyDescent="0.25">
      <c r="D687" s="143"/>
    </row>
    <row r="688" spans="4:4" x14ac:dyDescent="0.25">
      <c r="D688" s="143"/>
    </row>
    <row r="689" spans="4:4" x14ac:dyDescent="0.25">
      <c r="D689" s="143"/>
    </row>
    <row r="690" spans="4:4" x14ac:dyDescent="0.25">
      <c r="D690" s="143"/>
    </row>
    <row r="691" spans="4:4" x14ac:dyDescent="0.25">
      <c r="D691" s="143"/>
    </row>
    <row r="692" spans="4:4" x14ac:dyDescent="0.25">
      <c r="D692" s="143"/>
    </row>
    <row r="693" spans="4:4" x14ac:dyDescent="0.25">
      <c r="D693" s="143"/>
    </row>
    <row r="694" spans="4:4" x14ac:dyDescent="0.25">
      <c r="D694" s="143"/>
    </row>
    <row r="695" spans="4:4" x14ac:dyDescent="0.25">
      <c r="D695" s="143"/>
    </row>
    <row r="696" spans="4:4" x14ac:dyDescent="0.25">
      <c r="D696" s="143"/>
    </row>
    <row r="697" spans="4:4" x14ac:dyDescent="0.25">
      <c r="D697" s="143"/>
    </row>
    <row r="698" spans="4:4" x14ac:dyDescent="0.25">
      <c r="D698" s="143"/>
    </row>
    <row r="699" spans="4:4" x14ac:dyDescent="0.25">
      <c r="D699" s="143"/>
    </row>
    <row r="700" spans="4:4" x14ac:dyDescent="0.25">
      <c r="D700" s="143"/>
    </row>
    <row r="701" spans="4:4" x14ac:dyDescent="0.25">
      <c r="D701" s="143"/>
    </row>
    <row r="702" spans="4:4" x14ac:dyDescent="0.25">
      <c r="D702" s="143"/>
    </row>
    <row r="703" spans="4:4" x14ac:dyDescent="0.25">
      <c r="D703" s="143"/>
    </row>
    <row r="704" spans="4:4" x14ac:dyDescent="0.25">
      <c r="D704" s="143"/>
    </row>
    <row r="705" spans="4:4" x14ac:dyDescent="0.25">
      <c r="D705" s="143"/>
    </row>
    <row r="706" spans="4:4" x14ac:dyDescent="0.25">
      <c r="D706" s="143"/>
    </row>
    <row r="707" spans="4:4" x14ac:dyDescent="0.25">
      <c r="D707" s="143"/>
    </row>
    <row r="708" spans="4:4" x14ac:dyDescent="0.25">
      <c r="D708" s="143"/>
    </row>
    <row r="709" spans="4:4" x14ac:dyDescent="0.25">
      <c r="D709" s="143"/>
    </row>
    <row r="710" spans="4:4" x14ac:dyDescent="0.25">
      <c r="D710" s="143"/>
    </row>
    <row r="711" spans="4:4" x14ac:dyDescent="0.25">
      <c r="D711" s="143"/>
    </row>
    <row r="712" spans="4:4" x14ac:dyDescent="0.25">
      <c r="D712" s="143"/>
    </row>
    <row r="713" spans="4:4" x14ac:dyDescent="0.25">
      <c r="D713" s="143"/>
    </row>
    <row r="714" spans="4:4" x14ac:dyDescent="0.25">
      <c r="D714" s="143"/>
    </row>
    <row r="715" spans="4:4" x14ac:dyDescent="0.25">
      <c r="D715" s="143"/>
    </row>
    <row r="716" spans="4:4" x14ac:dyDescent="0.25">
      <c r="D716" s="143"/>
    </row>
    <row r="717" spans="4:4" x14ac:dyDescent="0.25">
      <c r="D717" s="143"/>
    </row>
    <row r="718" spans="4:4" x14ac:dyDescent="0.25">
      <c r="D718" s="143"/>
    </row>
    <row r="719" spans="4:4" x14ac:dyDescent="0.25">
      <c r="D719" s="143"/>
    </row>
    <row r="720" spans="4:4" x14ac:dyDescent="0.25">
      <c r="D720" s="143"/>
    </row>
    <row r="721" spans="4:4" x14ac:dyDescent="0.25">
      <c r="D721" s="143"/>
    </row>
    <row r="722" spans="4:4" x14ac:dyDescent="0.25">
      <c r="D722" s="143"/>
    </row>
    <row r="723" spans="4:4" x14ac:dyDescent="0.25">
      <c r="D723" s="143"/>
    </row>
    <row r="724" spans="4:4" x14ac:dyDescent="0.25">
      <c r="D724" s="143"/>
    </row>
    <row r="725" spans="4:4" x14ac:dyDescent="0.25">
      <c r="D725" s="143"/>
    </row>
    <row r="726" spans="4:4" x14ac:dyDescent="0.25">
      <c r="D726" s="143"/>
    </row>
    <row r="727" spans="4:4" x14ac:dyDescent="0.25">
      <c r="D727" s="143"/>
    </row>
    <row r="728" spans="4:4" x14ac:dyDescent="0.25">
      <c r="D728" s="143"/>
    </row>
    <row r="729" spans="4:4" x14ac:dyDescent="0.25">
      <c r="D729" s="143"/>
    </row>
    <row r="730" spans="4:4" x14ac:dyDescent="0.25">
      <c r="D730" s="143"/>
    </row>
    <row r="731" spans="4:4" x14ac:dyDescent="0.25">
      <c r="D731" s="143"/>
    </row>
    <row r="732" spans="4:4" x14ac:dyDescent="0.25">
      <c r="D732" s="143"/>
    </row>
    <row r="733" spans="4:4" x14ac:dyDescent="0.25">
      <c r="D733" s="143"/>
    </row>
    <row r="734" spans="4:4" x14ac:dyDescent="0.25">
      <c r="D734" s="143"/>
    </row>
    <row r="735" spans="4:4" x14ac:dyDescent="0.25">
      <c r="D735" s="143"/>
    </row>
    <row r="736" spans="4:4" x14ac:dyDescent="0.25">
      <c r="D736" s="143"/>
    </row>
    <row r="737" spans="4:4" x14ac:dyDescent="0.25">
      <c r="D737" s="143"/>
    </row>
    <row r="738" spans="4:4" x14ac:dyDescent="0.25">
      <c r="D738" s="143"/>
    </row>
    <row r="739" spans="4:4" x14ac:dyDescent="0.25">
      <c r="D739" s="143"/>
    </row>
    <row r="740" spans="4:4" x14ac:dyDescent="0.25">
      <c r="D740" s="143"/>
    </row>
    <row r="741" spans="4:4" x14ac:dyDescent="0.25">
      <c r="D741" s="143"/>
    </row>
    <row r="742" spans="4:4" x14ac:dyDescent="0.25">
      <c r="D742" s="143"/>
    </row>
    <row r="743" spans="4:4" x14ac:dyDescent="0.25">
      <c r="D743" s="143"/>
    </row>
    <row r="744" spans="4:4" x14ac:dyDescent="0.25">
      <c r="D744" s="143"/>
    </row>
    <row r="745" spans="4:4" x14ac:dyDescent="0.25">
      <c r="D745" s="143"/>
    </row>
    <row r="746" spans="4:4" x14ac:dyDescent="0.25">
      <c r="D746" s="143"/>
    </row>
    <row r="747" spans="4:4" x14ac:dyDescent="0.25">
      <c r="D747" s="143"/>
    </row>
    <row r="748" spans="4:4" x14ac:dyDescent="0.25">
      <c r="D748" s="143"/>
    </row>
    <row r="749" spans="4:4" x14ac:dyDescent="0.25">
      <c r="D749" s="143"/>
    </row>
    <row r="750" spans="4:4" x14ac:dyDescent="0.25">
      <c r="D750" s="143"/>
    </row>
    <row r="751" spans="4:4" x14ac:dyDescent="0.25">
      <c r="D751" s="143"/>
    </row>
    <row r="752" spans="4:4" x14ac:dyDescent="0.25">
      <c r="D752" s="143"/>
    </row>
    <row r="753" spans="4:4" x14ac:dyDescent="0.25">
      <c r="D753" s="143"/>
    </row>
    <row r="754" spans="4:4" x14ac:dyDescent="0.25">
      <c r="D754" s="143"/>
    </row>
    <row r="755" spans="4:4" x14ac:dyDescent="0.25">
      <c r="D755" s="143"/>
    </row>
    <row r="756" spans="4:4" x14ac:dyDescent="0.25">
      <c r="D756" s="143"/>
    </row>
    <row r="757" spans="4:4" x14ac:dyDescent="0.25">
      <c r="D757" s="143"/>
    </row>
    <row r="758" spans="4:4" x14ac:dyDescent="0.25">
      <c r="D758" s="143"/>
    </row>
    <row r="759" spans="4:4" x14ac:dyDescent="0.25">
      <c r="D759" s="143"/>
    </row>
    <row r="760" spans="4:4" x14ac:dyDescent="0.25">
      <c r="D760" s="143"/>
    </row>
    <row r="761" spans="4:4" x14ac:dyDescent="0.25">
      <c r="D761" s="143"/>
    </row>
    <row r="762" spans="4:4" x14ac:dyDescent="0.25">
      <c r="D762" s="143"/>
    </row>
    <row r="763" spans="4:4" x14ac:dyDescent="0.25">
      <c r="D763" s="143"/>
    </row>
    <row r="764" spans="4:4" x14ac:dyDescent="0.25">
      <c r="D764" s="143"/>
    </row>
    <row r="765" spans="4:4" x14ac:dyDescent="0.25">
      <c r="D765" s="143"/>
    </row>
    <row r="766" spans="4:4" x14ac:dyDescent="0.25">
      <c r="D766" s="143"/>
    </row>
    <row r="767" spans="4:4" x14ac:dyDescent="0.25">
      <c r="D767" s="143"/>
    </row>
    <row r="768" spans="4:4" x14ac:dyDescent="0.25">
      <c r="D768" s="143"/>
    </row>
    <row r="769" spans="4:4" x14ac:dyDescent="0.25">
      <c r="D769" s="143"/>
    </row>
    <row r="770" spans="4:4" x14ac:dyDescent="0.25">
      <c r="D770" s="143"/>
    </row>
    <row r="771" spans="4:4" x14ac:dyDescent="0.25">
      <c r="D771" s="143"/>
    </row>
    <row r="772" spans="4:4" x14ac:dyDescent="0.25">
      <c r="D772" s="143"/>
    </row>
    <row r="773" spans="4:4" x14ac:dyDescent="0.25">
      <c r="D773" s="143"/>
    </row>
    <row r="774" spans="4:4" x14ac:dyDescent="0.25">
      <c r="D774" s="143"/>
    </row>
    <row r="775" spans="4:4" x14ac:dyDescent="0.25">
      <c r="D775" s="143"/>
    </row>
    <row r="776" spans="4:4" x14ac:dyDescent="0.25">
      <c r="D776" s="143"/>
    </row>
    <row r="777" spans="4:4" x14ac:dyDescent="0.25">
      <c r="D777" s="143"/>
    </row>
    <row r="778" spans="4:4" x14ac:dyDescent="0.25">
      <c r="D778" s="143"/>
    </row>
    <row r="779" spans="4:4" x14ac:dyDescent="0.25">
      <c r="D779" s="143"/>
    </row>
    <row r="780" spans="4:4" x14ac:dyDescent="0.25">
      <c r="D780" s="143"/>
    </row>
    <row r="781" spans="4:4" x14ac:dyDescent="0.25">
      <c r="D781" s="143"/>
    </row>
    <row r="782" spans="4:4" x14ac:dyDescent="0.25">
      <c r="D782" s="143"/>
    </row>
    <row r="783" spans="4:4" x14ac:dyDescent="0.25">
      <c r="D783" s="143"/>
    </row>
    <row r="784" spans="4:4" x14ac:dyDescent="0.25">
      <c r="D784" s="143"/>
    </row>
    <row r="785" spans="4:4" x14ac:dyDescent="0.25">
      <c r="D785" s="143"/>
    </row>
    <row r="786" spans="4:4" x14ac:dyDescent="0.25">
      <c r="D786" s="143"/>
    </row>
    <row r="787" spans="4:4" x14ac:dyDescent="0.25">
      <c r="D787" s="143"/>
    </row>
    <row r="788" spans="4:4" x14ac:dyDescent="0.25">
      <c r="D788" s="143"/>
    </row>
    <row r="789" spans="4:4" x14ac:dyDescent="0.25">
      <c r="D789" s="143"/>
    </row>
    <row r="790" spans="4:4" x14ac:dyDescent="0.25">
      <c r="D790" s="143"/>
    </row>
    <row r="791" spans="4:4" x14ac:dyDescent="0.25">
      <c r="D791" s="143"/>
    </row>
    <row r="792" spans="4:4" x14ac:dyDescent="0.25">
      <c r="D792" s="143"/>
    </row>
    <row r="793" spans="4:4" x14ac:dyDescent="0.25">
      <c r="D793" s="143"/>
    </row>
    <row r="794" spans="4:4" x14ac:dyDescent="0.25">
      <c r="D794" s="143"/>
    </row>
    <row r="795" spans="4:4" x14ac:dyDescent="0.25">
      <c r="D795" s="143"/>
    </row>
    <row r="796" spans="4:4" x14ac:dyDescent="0.25">
      <c r="D796" s="143"/>
    </row>
    <row r="797" spans="4:4" x14ac:dyDescent="0.25">
      <c r="D797" s="143"/>
    </row>
    <row r="798" spans="4:4" x14ac:dyDescent="0.25">
      <c r="D798" s="143"/>
    </row>
    <row r="799" spans="4:4" x14ac:dyDescent="0.25">
      <c r="D799" s="143"/>
    </row>
    <row r="800" spans="4:4" x14ac:dyDescent="0.25">
      <c r="D800" s="143"/>
    </row>
    <row r="801" spans="4:4" x14ac:dyDescent="0.25">
      <c r="D801" s="143"/>
    </row>
    <row r="802" spans="4:4" x14ac:dyDescent="0.25">
      <c r="D802" s="143"/>
    </row>
    <row r="803" spans="4:4" x14ac:dyDescent="0.25">
      <c r="D803" s="143"/>
    </row>
    <row r="804" spans="4:4" x14ac:dyDescent="0.25">
      <c r="D804" s="143"/>
    </row>
    <row r="805" spans="4:4" x14ac:dyDescent="0.25">
      <c r="D805" s="143"/>
    </row>
    <row r="806" spans="4:4" x14ac:dyDescent="0.25">
      <c r="D806" s="143"/>
    </row>
    <row r="807" spans="4:4" x14ac:dyDescent="0.25">
      <c r="D807" s="143"/>
    </row>
    <row r="808" spans="4:4" x14ac:dyDescent="0.25">
      <c r="D808" s="143"/>
    </row>
    <row r="809" spans="4:4" x14ac:dyDescent="0.25">
      <c r="D809" s="143"/>
    </row>
    <row r="810" spans="4:4" x14ac:dyDescent="0.25">
      <c r="D810" s="143"/>
    </row>
    <row r="811" spans="4:4" x14ac:dyDescent="0.25">
      <c r="D811" s="143"/>
    </row>
    <row r="812" spans="4:4" x14ac:dyDescent="0.25">
      <c r="D812" s="143"/>
    </row>
    <row r="813" spans="4:4" x14ac:dyDescent="0.25">
      <c r="D813" s="143"/>
    </row>
    <row r="814" spans="4:4" x14ac:dyDescent="0.25">
      <c r="D814" s="143"/>
    </row>
    <row r="815" spans="4:4" x14ac:dyDescent="0.25">
      <c r="D815" s="143"/>
    </row>
    <row r="816" spans="4:4" x14ac:dyDescent="0.25">
      <c r="D816" s="143"/>
    </row>
    <row r="817" spans="4:4" x14ac:dyDescent="0.25">
      <c r="D817" s="143"/>
    </row>
    <row r="818" spans="4:4" x14ac:dyDescent="0.25">
      <c r="D818" s="143"/>
    </row>
    <row r="819" spans="4:4" x14ac:dyDescent="0.25">
      <c r="D819" s="143"/>
    </row>
    <row r="820" spans="4:4" x14ac:dyDescent="0.25">
      <c r="D820" s="143"/>
    </row>
    <row r="821" spans="4:4" x14ac:dyDescent="0.25">
      <c r="D821" s="143"/>
    </row>
    <row r="822" spans="4:4" x14ac:dyDescent="0.25">
      <c r="D822" s="143"/>
    </row>
    <row r="823" spans="4:4" x14ac:dyDescent="0.25">
      <c r="D823" s="143"/>
    </row>
    <row r="824" spans="4:4" x14ac:dyDescent="0.25">
      <c r="D824" s="143"/>
    </row>
    <row r="825" spans="4:4" x14ac:dyDescent="0.25">
      <c r="D825" s="143"/>
    </row>
    <row r="826" spans="4:4" x14ac:dyDescent="0.25">
      <c r="D826" s="143"/>
    </row>
    <row r="827" spans="4:4" x14ac:dyDescent="0.25">
      <c r="D827" s="143"/>
    </row>
    <row r="828" spans="4:4" x14ac:dyDescent="0.25">
      <c r="D828" s="143"/>
    </row>
    <row r="829" spans="4:4" x14ac:dyDescent="0.25">
      <c r="D829" s="143"/>
    </row>
    <row r="830" spans="4:4" x14ac:dyDescent="0.25">
      <c r="D830" s="143"/>
    </row>
    <row r="831" spans="4:4" x14ac:dyDescent="0.25">
      <c r="D831" s="143"/>
    </row>
    <row r="832" spans="4:4" x14ac:dyDescent="0.25">
      <c r="D832" s="143"/>
    </row>
    <row r="833" spans="4:4" x14ac:dyDescent="0.25">
      <c r="D833" s="143"/>
    </row>
    <row r="834" spans="4:4" x14ac:dyDescent="0.25">
      <c r="D834" s="143"/>
    </row>
    <row r="835" spans="4:4" x14ac:dyDescent="0.25">
      <c r="D835" s="143"/>
    </row>
    <row r="836" spans="4:4" x14ac:dyDescent="0.25">
      <c r="D836" s="143"/>
    </row>
    <row r="837" spans="4:4" x14ac:dyDescent="0.25">
      <c r="D837" s="143"/>
    </row>
    <row r="838" spans="4:4" x14ac:dyDescent="0.25">
      <c r="D838" s="143"/>
    </row>
    <row r="839" spans="4:4" x14ac:dyDescent="0.25">
      <c r="D839" s="143"/>
    </row>
    <row r="840" spans="4:4" x14ac:dyDescent="0.25">
      <c r="D840" s="143"/>
    </row>
    <row r="841" spans="4:4" x14ac:dyDescent="0.25">
      <c r="D841" s="143"/>
    </row>
    <row r="842" spans="4:4" x14ac:dyDescent="0.25">
      <c r="D842" s="143"/>
    </row>
    <row r="843" spans="4:4" x14ac:dyDescent="0.25">
      <c r="D843" s="143"/>
    </row>
    <row r="844" spans="4:4" x14ac:dyDescent="0.25">
      <c r="D844" s="143"/>
    </row>
    <row r="845" spans="4:4" x14ac:dyDescent="0.25">
      <c r="D845" s="143"/>
    </row>
    <row r="846" spans="4:4" x14ac:dyDescent="0.25">
      <c r="D846" s="143"/>
    </row>
    <row r="847" spans="4:4" x14ac:dyDescent="0.25">
      <c r="D847" s="143"/>
    </row>
    <row r="848" spans="4:4" x14ac:dyDescent="0.25">
      <c r="D848" s="143"/>
    </row>
    <row r="849" spans="4:4" x14ac:dyDescent="0.25">
      <c r="D849" s="143"/>
    </row>
    <row r="850" spans="4:4" x14ac:dyDescent="0.25">
      <c r="D850" s="143"/>
    </row>
    <row r="851" spans="4:4" x14ac:dyDescent="0.25">
      <c r="D851" s="143"/>
    </row>
    <row r="852" spans="4:4" x14ac:dyDescent="0.25">
      <c r="D852" s="143"/>
    </row>
    <row r="853" spans="4:4" x14ac:dyDescent="0.25">
      <c r="D853" s="143"/>
    </row>
    <row r="854" spans="4:4" x14ac:dyDescent="0.25">
      <c r="D854" s="143"/>
    </row>
    <row r="855" spans="4:4" x14ac:dyDescent="0.25">
      <c r="D855" s="143"/>
    </row>
    <row r="856" spans="4:4" x14ac:dyDescent="0.25">
      <c r="D856" s="143"/>
    </row>
    <row r="857" spans="4:4" x14ac:dyDescent="0.25">
      <c r="D857" s="143"/>
    </row>
    <row r="858" spans="4:4" x14ac:dyDescent="0.25">
      <c r="D858" s="143"/>
    </row>
    <row r="859" spans="4:4" x14ac:dyDescent="0.25">
      <c r="D859" s="143"/>
    </row>
    <row r="860" spans="4:4" x14ac:dyDescent="0.25">
      <c r="D860" s="143"/>
    </row>
    <row r="861" spans="4:4" x14ac:dyDescent="0.25">
      <c r="D861" s="143"/>
    </row>
    <row r="862" spans="4:4" x14ac:dyDescent="0.25">
      <c r="D862" s="143"/>
    </row>
    <row r="863" spans="4:4" x14ac:dyDescent="0.25">
      <c r="D863" s="143"/>
    </row>
    <row r="864" spans="4:4" x14ac:dyDescent="0.25">
      <c r="D864" s="143"/>
    </row>
    <row r="865" spans="4:4" x14ac:dyDescent="0.25">
      <c r="D865" s="143"/>
    </row>
    <row r="866" spans="4:4" x14ac:dyDescent="0.25">
      <c r="D866" s="143"/>
    </row>
    <row r="867" spans="4:4" x14ac:dyDescent="0.25">
      <c r="D867" s="143"/>
    </row>
    <row r="868" spans="4:4" x14ac:dyDescent="0.25">
      <c r="D868" s="143"/>
    </row>
    <row r="869" spans="4:4" x14ac:dyDescent="0.25">
      <c r="D869" s="143"/>
    </row>
    <row r="870" spans="4:4" x14ac:dyDescent="0.25">
      <c r="D870" s="143"/>
    </row>
    <row r="871" spans="4:4" x14ac:dyDescent="0.25">
      <c r="D871" s="143"/>
    </row>
    <row r="872" spans="4:4" x14ac:dyDescent="0.25">
      <c r="D872" s="143"/>
    </row>
    <row r="873" spans="4:4" x14ac:dyDescent="0.25">
      <c r="D873" s="143"/>
    </row>
    <row r="874" spans="4:4" x14ac:dyDescent="0.25">
      <c r="D874" s="143"/>
    </row>
    <row r="875" spans="4:4" x14ac:dyDescent="0.25">
      <c r="D875" s="143"/>
    </row>
    <row r="876" spans="4:4" x14ac:dyDescent="0.25">
      <c r="D876" s="143"/>
    </row>
    <row r="877" spans="4:4" x14ac:dyDescent="0.25">
      <c r="D877" s="143"/>
    </row>
    <row r="878" spans="4:4" x14ac:dyDescent="0.25">
      <c r="D878" s="143"/>
    </row>
    <row r="879" spans="4:4" x14ac:dyDescent="0.25">
      <c r="D879" s="143"/>
    </row>
    <row r="880" spans="4:4" x14ac:dyDescent="0.25">
      <c r="D880" s="143"/>
    </row>
    <row r="881" spans="4:4" x14ac:dyDescent="0.25">
      <c r="D881" s="143"/>
    </row>
    <row r="882" spans="4:4" x14ac:dyDescent="0.25">
      <c r="D882" s="143"/>
    </row>
    <row r="883" spans="4:4" x14ac:dyDescent="0.25">
      <c r="D883" s="143"/>
    </row>
    <row r="884" spans="4:4" x14ac:dyDescent="0.25">
      <c r="D884" s="143"/>
    </row>
    <row r="885" spans="4:4" x14ac:dyDescent="0.25">
      <c r="D885" s="143"/>
    </row>
    <row r="886" spans="4:4" x14ac:dyDescent="0.25">
      <c r="D886" s="143"/>
    </row>
    <row r="887" spans="4:4" x14ac:dyDescent="0.25">
      <c r="D887" s="143"/>
    </row>
    <row r="888" spans="4:4" x14ac:dyDescent="0.25">
      <c r="D888" s="143"/>
    </row>
    <row r="889" spans="4:4" x14ac:dyDescent="0.25">
      <c r="D889" s="143"/>
    </row>
    <row r="890" spans="4:4" x14ac:dyDescent="0.25">
      <c r="D890" s="143"/>
    </row>
    <row r="891" spans="4:4" x14ac:dyDescent="0.25">
      <c r="D891" s="143"/>
    </row>
    <row r="892" spans="4:4" x14ac:dyDescent="0.25">
      <c r="D892" s="143"/>
    </row>
    <row r="893" spans="4:4" x14ac:dyDescent="0.25">
      <c r="D893" s="143"/>
    </row>
    <row r="894" spans="4:4" x14ac:dyDescent="0.25">
      <c r="D894" s="143"/>
    </row>
    <row r="895" spans="4:4" x14ac:dyDescent="0.25">
      <c r="D895" s="143"/>
    </row>
    <row r="896" spans="4:4" x14ac:dyDescent="0.25">
      <c r="D896" s="143"/>
    </row>
    <row r="897" spans="4:4" x14ac:dyDescent="0.25">
      <c r="D897" s="143"/>
    </row>
    <row r="898" spans="4:4" x14ac:dyDescent="0.25">
      <c r="D898" s="143"/>
    </row>
    <row r="899" spans="4:4" x14ac:dyDescent="0.25">
      <c r="D899" s="143"/>
    </row>
    <row r="900" spans="4:4" x14ac:dyDescent="0.25">
      <c r="D900" s="143"/>
    </row>
    <row r="901" spans="4:4" x14ac:dyDescent="0.25">
      <c r="D901" s="143"/>
    </row>
    <row r="902" spans="4:4" x14ac:dyDescent="0.25">
      <c r="D902" s="143"/>
    </row>
    <row r="903" spans="4:4" x14ac:dyDescent="0.25">
      <c r="D903" s="143"/>
    </row>
    <row r="904" spans="4:4" x14ac:dyDescent="0.25">
      <c r="D904" s="143"/>
    </row>
    <row r="905" spans="4:4" x14ac:dyDescent="0.25">
      <c r="D905" s="143"/>
    </row>
    <row r="906" spans="4:4" x14ac:dyDescent="0.25">
      <c r="D906" s="143"/>
    </row>
    <row r="907" spans="4:4" x14ac:dyDescent="0.25">
      <c r="D907" s="143"/>
    </row>
    <row r="908" spans="4:4" x14ac:dyDescent="0.25">
      <c r="D908" s="143"/>
    </row>
    <row r="909" spans="4:4" x14ac:dyDescent="0.25">
      <c r="D909" s="143"/>
    </row>
    <row r="910" spans="4:4" x14ac:dyDescent="0.25">
      <c r="D910" s="143"/>
    </row>
    <row r="911" spans="4:4" x14ac:dyDescent="0.25">
      <c r="D911" s="143"/>
    </row>
    <row r="912" spans="4:4" x14ac:dyDescent="0.25">
      <c r="D912" s="143"/>
    </row>
    <row r="913" spans="4:4" x14ac:dyDescent="0.25">
      <c r="D913" s="143"/>
    </row>
    <row r="914" spans="4:4" x14ac:dyDescent="0.25">
      <c r="D914" s="143"/>
    </row>
    <row r="915" spans="4:4" x14ac:dyDescent="0.25">
      <c r="D915" s="143"/>
    </row>
    <row r="916" spans="4:4" x14ac:dyDescent="0.25">
      <c r="D916" s="143"/>
    </row>
    <row r="917" spans="4:4" x14ac:dyDescent="0.25">
      <c r="D917" s="143"/>
    </row>
    <row r="918" spans="4:4" x14ac:dyDescent="0.25">
      <c r="D918" s="143"/>
    </row>
    <row r="919" spans="4:4" x14ac:dyDescent="0.25">
      <c r="D919" s="143"/>
    </row>
    <row r="920" spans="4:4" x14ac:dyDescent="0.25">
      <c r="D920" s="143"/>
    </row>
    <row r="921" spans="4:4" x14ac:dyDescent="0.25">
      <c r="D921" s="143"/>
    </row>
    <row r="922" spans="4:4" x14ac:dyDescent="0.25">
      <c r="D922" s="143"/>
    </row>
    <row r="923" spans="4:4" x14ac:dyDescent="0.25">
      <c r="D923" s="143"/>
    </row>
    <row r="924" spans="4:4" x14ac:dyDescent="0.25">
      <c r="D924" s="143"/>
    </row>
    <row r="925" spans="4:4" x14ac:dyDescent="0.25">
      <c r="D925" s="143"/>
    </row>
    <row r="926" spans="4:4" x14ac:dyDescent="0.25">
      <c r="D926" s="143"/>
    </row>
    <row r="927" spans="4:4" x14ac:dyDescent="0.25">
      <c r="D927" s="143"/>
    </row>
    <row r="928" spans="4:4" x14ac:dyDescent="0.25">
      <c r="D928" s="143"/>
    </row>
    <row r="929" spans="4:4" x14ac:dyDescent="0.25">
      <c r="D929" s="143"/>
    </row>
    <row r="930" spans="4:4" x14ac:dyDescent="0.25">
      <c r="D930" s="143"/>
    </row>
    <row r="931" spans="4:4" x14ac:dyDescent="0.25">
      <c r="D931" s="143"/>
    </row>
    <row r="932" spans="4:4" x14ac:dyDescent="0.25">
      <c r="D932" s="143"/>
    </row>
    <row r="933" spans="4:4" x14ac:dyDescent="0.25">
      <c r="D933" s="143"/>
    </row>
    <row r="934" spans="4:4" x14ac:dyDescent="0.25">
      <c r="D934" s="143"/>
    </row>
    <row r="935" spans="4:4" x14ac:dyDescent="0.25">
      <c r="D935" s="143"/>
    </row>
    <row r="936" spans="4:4" x14ac:dyDescent="0.25">
      <c r="D936" s="143"/>
    </row>
    <row r="937" spans="4:4" x14ac:dyDescent="0.25">
      <c r="D937" s="143"/>
    </row>
    <row r="938" spans="4:4" x14ac:dyDescent="0.25">
      <c r="D938" s="143"/>
    </row>
    <row r="939" spans="4:4" x14ac:dyDescent="0.25">
      <c r="D939" s="143"/>
    </row>
    <row r="940" spans="4:4" x14ac:dyDescent="0.25">
      <c r="D940" s="143"/>
    </row>
    <row r="941" spans="4:4" x14ac:dyDescent="0.25">
      <c r="D941" s="143"/>
    </row>
    <row r="942" spans="4:4" x14ac:dyDescent="0.25">
      <c r="D942" s="143"/>
    </row>
    <row r="943" spans="4:4" x14ac:dyDescent="0.25">
      <c r="D943" s="143"/>
    </row>
    <row r="944" spans="4:4" x14ac:dyDescent="0.25">
      <c r="D944" s="143"/>
    </row>
    <row r="945" spans="4:4" x14ac:dyDescent="0.25">
      <c r="D945" s="143"/>
    </row>
    <row r="946" spans="4:4" x14ac:dyDescent="0.25">
      <c r="D946" s="143"/>
    </row>
    <row r="947" spans="4:4" x14ac:dyDescent="0.25">
      <c r="D947" s="143"/>
    </row>
    <row r="948" spans="4:4" x14ac:dyDescent="0.25">
      <c r="D948" s="143"/>
    </row>
    <row r="949" spans="4:4" x14ac:dyDescent="0.25">
      <c r="D949" s="143"/>
    </row>
    <row r="950" spans="4:4" x14ac:dyDescent="0.25">
      <c r="D950" s="143"/>
    </row>
    <row r="951" spans="4:4" x14ac:dyDescent="0.25">
      <c r="D951" s="143"/>
    </row>
    <row r="952" spans="4:4" x14ac:dyDescent="0.25">
      <c r="D952" s="143"/>
    </row>
    <row r="953" spans="4:4" x14ac:dyDescent="0.25">
      <c r="D953" s="143"/>
    </row>
    <row r="954" spans="4:4" x14ac:dyDescent="0.25">
      <c r="D954" s="143"/>
    </row>
    <row r="955" spans="4:4" x14ac:dyDescent="0.25">
      <c r="D955" s="143"/>
    </row>
    <row r="956" spans="4:4" x14ac:dyDescent="0.25">
      <c r="D956" s="143"/>
    </row>
    <row r="957" spans="4:4" x14ac:dyDescent="0.25">
      <c r="D957" s="143"/>
    </row>
    <row r="958" spans="4:4" x14ac:dyDescent="0.25">
      <c r="D958" s="143"/>
    </row>
    <row r="959" spans="4:4" x14ac:dyDescent="0.25">
      <c r="D959" s="143"/>
    </row>
    <row r="960" spans="4:4" x14ac:dyDescent="0.25">
      <c r="D960" s="143"/>
    </row>
    <row r="961" spans="4:4" x14ac:dyDescent="0.25">
      <c r="D961" s="143"/>
    </row>
    <row r="962" spans="4:4" x14ac:dyDescent="0.25">
      <c r="D962" s="143"/>
    </row>
    <row r="963" spans="4:4" x14ac:dyDescent="0.25">
      <c r="D963" s="143"/>
    </row>
    <row r="964" spans="4:4" x14ac:dyDescent="0.25">
      <c r="D964" s="143"/>
    </row>
    <row r="965" spans="4:4" x14ac:dyDescent="0.25">
      <c r="D965" s="143"/>
    </row>
    <row r="966" spans="4:4" x14ac:dyDescent="0.25">
      <c r="D966" s="143"/>
    </row>
    <row r="967" spans="4:4" x14ac:dyDescent="0.25">
      <c r="D967" s="143"/>
    </row>
    <row r="968" spans="4:4" x14ac:dyDescent="0.25">
      <c r="D968" s="143"/>
    </row>
    <row r="969" spans="4:4" x14ac:dyDescent="0.25">
      <c r="D969" s="143"/>
    </row>
    <row r="970" spans="4:4" x14ac:dyDescent="0.25">
      <c r="D970" s="143"/>
    </row>
    <row r="971" spans="4:4" x14ac:dyDescent="0.25">
      <c r="D971" s="143"/>
    </row>
    <row r="972" spans="4:4" x14ac:dyDescent="0.25">
      <c r="D972" s="143"/>
    </row>
    <row r="973" spans="4:4" x14ac:dyDescent="0.25">
      <c r="D973" s="143"/>
    </row>
    <row r="974" spans="4:4" x14ac:dyDescent="0.25">
      <c r="D974" s="143"/>
    </row>
    <row r="975" spans="4:4" x14ac:dyDescent="0.25">
      <c r="D975" s="143"/>
    </row>
    <row r="976" spans="4:4" x14ac:dyDescent="0.25">
      <c r="D976" s="143"/>
    </row>
    <row r="977" spans="4:4" x14ac:dyDescent="0.25">
      <c r="D977" s="143"/>
    </row>
    <row r="978" spans="4:4" x14ac:dyDescent="0.25">
      <c r="D978" s="143"/>
    </row>
    <row r="979" spans="4:4" x14ac:dyDescent="0.25">
      <c r="D979" s="143"/>
    </row>
    <row r="980" spans="4:4" x14ac:dyDescent="0.25">
      <c r="D980" s="143"/>
    </row>
    <row r="981" spans="4:4" x14ac:dyDescent="0.25">
      <c r="D981" s="143"/>
    </row>
    <row r="982" spans="4:4" x14ac:dyDescent="0.25">
      <c r="D982" s="143"/>
    </row>
    <row r="983" spans="4:4" x14ac:dyDescent="0.25">
      <c r="D983" s="143"/>
    </row>
    <row r="984" spans="4:4" x14ac:dyDescent="0.25">
      <c r="D984" s="143"/>
    </row>
    <row r="985" spans="4:4" x14ac:dyDescent="0.25">
      <c r="D985" s="143"/>
    </row>
    <row r="986" spans="4:4" x14ac:dyDescent="0.25">
      <c r="D986" s="143"/>
    </row>
    <row r="987" spans="4:4" x14ac:dyDescent="0.25">
      <c r="D987" s="143"/>
    </row>
    <row r="988" spans="4:4" x14ac:dyDescent="0.25">
      <c r="D988" s="143"/>
    </row>
    <row r="989" spans="4:4" x14ac:dyDescent="0.25">
      <c r="D989" s="143"/>
    </row>
    <row r="990" spans="4:4" x14ac:dyDescent="0.25">
      <c r="D990" s="143"/>
    </row>
    <row r="991" spans="4:4" x14ac:dyDescent="0.25">
      <c r="D991" s="143"/>
    </row>
    <row r="992" spans="4:4" x14ac:dyDescent="0.25">
      <c r="D992" s="143"/>
    </row>
    <row r="993" spans="4:4" x14ac:dyDescent="0.25">
      <c r="D993" s="143"/>
    </row>
    <row r="994" spans="4:4" x14ac:dyDescent="0.25">
      <c r="D994" s="143"/>
    </row>
    <row r="995" spans="4:4" x14ac:dyDescent="0.25">
      <c r="D995" s="143"/>
    </row>
    <row r="996" spans="4:4" x14ac:dyDescent="0.25">
      <c r="D996" s="143"/>
    </row>
    <row r="997" spans="4:4" x14ac:dyDescent="0.25">
      <c r="D997" s="143"/>
    </row>
    <row r="998" spans="4:4" x14ac:dyDescent="0.25">
      <c r="D998" s="143"/>
    </row>
    <row r="999" spans="4:4" x14ac:dyDescent="0.25">
      <c r="D999" s="143"/>
    </row>
    <row r="1000" spans="4:4" x14ac:dyDescent="0.25">
      <c r="D1000" s="143"/>
    </row>
    <row r="1001" spans="4:4" x14ac:dyDescent="0.25">
      <c r="D1001" s="143"/>
    </row>
    <row r="1002" spans="4:4" x14ac:dyDescent="0.25">
      <c r="D1002" s="143"/>
    </row>
    <row r="1003" spans="4:4" x14ac:dyDescent="0.25">
      <c r="D1003" s="143"/>
    </row>
    <row r="1004" spans="4:4" x14ac:dyDescent="0.25">
      <c r="D1004" s="143"/>
    </row>
    <row r="1005" spans="4:4" x14ac:dyDescent="0.25">
      <c r="D1005" s="143"/>
    </row>
    <row r="1006" spans="4:4" x14ac:dyDescent="0.25">
      <c r="D1006" s="143"/>
    </row>
    <row r="1007" spans="4:4" x14ac:dyDescent="0.25">
      <c r="D1007" s="143"/>
    </row>
    <row r="1008" spans="4:4" x14ac:dyDescent="0.25">
      <c r="D1008" s="143"/>
    </row>
    <row r="1009" spans="4:4" x14ac:dyDescent="0.25">
      <c r="D1009" s="143"/>
    </row>
    <row r="1010" spans="4:4" x14ac:dyDescent="0.25">
      <c r="D1010" s="143"/>
    </row>
    <row r="1011" spans="4:4" x14ac:dyDescent="0.25">
      <c r="D1011" s="143"/>
    </row>
    <row r="1012" spans="4:4" x14ac:dyDescent="0.25">
      <c r="D1012" s="143"/>
    </row>
    <row r="1013" spans="4:4" x14ac:dyDescent="0.25">
      <c r="D1013" s="143"/>
    </row>
    <row r="1014" spans="4:4" x14ac:dyDescent="0.25">
      <c r="D1014" s="143"/>
    </row>
    <row r="1015" spans="4:4" x14ac:dyDescent="0.25">
      <c r="D1015" s="143"/>
    </row>
    <row r="1016" spans="4:4" x14ac:dyDescent="0.25">
      <c r="D1016" s="143"/>
    </row>
    <row r="1017" spans="4:4" x14ac:dyDescent="0.25">
      <c r="D1017" s="143"/>
    </row>
    <row r="1018" spans="4:4" x14ac:dyDescent="0.25">
      <c r="D1018" s="143"/>
    </row>
    <row r="1019" spans="4:4" x14ac:dyDescent="0.25">
      <c r="D1019" s="143"/>
    </row>
    <row r="1020" spans="4:4" x14ac:dyDescent="0.25">
      <c r="D1020" s="143"/>
    </row>
    <row r="1021" spans="4:4" x14ac:dyDescent="0.25">
      <c r="D1021" s="143"/>
    </row>
    <row r="1022" spans="4:4" x14ac:dyDescent="0.25">
      <c r="D1022" s="143"/>
    </row>
    <row r="1023" spans="4:4" x14ac:dyDescent="0.25">
      <c r="D1023" s="143"/>
    </row>
    <row r="1024" spans="4:4" x14ac:dyDescent="0.25">
      <c r="D1024" s="143"/>
    </row>
    <row r="1025" spans="4:4" x14ac:dyDescent="0.25">
      <c r="D1025" s="143"/>
    </row>
    <row r="1026" spans="4:4" x14ac:dyDescent="0.25">
      <c r="D1026" s="143"/>
    </row>
    <row r="1027" spans="4:4" x14ac:dyDescent="0.25">
      <c r="D1027" s="143"/>
    </row>
    <row r="1028" spans="4:4" x14ac:dyDescent="0.25">
      <c r="D1028" s="143"/>
    </row>
    <row r="1029" spans="4:4" x14ac:dyDescent="0.25">
      <c r="D1029" s="143"/>
    </row>
    <row r="1030" spans="4:4" x14ac:dyDescent="0.25">
      <c r="D1030" s="143"/>
    </row>
    <row r="1031" spans="4:4" x14ac:dyDescent="0.25">
      <c r="D1031" s="143"/>
    </row>
    <row r="1032" spans="4:4" x14ac:dyDescent="0.25">
      <c r="D1032" s="143"/>
    </row>
    <row r="1033" spans="4:4" x14ac:dyDescent="0.25">
      <c r="D1033" s="143"/>
    </row>
    <row r="1034" spans="4:4" x14ac:dyDescent="0.25">
      <c r="D1034" s="143"/>
    </row>
    <row r="1035" spans="4:4" x14ac:dyDescent="0.25">
      <c r="D1035" s="143"/>
    </row>
    <row r="1036" spans="4:4" x14ac:dyDescent="0.25">
      <c r="D1036" s="143"/>
    </row>
    <row r="1037" spans="4:4" x14ac:dyDescent="0.25">
      <c r="D1037" s="143"/>
    </row>
    <row r="1038" spans="4:4" x14ac:dyDescent="0.25">
      <c r="D1038" s="143"/>
    </row>
    <row r="1039" spans="4:4" x14ac:dyDescent="0.25">
      <c r="D1039" s="143"/>
    </row>
    <row r="1040" spans="4:4" x14ac:dyDescent="0.25">
      <c r="D1040" s="143"/>
    </row>
    <row r="1041" spans="4:4" x14ac:dyDescent="0.25">
      <c r="D1041" s="143"/>
    </row>
    <row r="1042" spans="4:4" x14ac:dyDescent="0.25">
      <c r="D1042" s="143"/>
    </row>
    <row r="1043" spans="4:4" x14ac:dyDescent="0.25">
      <c r="D1043" s="143"/>
    </row>
    <row r="1044" spans="4:4" x14ac:dyDescent="0.25">
      <c r="D1044" s="143"/>
    </row>
    <row r="1045" spans="4:4" x14ac:dyDescent="0.25">
      <c r="D1045" s="143"/>
    </row>
    <row r="1046" spans="4:4" x14ac:dyDescent="0.25">
      <c r="D1046" s="143"/>
    </row>
    <row r="1047" spans="4:4" x14ac:dyDescent="0.25">
      <c r="D1047" s="143"/>
    </row>
    <row r="1048" spans="4:4" x14ac:dyDescent="0.25">
      <c r="D1048" s="143"/>
    </row>
    <row r="1049" spans="4:4" x14ac:dyDescent="0.25">
      <c r="D1049" s="143"/>
    </row>
    <row r="1050" spans="4:4" x14ac:dyDescent="0.25">
      <c r="D1050" s="143"/>
    </row>
    <row r="1051" spans="4:4" x14ac:dyDescent="0.25">
      <c r="D1051" s="143"/>
    </row>
    <row r="1052" spans="4:4" x14ac:dyDescent="0.25">
      <c r="D1052" s="143"/>
    </row>
    <row r="1053" spans="4:4" x14ac:dyDescent="0.25">
      <c r="D1053" s="143"/>
    </row>
    <row r="1054" spans="4:4" x14ac:dyDescent="0.25">
      <c r="D1054" s="143"/>
    </row>
    <row r="1055" spans="4:4" x14ac:dyDescent="0.25">
      <c r="D1055" s="143"/>
    </row>
    <row r="1056" spans="4:4" x14ac:dyDescent="0.25">
      <c r="D1056" s="143"/>
    </row>
    <row r="1057" spans="4:4" x14ac:dyDescent="0.25">
      <c r="D1057" s="143"/>
    </row>
    <row r="1058" spans="4:4" x14ac:dyDescent="0.25">
      <c r="D1058" s="143"/>
    </row>
    <row r="1059" spans="4:4" x14ac:dyDescent="0.25">
      <c r="D1059" s="143"/>
    </row>
    <row r="1060" spans="4:4" x14ac:dyDescent="0.25">
      <c r="D1060" s="143"/>
    </row>
    <row r="1061" spans="4:4" x14ac:dyDescent="0.25">
      <c r="D1061" s="143"/>
    </row>
    <row r="1062" spans="4:4" x14ac:dyDescent="0.25">
      <c r="D1062" s="143"/>
    </row>
    <row r="1063" spans="4:4" x14ac:dyDescent="0.25">
      <c r="D1063" s="143"/>
    </row>
    <row r="1064" spans="4:4" x14ac:dyDescent="0.25">
      <c r="D1064" s="143"/>
    </row>
    <row r="1065" spans="4:4" x14ac:dyDescent="0.25">
      <c r="D1065" s="143"/>
    </row>
    <row r="1066" spans="4:4" x14ac:dyDescent="0.25">
      <c r="D1066" s="143"/>
    </row>
    <row r="1067" spans="4:4" x14ac:dyDescent="0.25">
      <c r="D1067" s="143"/>
    </row>
    <row r="1068" spans="4:4" x14ac:dyDescent="0.25">
      <c r="D1068" s="143"/>
    </row>
    <row r="1069" spans="4:4" x14ac:dyDescent="0.25">
      <c r="D1069" s="143"/>
    </row>
    <row r="1070" spans="4:4" x14ac:dyDescent="0.25">
      <c r="D1070" s="143"/>
    </row>
    <row r="1071" spans="4:4" x14ac:dyDescent="0.25">
      <c r="D1071" s="143"/>
    </row>
    <row r="1072" spans="4:4" x14ac:dyDescent="0.25">
      <c r="D1072" s="143"/>
    </row>
    <row r="1073" spans="4:4" x14ac:dyDescent="0.25">
      <c r="D1073" s="143"/>
    </row>
    <row r="1074" spans="4:4" x14ac:dyDescent="0.25">
      <c r="D1074" s="143"/>
    </row>
    <row r="1075" spans="4:4" x14ac:dyDescent="0.25">
      <c r="D1075" s="143"/>
    </row>
    <row r="1076" spans="4:4" x14ac:dyDescent="0.25">
      <c r="D1076" s="143"/>
    </row>
    <row r="1077" spans="4:4" x14ac:dyDescent="0.25">
      <c r="D1077" s="143"/>
    </row>
    <row r="1078" spans="4:4" x14ac:dyDescent="0.25">
      <c r="D1078" s="143"/>
    </row>
    <row r="1079" spans="4:4" x14ac:dyDescent="0.25">
      <c r="D1079" s="143"/>
    </row>
    <row r="1080" spans="4:4" x14ac:dyDescent="0.25">
      <c r="D1080" s="143"/>
    </row>
    <row r="1081" spans="4:4" x14ac:dyDescent="0.25">
      <c r="D1081" s="143"/>
    </row>
    <row r="1082" spans="4:4" x14ac:dyDescent="0.25">
      <c r="D1082" s="143"/>
    </row>
    <row r="1083" spans="4:4" x14ac:dyDescent="0.25">
      <c r="D1083" s="143"/>
    </row>
    <row r="1084" spans="4:4" x14ac:dyDescent="0.25">
      <c r="D1084" s="143"/>
    </row>
    <row r="1085" spans="4:4" x14ac:dyDescent="0.25">
      <c r="D1085" s="143"/>
    </row>
    <row r="1086" spans="4:4" x14ac:dyDescent="0.25">
      <c r="D1086" s="143"/>
    </row>
    <row r="1087" spans="4:4" x14ac:dyDescent="0.25">
      <c r="D1087" s="143"/>
    </row>
    <row r="1088" spans="4:4" x14ac:dyDescent="0.25">
      <c r="D1088" s="143"/>
    </row>
    <row r="1089" spans="4:4" x14ac:dyDescent="0.25">
      <c r="D1089" s="143"/>
    </row>
    <row r="1090" spans="4:4" x14ac:dyDescent="0.25">
      <c r="D1090" s="143"/>
    </row>
    <row r="1091" spans="4:4" x14ac:dyDescent="0.25">
      <c r="D1091" s="143"/>
    </row>
    <row r="1092" spans="4:4" x14ac:dyDescent="0.25">
      <c r="D1092" s="143"/>
    </row>
    <row r="1093" spans="4:4" x14ac:dyDescent="0.25">
      <c r="D1093" s="143"/>
    </row>
    <row r="1094" spans="4:4" x14ac:dyDescent="0.25">
      <c r="D1094" s="143"/>
    </row>
    <row r="1095" spans="4:4" x14ac:dyDescent="0.25">
      <c r="D1095" s="143"/>
    </row>
    <row r="1096" spans="4:4" x14ac:dyDescent="0.25">
      <c r="D1096" s="143"/>
    </row>
    <row r="1097" spans="4:4" x14ac:dyDescent="0.25">
      <c r="D1097" s="143"/>
    </row>
    <row r="1098" spans="4:4" x14ac:dyDescent="0.25">
      <c r="D1098" s="143"/>
    </row>
    <row r="1099" spans="4:4" x14ac:dyDescent="0.25">
      <c r="D1099" s="143"/>
    </row>
    <row r="1100" spans="4:4" x14ac:dyDescent="0.25">
      <c r="D1100" s="143"/>
    </row>
    <row r="1101" spans="4:4" x14ac:dyDescent="0.25">
      <c r="D1101" s="143"/>
    </row>
    <row r="1102" spans="4:4" x14ac:dyDescent="0.25">
      <c r="D1102" s="143"/>
    </row>
    <row r="1103" spans="4:4" x14ac:dyDescent="0.25">
      <c r="D1103" s="143"/>
    </row>
    <row r="1104" spans="4:4" x14ac:dyDescent="0.25">
      <c r="D1104" s="143"/>
    </row>
    <row r="1105" spans="4:4" x14ac:dyDescent="0.25">
      <c r="D1105" s="143"/>
    </row>
    <row r="1106" spans="4:4" x14ac:dyDescent="0.25">
      <c r="D1106" s="143"/>
    </row>
    <row r="1107" spans="4:4" x14ac:dyDescent="0.25">
      <c r="D1107" s="143"/>
    </row>
    <row r="1108" spans="4:4" x14ac:dyDescent="0.25">
      <c r="D1108" s="143"/>
    </row>
    <row r="1109" spans="4:4" x14ac:dyDescent="0.25">
      <c r="D1109" s="143"/>
    </row>
    <row r="1110" spans="4:4" x14ac:dyDescent="0.25">
      <c r="D1110" s="143"/>
    </row>
    <row r="1111" spans="4:4" x14ac:dyDescent="0.25">
      <c r="D1111" s="143"/>
    </row>
    <row r="1112" spans="4:4" x14ac:dyDescent="0.25">
      <c r="D1112" s="143"/>
    </row>
    <row r="1113" spans="4:4" x14ac:dyDescent="0.25">
      <c r="D1113" s="143"/>
    </row>
    <row r="1114" spans="4:4" x14ac:dyDescent="0.25">
      <c r="D1114" s="143"/>
    </row>
    <row r="1115" spans="4:4" x14ac:dyDescent="0.25">
      <c r="D1115" s="143"/>
    </row>
    <row r="1116" spans="4:4" x14ac:dyDescent="0.25">
      <c r="D1116" s="143"/>
    </row>
    <row r="1117" spans="4:4" x14ac:dyDescent="0.25">
      <c r="D1117" s="143"/>
    </row>
    <row r="1118" spans="4:4" x14ac:dyDescent="0.25">
      <c r="D1118" s="143"/>
    </row>
    <row r="1119" spans="4:4" x14ac:dyDescent="0.25">
      <c r="D1119" s="143"/>
    </row>
    <row r="1120" spans="4:4" x14ac:dyDescent="0.25">
      <c r="D1120" s="143"/>
    </row>
    <row r="1121" spans="4:4" x14ac:dyDescent="0.25">
      <c r="D1121" s="143"/>
    </row>
    <row r="1122" spans="4:4" x14ac:dyDescent="0.25">
      <c r="D1122" s="143"/>
    </row>
    <row r="1123" spans="4:4" x14ac:dyDescent="0.25">
      <c r="D1123" s="143"/>
    </row>
    <row r="1124" spans="4:4" x14ac:dyDescent="0.25">
      <c r="D1124" s="143"/>
    </row>
    <row r="1125" spans="4:4" x14ac:dyDescent="0.25">
      <c r="D1125" s="143"/>
    </row>
    <row r="1126" spans="4:4" x14ac:dyDescent="0.25">
      <c r="D1126" s="143"/>
    </row>
    <row r="1127" spans="4:4" x14ac:dyDescent="0.25">
      <c r="D1127" s="143"/>
    </row>
    <row r="1128" spans="4:4" x14ac:dyDescent="0.25">
      <c r="D1128" s="143"/>
    </row>
    <row r="1129" spans="4:4" x14ac:dyDescent="0.25">
      <c r="D1129" s="143"/>
    </row>
    <row r="1130" spans="4:4" x14ac:dyDescent="0.25">
      <c r="D1130" s="143"/>
    </row>
    <row r="1131" spans="4:4" x14ac:dyDescent="0.25">
      <c r="D1131" s="143"/>
    </row>
    <row r="1132" spans="4:4" x14ac:dyDescent="0.25">
      <c r="D1132" s="143"/>
    </row>
    <row r="1133" spans="4:4" x14ac:dyDescent="0.25">
      <c r="D1133" s="143"/>
    </row>
    <row r="1134" spans="4:4" x14ac:dyDescent="0.25">
      <c r="D1134" s="143"/>
    </row>
    <row r="1135" spans="4:4" x14ac:dyDescent="0.25">
      <c r="D1135" s="143"/>
    </row>
    <row r="1136" spans="4:4" x14ac:dyDescent="0.25">
      <c r="D1136" s="143"/>
    </row>
    <row r="1137" spans="4:4" x14ac:dyDescent="0.25">
      <c r="D1137" s="143"/>
    </row>
    <row r="1138" spans="4:4" x14ac:dyDescent="0.25">
      <c r="D1138" s="143"/>
    </row>
    <row r="1139" spans="4:4" x14ac:dyDescent="0.25">
      <c r="D1139" s="143"/>
    </row>
    <row r="1140" spans="4:4" x14ac:dyDescent="0.25">
      <c r="D1140" s="143"/>
    </row>
    <row r="1141" spans="4:4" x14ac:dyDescent="0.25">
      <c r="D1141" s="143"/>
    </row>
    <row r="1142" spans="4:4" x14ac:dyDescent="0.25">
      <c r="D1142" s="143"/>
    </row>
    <row r="1143" spans="4:4" x14ac:dyDescent="0.25">
      <c r="D1143" s="143"/>
    </row>
    <row r="1144" spans="4:4" x14ac:dyDescent="0.25">
      <c r="D1144" s="143"/>
    </row>
    <row r="1145" spans="4:4" x14ac:dyDescent="0.25">
      <c r="D1145" s="143"/>
    </row>
    <row r="1146" spans="4:4" x14ac:dyDescent="0.25">
      <c r="D1146" s="143"/>
    </row>
    <row r="1147" spans="4:4" x14ac:dyDescent="0.25">
      <c r="D1147" s="143"/>
    </row>
    <row r="1148" spans="4:4" x14ac:dyDescent="0.25">
      <c r="D1148" s="143"/>
    </row>
    <row r="1149" spans="4:4" x14ac:dyDescent="0.25">
      <c r="D1149" s="143"/>
    </row>
    <row r="1150" spans="4:4" x14ac:dyDescent="0.25">
      <c r="D1150" s="143"/>
    </row>
    <row r="1151" spans="4:4" x14ac:dyDescent="0.25">
      <c r="D1151" s="143"/>
    </row>
    <row r="1152" spans="4:4" x14ac:dyDescent="0.25">
      <c r="D1152" s="143"/>
    </row>
    <row r="1153" spans="4:4" x14ac:dyDescent="0.25">
      <c r="D1153" s="143"/>
    </row>
    <row r="1154" spans="4:4" x14ac:dyDescent="0.25">
      <c r="D1154" s="143"/>
    </row>
    <row r="1155" spans="4:4" x14ac:dyDescent="0.25">
      <c r="D1155" s="143"/>
    </row>
    <row r="1156" spans="4:4" x14ac:dyDescent="0.25">
      <c r="D1156" s="143"/>
    </row>
    <row r="1157" spans="4:4" x14ac:dyDescent="0.25">
      <c r="D1157" s="143"/>
    </row>
    <row r="1158" spans="4:4" x14ac:dyDescent="0.25">
      <c r="D1158" s="143"/>
    </row>
    <row r="1159" spans="4:4" x14ac:dyDescent="0.25">
      <c r="D1159" s="143"/>
    </row>
    <row r="1160" spans="4:4" x14ac:dyDescent="0.25">
      <c r="D1160" s="143"/>
    </row>
    <row r="1161" spans="4:4" x14ac:dyDescent="0.25">
      <c r="D1161" s="143"/>
    </row>
    <row r="1162" spans="4:4" x14ac:dyDescent="0.25">
      <c r="D1162" s="143"/>
    </row>
    <row r="1163" spans="4:4" x14ac:dyDescent="0.25">
      <c r="D1163" s="143"/>
    </row>
    <row r="1164" spans="4:4" x14ac:dyDescent="0.25">
      <c r="D1164" s="143"/>
    </row>
    <row r="1165" spans="4:4" x14ac:dyDescent="0.25">
      <c r="D1165" s="143"/>
    </row>
    <row r="1166" spans="4:4" x14ac:dyDescent="0.25">
      <c r="D1166" s="143"/>
    </row>
    <row r="1167" spans="4:4" x14ac:dyDescent="0.25">
      <c r="D1167" s="143"/>
    </row>
    <row r="1168" spans="4:4" x14ac:dyDescent="0.25">
      <c r="D1168" s="143"/>
    </row>
    <row r="1169" spans="4:4" x14ac:dyDescent="0.25">
      <c r="D1169" s="143"/>
    </row>
    <row r="1170" spans="4:4" x14ac:dyDescent="0.25">
      <c r="D1170" s="143"/>
    </row>
    <row r="1171" spans="4:4" x14ac:dyDescent="0.25">
      <c r="D1171" s="143"/>
    </row>
    <row r="1172" spans="4:4" x14ac:dyDescent="0.25">
      <c r="D1172" s="143"/>
    </row>
    <row r="1173" spans="4:4" x14ac:dyDescent="0.25">
      <c r="D1173" s="143"/>
    </row>
    <row r="1174" spans="4:4" x14ac:dyDescent="0.25">
      <c r="D1174" s="143"/>
    </row>
    <row r="1175" spans="4:4" x14ac:dyDescent="0.25">
      <c r="D1175" s="143"/>
    </row>
    <row r="1176" spans="4:4" x14ac:dyDescent="0.25">
      <c r="D1176" s="143"/>
    </row>
    <row r="1177" spans="4:4" x14ac:dyDescent="0.25">
      <c r="D1177" s="143"/>
    </row>
    <row r="1178" spans="4:4" x14ac:dyDescent="0.25">
      <c r="D1178" s="143"/>
    </row>
    <row r="1179" spans="4:4" x14ac:dyDescent="0.25">
      <c r="D1179" s="143"/>
    </row>
    <row r="1180" spans="4:4" x14ac:dyDescent="0.25">
      <c r="D1180" s="143"/>
    </row>
    <row r="1181" spans="4:4" x14ac:dyDescent="0.25">
      <c r="D1181" s="143"/>
    </row>
    <row r="1182" spans="4:4" x14ac:dyDescent="0.25">
      <c r="D1182" s="143"/>
    </row>
    <row r="1183" spans="4:4" x14ac:dyDescent="0.25">
      <c r="D1183" s="143"/>
    </row>
    <row r="1184" spans="4:4" x14ac:dyDescent="0.25">
      <c r="D1184" s="143"/>
    </row>
    <row r="1185" spans="4:4" x14ac:dyDescent="0.25">
      <c r="D1185" s="143"/>
    </row>
    <row r="1186" spans="4:4" x14ac:dyDescent="0.25">
      <c r="D1186" s="143"/>
    </row>
    <row r="1187" spans="4:4" x14ac:dyDescent="0.25">
      <c r="D1187" s="143"/>
    </row>
    <row r="1188" spans="4:4" x14ac:dyDescent="0.25">
      <c r="D1188" s="143"/>
    </row>
    <row r="1189" spans="4:4" x14ac:dyDescent="0.25">
      <c r="D1189" s="143"/>
    </row>
    <row r="1190" spans="4:4" x14ac:dyDescent="0.25">
      <c r="D1190" s="143"/>
    </row>
    <row r="1191" spans="4:4" x14ac:dyDescent="0.25">
      <c r="D1191" s="143"/>
    </row>
    <row r="1192" spans="4:4" x14ac:dyDescent="0.25">
      <c r="D1192" s="143"/>
    </row>
    <row r="1193" spans="4:4" x14ac:dyDescent="0.25">
      <c r="D1193" s="143"/>
    </row>
    <row r="1194" spans="4:4" x14ac:dyDescent="0.25">
      <c r="D1194" s="143"/>
    </row>
    <row r="1195" spans="4:4" x14ac:dyDescent="0.25">
      <c r="D1195" s="143"/>
    </row>
    <row r="1196" spans="4:4" x14ac:dyDescent="0.25">
      <c r="D1196" s="143"/>
    </row>
    <row r="1197" spans="4:4" x14ac:dyDescent="0.25">
      <c r="D1197" s="143"/>
    </row>
    <row r="1198" spans="4:4" x14ac:dyDescent="0.25">
      <c r="D1198" s="143"/>
    </row>
    <row r="1199" spans="4:4" x14ac:dyDescent="0.25">
      <c r="D1199" s="143"/>
    </row>
    <row r="1200" spans="4:4" x14ac:dyDescent="0.25">
      <c r="D1200" s="143"/>
    </row>
    <row r="1201" spans="4:4" x14ac:dyDescent="0.25">
      <c r="D1201" s="143"/>
    </row>
    <row r="1202" spans="4:4" x14ac:dyDescent="0.25">
      <c r="D1202" s="143"/>
    </row>
    <row r="1203" spans="4:4" x14ac:dyDescent="0.25">
      <c r="D1203" s="143"/>
    </row>
    <row r="1204" spans="4:4" x14ac:dyDescent="0.25">
      <c r="D1204" s="143"/>
    </row>
    <row r="1205" spans="4:4" x14ac:dyDescent="0.25">
      <c r="D1205" s="143"/>
    </row>
    <row r="1206" spans="4:4" x14ac:dyDescent="0.25">
      <c r="D1206" s="143"/>
    </row>
    <row r="1207" spans="4:4" x14ac:dyDescent="0.25">
      <c r="D1207" s="143"/>
    </row>
    <row r="1208" spans="4:4" x14ac:dyDescent="0.25">
      <c r="D1208" s="143"/>
    </row>
    <row r="1209" spans="4:4" x14ac:dyDescent="0.25">
      <c r="D1209" s="143"/>
    </row>
    <row r="1210" spans="4:4" x14ac:dyDescent="0.25">
      <c r="D1210" s="143"/>
    </row>
    <row r="1211" spans="4:4" x14ac:dyDescent="0.25">
      <c r="D1211" s="143"/>
    </row>
    <row r="1212" spans="4:4" x14ac:dyDescent="0.25">
      <c r="D1212" s="143"/>
    </row>
    <row r="1213" spans="4:4" x14ac:dyDescent="0.25">
      <c r="D1213" s="143"/>
    </row>
    <row r="1214" spans="4:4" x14ac:dyDescent="0.25">
      <c r="D1214" s="143"/>
    </row>
    <row r="1215" spans="4:4" x14ac:dyDescent="0.25">
      <c r="D1215" s="143"/>
    </row>
    <row r="1216" spans="4:4" x14ac:dyDescent="0.25">
      <c r="D1216" s="143"/>
    </row>
    <row r="1217" spans="4:4" x14ac:dyDescent="0.25">
      <c r="D1217" s="143"/>
    </row>
    <row r="1218" spans="4:4" x14ac:dyDescent="0.25">
      <c r="D1218" s="143"/>
    </row>
    <row r="1219" spans="4:4" x14ac:dyDescent="0.25">
      <c r="D1219" s="143"/>
    </row>
    <row r="1220" spans="4:4" x14ac:dyDescent="0.25">
      <c r="D1220" s="143"/>
    </row>
    <row r="1221" spans="4:4" x14ac:dyDescent="0.25">
      <c r="D1221" s="143"/>
    </row>
    <row r="1222" spans="4:4" x14ac:dyDescent="0.25">
      <c r="D1222" s="143"/>
    </row>
    <row r="1223" spans="4:4" x14ac:dyDescent="0.25">
      <c r="D1223" s="143"/>
    </row>
    <row r="1224" spans="4:4" x14ac:dyDescent="0.25">
      <c r="D1224" s="143"/>
    </row>
    <row r="1225" spans="4:4" x14ac:dyDescent="0.25">
      <c r="D1225" s="143"/>
    </row>
    <row r="1226" spans="4:4" x14ac:dyDescent="0.25">
      <c r="D1226" s="143"/>
    </row>
    <row r="1227" spans="4:4" x14ac:dyDescent="0.25">
      <c r="D1227" s="143"/>
    </row>
    <row r="1228" spans="4:4" x14ac:dyDescent="0.25">
      <c r="D1228" s="143"/>
    </row>
    <row r="1229" spans="4:4" x14ac:dyDescent="0.25">
      <c r="D1229" s="143"/>
    </row>
    <row r="1230" spans="4:4" x14ac:dyDescent="0.25">
      <c r="D1230" s="143"/>
    </row>
    <row r="1231" spans="4:4" x14ac:dyDescent="0.25">
      <c r="D1231" s="143"/>
    </row>
    <row r="1232" spans="4:4" x14ac:dyDescent="0.25">
      <c r="D1232" s="143"/>
    </row>
    <row r="1233" spans="4:4" x14ac:dyDescent="0.25">
      <c r="D1233" s="143"/>
    </row>
    <row r="1234" spans="4:4" x14ac:dyDescent="0.25">
      <c r="D1234" s="143"/>
    </row>
    <row r="1235" spans="4:4" x14ac:dyDescent="0.25">
      <c r="D1235" s="143"/>
    </row>
    <row r="1236" spans="4:4" x14ac:dyDescent="0.25">
      <c r="D1236" s="143"/>
    </row>
    <row r="1237" spans="4:4" x14ac:dyDescent="0.25">
      <c r="D1237" s="143"/>
    </row>
    <row r="1238" spans="4:4" x14ac:dyDescent="0.25">
      <c r="D1238" s="143"/>
    </row>
    <row r="1239" spans="4:4" x14ac:dyDescent="0.25">
      <c r="D1239" s="143"/>
    </row>
    <row r="1240" spans="4:4" x14ac:dyDescent="0.25">
      <c r="D1240" s="143"/>
    </row>
    <row r="1241" spans="4:4" x14ac:dyDescent="0.25">
      <c r="D1241" s="143"/>
    </row>
    <row r="1242" spans="4:4" x14ac:dyDescent="0.25">
      <c r="D1242" s="143"/>
    </row>
    <row r="1243" spans="4:4" x14ac:dyDescent="0.25">
      <c r="D1243" s="143"/>
    </row>
    <row r="1244" spans="4:4" x14ac:dyDescent="0.25">
      <c r="D1244" s="143"/>
    </row>
    <row r="1245" spans="4:4" x14ac:dyDescent="0.25">
      <c r="D1245" s="143"/>
    </row>
    <row r="1246" spans="4:4" x14ac:dyDescent="0.25">
      <c r="D1246" s="143"/>
    </row>
    <row r="1247" spans="4:4" x14ac:dyDescent="0.25">
      <c r="D1247" s="143"/>
    </row>
    <row r="1248" spans="4:4" x14ac:dyDescent="0.25">
      <c r="D1248" s="143"/>
    </row>
    <row r="1249" spans="4:4" x14ac:dyDescent="0.25">
      <c r="D1249" s="143"/>
    </row>
    <row r="1250" spans="4:4" x14ac:dyDescent="0.25">
      <c r="D1250" s="143"/>
    </row>
    <row r="1251" spans="4:4" x14ac:dyDescent="0.25">
      <c r="D1251" s="143"/>
    </row>
    <row r="1252" spans="4:4" x14ac:dyDescent="0.25">
      <c r="D1252" s="143"/>
    </row>
    <row r="1253" spans="4:4" x14ac:dyDescent="0.25">
      <c r="D1253" s="143"/>
    </row>
    <row r="1254" spans="4:4" x14ac:dyDescent="0.25">
      <c r="D1254" s="143"/>
    </row>
    <row r="1255" spans="4:4" x14ac:dyDescent="0.25">
      <c r="D1255" s="143"/>
    </row>
    <row r="1256" spans="4:4" x14ac:dyDescent="0.25">
      <c r="D1256" s="143"/>
    </row>
    <row r="1257" spans="4:4" x14ac:dyDescent="0.25">
      <c r="D1257" s="143"/>
    </row>
    <row r="1258" spans="4:4" x14ac:dyDescent="0.25">
      <c r="D1258" s="143"/>
    </row>
    <row r="1259" spans="4:4" x14ac:dyDescent="0.25">
      <c r="D1259" s="143"/>
    </row>
    <row r="1260" spans="4:4" x14ac:dyDescent="0.25">
      <c r="D1260" s="143"/>
    </row>
    <row r="1261" spans="4:4" x14ac:dyDescent="0.25">
      <c r="D1261" s="143"/>
    </row>
    <row r="1262" spans="4:4" x14ac:dyDescent="0.25">
      <c r="D1262" s="143"/>
    </row>
    <row r="1263" spans="4:4" x14ac:dyDescent="0.25">
      <c r="D1263" s="143"/>
    </row>
    <row r="1264" spans="4:4" x14ac:dyDescent="0.25">
      <c r="D1264" s="143"/>
    </row>
    <row r="1265" spans="4:4" x14ac:dyDescent="0.25">
      <c r="D1265" s="143"/>
    </row>
    <row r="1266" spans="4:4" x14ac:dyDescent="0.25">
      <c r="D1266" s="143"/>
    </row>
    <row r="1267" spans="4:4" x14ac:dyDescent="0.25">
      <c r="D1267" s="143"/>
    </row>
    <row r="1268" spans="4:4" x14ac:dyDescent="0.25">
      <c r="D1268" s="143"/>
    </row>
    <row r="1269" spans="4:4" x14ac:dyDescent="0.25">
      <c r="D1269" s="143"/>
    </row>
    <row r="1270" spans="4:4" x14ac:dyDescent="0.25">
      <c r="D1270" s="143"/>
    </row>
    <row r="1271" spans="4:4" x14ac:dyDescent="0.25">
      <c r="D1271" s="143"/>
    </row>
    <row r="1272" spans="4:4" x14ac:dyDescent="0.25">
      <c r="D1272" s="143"/>
    </row>
    <row r="1273" spans="4:4" x14ac:dyDescent="0.25">
      <c r="D1273" s="143"/>
    </row>
    <row r="1274" spans="4:4" x14ac:dyDescent="0.25">
      <c r="D1274" s="143"/>
    </row>
    <row r="1275" spans="4:4" x14ac:dyDescent="0.25">
      <c r="D1275" s="143"/>
    </row>
    <row r="1276" spans="4:4" x14ac:dyDescent="0.25">
      <c r="D1276" s="143"/>
    </row>
    <row r="1277" spans="4:4" x14ac:dyDescent="0.25">
      <c r="D1277" s="143"/>
    </row>
    <row r="1278" spans="4:4" x14ac:dyDescent="0.25">
      <c r="D1278" s="143"/>
    </row>
    <row r="1279" spans="4:4" x14ac:dyDescent="0.25">
      <c r="D1279" s="143"/>
    </row>
    <row r="1280" spans="4:4" x14ac:dyDescent="0.25">
      <c r="D1280" s="143"/>
    </row>
    <row r="1281" spans="4:4" x14ac:dyDescent="0.25">
      <c r="D1281" s="143"/>
    </row>
    <row r="1282" spans="4:4" x14ac:dyDescent="0.25">
      <c r="D1282" s="143"/>
    </row>
    <row r="1283" spans="4:4" x14ac:dyDescent="0.25">
      <c r="D1283" s="143"/>
    </row>
    <row r="1284" spans="4:4" x14ac:dyDescent="0.25">
      <c r="D1284" s="143"/>
    </row>
    <row r="1285" spans="4:4" x14ac:dyDescent="0.25">
      <c r="D1285" s="143"/>
    </row>
    <row r="1286" spans="4:4" x14ac:dyDescent="0.25">
      <c r="D1286" s="143"/>
    </row>
    <row r="1287" spans="4:4" x14ac:dyDescent="0.25">
      <c r="D1287" s="143"/>
    </row>
    <row r="1288" spans="4:4" x14ac:dyDescent="0.25">
      <c r="D1288" s="143"/>
    </row>
    <row r="1289" spans="4:4" x14ac:dyDescent="0.25">
      <c r="D1289" s="143"/>
    </row>
    <row r="1290" spans="4:4" x14ac:dyDescent="0.25">
      <c r="D1290" s="143"/>
    </row>
    <row r="1291" spans="4:4" x14ac:dyDescent="0.25">
      <c r="D1291" s="143"/>
    </row>
    <row r="1292" spans="4:4" x14ac:dyDescent="0.25">
      <c r="D1292" s="143"/>
    </row>
    <row r="1293" spans="4:4" x14ac:dyDescent="0.25">
      <c r="D1293" s="143"/>
    </row>
    <row r="1294" spans="4:4" x14ac:dyDescent="0.25">
      <c r="D1294" s="143"/>
    </row>
    <row r="1295" spans="4:4" x14ac:dyDescent="0.25">
      <c r="D1295" s="143"/>
    </row>
    <row r="1296" spans="4:4" x14ac:dyDescent="0.25">
      <c r="D1296" s="143"/>
    </row>
    <row r="1297" spans="4:4" x14ac:dyDescent="0.25">
      <c r="D1297" s="143"/>
    </row>
    <row r="1298" spans="4:4" x14ac:dyDescent="0.25">
      <c r="D1298" s="143"/>
    </row>
    <row r="1299" spans="4:4" x14ac:dyDescent="0.25">
      <c r="D1299" s="143"/>
    </row>
    <row r="1300" spans="4:4" x14ac:dyDescent="0.25">
      <c r="D1300" s="143"/>
    </row>
    <row r="1301" spans="4:4" x14ac:dyDescent="0.25">
      <c r="D1301" s="143"/>
    </row>
    <row r="1302" spans="4:4" x14ac:dyDescent="0.25">
      <c r="D1302" s="143"/>
    </row>
    <row r="1303" spans="4:4" x14ac:dyDescent="0.25">
      <c r="D1303" s="143"/>
    </row>
    <row r="1304" spans="4:4" x14ac:dyDescent="0.25">
      <c r="D1304" s="143"/>
    </row>
    <row r="1305" spans="4:4" x14ac:dyDescent="0.25">
      <c r="D1305" s="143"/>
    </row>
    <row r="1306" spans="4:4" x14ac:dyDescent="0.25">
      <c r="D1306" s="143"/>
    </row>
    <row r="1307" spans="4:4" x14ac:dyDescent="0.25">
      <c r="D1307" s="143"/>
    </row>
    <row r="1308" spans="4:4" x14ac:dyDescent="0.25">
      <c r="D1308" s="143"/>
    </row>
    <row r="1309" spans="4:4" x14ac:dyDescent="0.25">
      <c r="D1309" s="143"/>
    </row>
    <row r="1310" spans="4:4" x14ac:dyDescent="0.25">
      <c r="D1310" s="143"/>
    </row>
    <row r="1311" spans="4:4" x14ac:dyDescent="0.25">
      <c r="D1311" s="143"/>
    </row>
    <row r="1312" spans="4:4" x14ac:dyDescent="0.25">
      <c r="D1312" s="143"/>
    </row>
    <row r="1313" spans="4:4" x14ac:dyDescent="0.25">
      <c r="D1313" s="143"/>
    </row>
    <row r="1314" spans="4:4" x14ac:dyDescent="0.25">
      <c r="D1314" s="143"/>
    </row>
    <row r="1315" spans="4:4" x14ac:dyDescent="0.25">
      <c r="D1315" s="143"/>
    </row>
    <row r="1316" spans="4:4" x14ac:dyDescent="0.25">
      <c r="D1316" s="143"/>
    </row>
    <row r="1317" spans="4:4" x14ac:dyDescent="0.25">
      <c r="D1317" s="143"/>
    </row>
    <row r="1318" spans="4:4" x14ac:dyDescent="0.25">
      <c r="D1318" s="143"/>
    </row>
    <row r="1319" spans="4:4" x14ac:dyDescent="0.25">
      <c r="D1319" s="143"/>
    </row>
    <row r="1320" spans="4:4" x14ac:dyDescent="0.25">
      <c r="D1320" s="143"/>
    </row>
    <row r="1321" spans="4:4" x14ac:dyDescent="0.25">
      <c r="D1321" s="143"/>
    </row>
    <row r="1322" spans="4:4" x14ac:dyDescent="0.25">
      <c r="D1322" s="143"/>
    </row>
    <row r="1323" spans="4:4" x14ac:dyDescent="0.25">
      <c r="D1323" s="143"/>
    </row>
    <row r="1324" spans="4:4" x14ac:dyDescent="0.25">
      <c r="D1324" s="143"/>
    </row>
    <row r="1325" spans="4:4" x14ac:dyDescent="0.25">
      <c r="D1325" s="143"/>
    </row>
    <row r="1326" spans="4:4" x14ac:dyDescent="0.25">
      <c r="D1326" s="143"/>
    </row>
    <row r="1327" spans="4:4" x14ac:dyDescent="0.25">
      <c r="D1327" s="143"/>
    </row>
    <row r="1328" spans="4:4" x14ac:dyDescent="0.25">
      <c r="D1328" s="143"/>
    </row>
    <row r="1329" spans="4:4" x14ac:dyDescent="0.25">
      <c r="D1329" s="143"/>
    </row>
    <row r="1330" spans="4:4" x14ac:dyDescent="0.25">
      <c r="D1330" s="143"/>
    </row>
    <row r="1331" spans="4:4" x14ac:dyDescent="0.25">
      <c r="D1331" s="143"/>
    </row>
    <row r="1332" spans="4:4" x14ac:dyDescent="0.25">
      <c r="D1332" s="143"/>
    </row>
    <row r="1333" spans="4:4" x14ac:dyDescent="0.25">
      <c r="D1333" s="143"/>
    </row>
    <row r="1334" spans="4:4" x14ac:dyDescent="0.25">
      <c r="D1334" s="143"/>
    </row>
    <row r="1335" spans="4:4" x14ac:dyDescent="0.25">
      <c r="D1335" s="143"/>
    </row>
    <row r="1336" spans="4:4" x14ac:dyDescent="0.25">
      <c r="D1336" s="143"/>
    </row>
    <row r="1337" spans="4:4" x14ac:dyDescent="0.25">
      <c r="D1337" s="143"/>
    </row>
    <row r="1338" spans="4:4" x14ac:dyDescent="0.25">
      <c r="D1338" s="143"/>
    </row>
    <row r="1339" spans="4:4" x14ac:dyDescent="0.25">
      <c r="D1339" s="143"/>
    </row>
    <row r="1340" spans="4:4" x14ac:dyDescent="0.25">
      <c r="D1340" s="143"/>
    </row>
    <row r="1341" spans="4:4" x14ac:dyDescent="0.25">
      <c r="D1341" s="143"/>
    </row>
    <row r="1342" spans="4:4" x14ac:dyDescent="0.25">
      <c r="D1342" s="143"/>
    </row>
    <row r="1343" spans="4:4" x14ac:dyDescent="0.25">
      <c r="D1343" s="143"/>
    </row>
    <row r="1344" spans="4:4" x14ac:dyDescent="0.25">
      <c r="D1344" s="143"/>
    </row>
    <row r="1345" spans="4:4" x14ac:dyDescent="0.25">
      <c r="D1345" s="143"/>
    </row>
    <row r="1346" spans="4:4" x14ac:dyDescent="0.25">
      <c r="D1346" s="143"/>
    </row>
    <row r="1347" spans="4:4" x14ac:dyDescent="0.25">
      <c r="D1347" s="143"/>
    </row>
    <row r="1348" spans="4:4" x14ac:dyDescent="0.25">
      <c r="D1348" s="143"/>
    </row>
    <row r="1349" spans="4:4" x14ac:dyDescent="0.25">
      <c r="D1349" s="143"/>
    </row>
    <row r="1350" spans="4:4" x14ac:dyDescent="0.25">
      <c r="D1350" s="143"/>
    </row>
    <row r="1351" spans="4:4" x14ac:dyDescent="0.25">
      <c r="D1351" s="143"/>
    </row>
    <row r="1352" spans="4:4" x14ac:dyDescent="0.25">
      <c r="D1352" s="143"/>
    </row>
    <row r="1353" spans="4:4" x14ac:dyDescent="0.25">
      <c r="D1353" s="143"/>
    </row>
    <row r="1354" spans="4:4" x14ac:dyDescent="0.25">
      <c r="D1354" s="143"/>
    </row>
    <row r="1355" spans="4:4" x14ac:dyDescent="0.25">
      <c r="D1355" s="143"/>
    </row>
    <row r="1356" spans="4:4" x14ac:dyDescent="0.25">
      <c r="D1356" s="143"/>
    </row>
    <row r="1357" spans="4:4" x14ac:dyDescent="0.25">
      <c r="D1357" s="143"/>
    </row>
    <row r="1358" spans="4:4" x14ac:dyDescent="0.25">
      <c r="D1358" s="143"/>
    </row>
    <row r="1359" spans="4:4" x14ac:dyDescent="0.25">
      <c r="D1359" s="143"/>
    </row>
    <row r="1360" spans="4:4" x14ac:dyDescent="0.25">
      <c r="D1360" s="143"/>
    </row>
    <row r="1361" spans="4:4" x14ac:dyDescent="0.25">
      <c r="D1361" s="143"/>
    </row>
    <row r="1362" spans="4:4" x14ac:dyDescent="0.25">
      <c r="D1362" s="143"/>
    </row>
    <row r="1363" spans="4:4" x14ac:dyDescent="0.25">
      <c r="D1363" s="143"/>
    </row>
    <row r="1364" spans="4:4" x14ac:dyDescent="0.25">
      <c r="D1364" s="143"/>
    </row>
    <row r="1365" spans="4:4" x14ac:dyDescent="0.25">
      <c r="D1365" s="143"/>
    </row>
    <row r="1366" spans="4:4" x14ac:dyDescent="0.25">
      <c r="D1366" s="143"/>
    </row>
    <row r="1367" spans="4:4" x14ac:dyDescent="0.25">
      <c r="D1367" s="143"/>
    </row>
    <row r="1368" spans="4:4" x14ac:dyDescent="0.25">
      <c r="D1368" s="143"/>
    </row>
    <row r="1369" spans="4:4" x14ac:dyDescent="0.25">
      <c r="D1369" s="143"/>
    </row>
    <row r="1370" spans="4:4" x14ac:dyDescent="0.25">
      <c r="D1370" s="143"/>
    </row>
    <row r="1371" spans="4:4" x14ac:dyDescent="0.25">
      <c r="D1371" s="143"/>
    </row>
    <row r="1372" spans="4:4" x14ac:dyDescent="0.25">
      <c r="D1372" s="143"/>
    </row>
    <row r="1373" spans="4:4" x14ac:dyDescent="0.25">
      <c r="D1373" s="143"/>
    </row>
    <row r="1374" spans="4:4" x14ac:dyDescent="0.25">
      <c r="D1374" s="143"/>
    </row>
    <row r="1375" spans="4:4" x14ac:dyDescent="0.25">
      <c r="D1375" s="143"/>
    </row>
    <row r="1376" spans="4:4" x14ac:dyDescent="0.25">
      <c r="D1376" s="143"/>
    </row>
    <row r="1377" spans="4:4" x14ac:dyDescent="0.25">
      <c r="D1377" s="143"/>
    </row>
    <row r="1378" spans="4:4" x14ac:dyDescent="0.25">
      <c r="D1378" s="143"/>
    </row>
    <row r="1379" spans="4:4" x14ac:dyDescent="0.25">
      <c r="D1379" s="143"/>
    </row>
    <row r="1380" spans="4:4" x14ac:dyDescent="0.25">
      <c r="D1380" s="143"/>
    </row>
    <row r="1381" spans="4:4" x14ac:dyDescent="0.25">
      <c r="D1381" s="143"/>
    </row>
    <row r="1382" spans="4:4" x14ac:dyDescent="0.25">
      <c r="D1382" s="143"/>
    </row>
    <row r="1383" spans="4:4" x14ac:dyDescent="0.25">
      <c r="D1383" s="143"/>
    </row>
    <row r="1384" spans="4:4" x14ac:dyDescent="0.25">
      <c r="D1384" s="143"/>
    </row>
    <row r="1385" spans="4:4" x14ac:dyDescent="0.25">
      <c r="D1385" s="143"/>
    </row>
    <row r="1386" spans="4:4" x14ac:dyDescent="0.25">
      <c r="D1386" s="143"/>
    </row>
    <row r="1387" spans="4:4" x14ac:dyDescent="0.25">
      <c r="D1387" s="143"/>
    </row>
    <row r="1388" spans="4:4" x14ac:dyDescent="0.25">
      <c r="D1388" s="143"/>
    </row>
    <row r="1389" spans="4:4" x14ac:dyDescent="0.25">
      <c r="D1389" s="143"/>
    </row>
    <row r="1390" spans="4:4" x14ac:dyDescent="0.25">
      <c r="D1390" s="143"/>
    </row>
    <row r="1391" spans="4:4" x14ac:dyDescent="0.25">
      <c r="D1391" s="143"/>
    </row>
    <row r="1392" spans="4:4" x14ac:dyDescent="0.25">
      <c r="D1392" s="143"/>
    </row>
    <row r="1393" spans="4:4" x14ac:dyDescent="0.25">
      <c r="D1393" s="143"/>
    </row>
    <row r="1394" spans="4:4" x14ac:dyDescent="0.25">
      <c r="D1394" s="143"/>
    </row>
    <row r="1395" spans="4:4" x14ac:dyDescent="0.25">
      <c r="D1395" s="143"/>
    </row>
    <row r="1396" spans="4:4" x14ac:dyDescent="0.25">
      <c r="D1396" s="143"/>
    </row>
    <row r="1397" spans="4:4" x14ac:dyDescent="0.25">
      <c r="D1397" s="143"/>
    </row>
    <row r="1398" spans="4:4" x14ac:dyDescent="0.25">
      <c r="D1398" s="143"/>
    </row>
    <row r="1399" spans="4:4" x14ac:dyDescent="0.25">
      <c r="D1399" s="143"/>
    </row>
    <row r="1400" spans="4:4" x14ac:dyDescent="0.25">
      <c r="D1400" s="143"/>
    </row>
    <row r="1401" spans="4:4" x14ac:dyDescent="0.25">
      <c r="D1401" s="143"/>
    </row>
    <row r="1402" spans="4:4" x14ac:dyDescent="0.25">
      <c r="D1402" s="143"/>
    </row>
    <row r="1403" spans="4:4" x14ac:dyDescent="0.25">
      <c r="D1403" s="143"/>
    </row>
    <row r="1404" spans="4:4" x14ac:dyDescent="0.25">
      <c r="D1404" s="143"/>
    </row>
    <row r="1405" spans="4:4" x14ac:dyDescent="0.25">
      <c r="D1405" s="143"/>
    </row>
    <row r="1406" spans="4:4" x14ac:dyDescent="0.25">
      <c r="D1406" s="143"/>
    </row>
    <row r="1407" spans="4:4" x14ac:dyDescent="0.25">
      <c r="D1407" s="143"/>
    </row>
    <row r="1408" spans="4:4" x14ac:dyDescent="0.25">
      <c r="D1408" s="143"/>
    </row>
    <row r="1409" spans="4:4" x14ac:dyDescent="0.25">
      <c r="D1409" s="143"/>
    </row>
    <row r="1410" spans="4:4" x14ac:dyDescent="0.25">
      <c r="D1410" s="143"/>
    </row>
    <row r="1411" spans="4:4" x14ac:dyDescent="0.25">
      <c r="D1411" s="143"/>
    </row>
    <row r="1412" spans="4:4" x14ac:dyDescent="0.25">
      <c r="D1412" s="143"/>
    </row>
    <row r="1413" spans="4:4" x14ac:dyDescent="0.25">
      <c r="D1413" s="143"/>
    </row>
    <row r="1414" spans="4:4" x14ac:dyDescent="0.25">
      <c r="D1414" s="143"/>
    </row>
    <row r="1415" spans="4:4" x14ac:dyDescent="0.25">
      <c r="D1415" s="143"/>
    </row>
    <row r="1416" spans="4:4" x14ac:dyDescent="0.25">
      <c r="D1416" s="143"/>
    </row>
    <row r="1417" spans="4:4" x14ac:dyDescent="0.25">
      <c r="D1417" s="143"/>
    </row>
    <row r="1418" spans="4:4" x14ac:dyDescent="0.25">
      <c r="D1418" s="143"/>
    </row>
    <row r="1419" spans="4:4" x14ac:dyDescent="0.25">
      <c r="D1419" s="143"/>
    </row>
    <row r="1420" spans="4:4" x14ac:dyDescent="0.25">
      <c r="D1420" s="143"/>
    </row>
    <row r="1421" spans="4:4" x14ac:dyDescent="0.25">
      <c r="D1421" s="143"/>
    </row>
    <row r="1422" spans="4:4" x14ac:dyDescent="0.25">
      <c r="D1422" s="143"/>
    </row>
    <row r="1423" spans="4:4" x14ac:dyDescent="0.25">
      <c r="D1423" s="143"/>
    </row>
    <row r="1424" spans="4:4" x14ac:dyDescent="0.25">
      <c r="D1424" s="143"/>
    </row>
    <row r="1425" spans="4:4" x14ac:dyDescent="0.25">
      <c r="D1425" s="143"/>
    </row>
    <row r="1426" spans="4:4" x14ac:dyDescent="0.25">
      <c r="D1426" s="143"/>
    </row>
    <row r="1427" spans="4:4" x14ac:dyDescent="0.25">
      <c r="D1427" s="143"/>
    </row>
    <row r="1428" spans="4:4" x14ac:dyDescent="0.25">
      <c r="D1428" s="143"/>
    </row>
    <row r="1429" spans="4:4" x14ac:dyDescent="0.25">
      <c r="D1429" s="143"/>
    </row>
    <row r="1430" spans="4:4" x14ac:dyDescent="0.25">
      <c r="D1430" s="143"/>
    </row>
    <row r="1431" spans="4:4" x14ac:dyDescent="0.25">
      <c r="D1431" s="143"/>
    </row>
    <row r="1432" spans="4:4" x14ac:dyDescent="0.25">
      <c r="D1432" s="143"/>
    </row>
    <row r="1433" spans="4:4" x14ac:dyDescent="0.25">
      <c r="D1433" s="143"/>
    </row>
    <row r="1434" spans="4:4" x14ac:dyDescent="0.25">
      <c r="D1434" s="143"/>
    </row>
    <row r="1435" spans="4:4" x14ac:dyDescent="0.25">
      <c r="D1435" s="143"/>
    </row>
    <row r="1436" spans="4:4" x14ac:dyDescent="0.25">
      <c r="D1436" s="143"/>
    </row>
    <row r="1437" spans="4:4" x14ac:dyDescent="0.25">
      <c r="D1437" s="143"/>
    </row>
    <row r="1438" spans="4:4" x14ac:dyDescent="0.25">
      <c r="D1438" s="143"/>
    </row>
    <row r="1439" spans="4:4" x14ac:dyDescent="0.25">
      <c r="D1439" s="143"/>
    </row>
    <row r="1440" spans="4:4" x14ac:dyDescent="0.25">
      <c r="D1440" s="143"/>
    </row>
    <row r="1441" spans="4:4" x14ac:dyDescent="0.25">
      <c r="D1441" s="143"/>
    </row>
    <row r="1442" spans="4:4" x14ac:dyDescent="0.25">
      <c r="D1442" s="143"/>
    </row>
    <row r="1443" spans="4:4" x14ac:dyDescent="0.25">
      <c r="D1443" s="143"/>
    </row>
    <row r="1444" spans="4:4" x14ac:dyDescent="0.25">
      <c r="D1444" s="143"/>
    </row>
    <row r="1445" spans="4:4" x14ac:dyDescent="0.25">
      <c r="D1445" s="143"/>
    </row>
    <row r="1446" spans="4:4" x14ac:dyDescent="0.25">
      <c r="D1446" s="143"/>
    </row>
    <row r="1447" spans="4:4" x14ac:dyDescent="0.25">
      <c r="D1447" s="143"/>
    </row>
    <row r="1448" spans="4:4" x14ac:dyDescent="0.25">
      <c r="D1448" s="143"/>
    </row>
    <row r="1449" spans="4:4" x14ac:dyDescent="0.25">
      <c r="D1449" s="143"/>
    </row>
    <row r="1450" spans="4:4" x14ac:dyDescent="0.25">
      <c r="D1450" s="143"/>
    </row>
    <row r="1451" spans="4:4" x14ac:dyDescent="0.25">
      <c r="D1451" s="143"/>
    </row>
    <row r="1452" spans="4:4" x14ac:dyDescent="0.25">
      <c r="D1452" s="143"/>
    </row>
    <row r="1453" spans="4:4" x14ac:dyDescent="0.25">
      <c r="D1453" s="143"/>
    </row>
    <row r="1454" spans="4:4" x14ac:dyDescent="0.25">
      <c r="D1454" s="143"/>
    </row>
    <row r="1455" spans="4:4" x14ac:dyDescent="0.25">
      <c r="D1455" s="143"/>
    </row>
    <row r="1456" spans="4:4" x14ac:dyDescent="0.25">
      <c r="D1456" s="143"/>
    </row>
    <row r="1457" spans="4:4" x14ac:dyDescent="0.25">
      <c r="D1457" s="143"/>
    </row>
    <row r="1458" spans="4:4" x14ac:dyDescent="0.25">
      <c r="D1458" s="143"/>
    </row>
    <row r="1459" spans="4:4" x14ac:dyDescent="0.25">
      <c r="D1459" s="143"/>
    </row>
    <row r="1460" spans="4:4" x14ac:dyDescent="0.25">
      <c r="D1460" s="143"/>
    </row>
    <row r="1461" spans="4:4" x14ac:dyDescent="0.25">
      <c r="D1461" s="143"/>
    </row>
    <row r="1462" spans="4:4" x14ac:dyDescent="0.25">
      <c r="D1462" s="143"/>
    </row>
    <row r="1463" spans="4:4" x14ac:dyDescent="0.25">
      <c r="D1463" s="143"/>
    </row>
    <row r="1464" spans="4:4" x14ac:dyDescent="0.25">
      <c r="D1464" s="143"/>
    </row>
    <row r="1465" spans="4:4" x14ac:dyDescent="0.25">
      <c r="D1465" s="143"/>
    </row>
    <row r="1466" spans="4:4" x14ac:dyDescent="0.25">
      <c r="D1466" s="143"/>
    </row>
    <row r="1467" spans="4:4" x14ac:dyDescent="0.25">
      <c r="D1467" s="143"/>
    </row>
    <row r="1468" spans="4:4" x14ac:dyDescent="0.25">
      <c r="D1468" s="143"/>
    </row>
    <row r="1469" spans="4:4" x14ac:dyDescent="0.25">
      <c r="D1469" s="143"/>
    </row>
    <row r="1470" spans="4:4" x14ac:dyDescent="0.25">
      <c r="D1470" s="143"/>
    </row>
    <row r="1471" spans="4:4" x14ac:dyDescent="0.25">
      <c r="D1471" s="143"/>
    </row>
    <row r="1472" spans="4:4" x14ac:dyDescent="0.25">
      <c r="D1472" s="143"/>
    </row>
    <row r="1473" spans="4:4" x14ac:dyDescent="0.25">
      <c r="D1473" s="143"/>
    </row>
    <row r="1474" spans="4:4" x14ac:dyDescent="0.25">
      <c r="D1474" s="143"/>
    </row>
    <row r="1475" spans="4:4" x14ac:dyDescent="0.25">
      <c r="D1475" s="143"/>
    </row>
    <row r="1476" spans="4:4" x14ac:dyDescent="0.25">
      <c r="D1476" s="143"/>
    </row>
    <row r="1477" spans="4:4" x14ac:dyDescent="0.25">
      <c r="D1477" s="143"/>
    </row>
    <row r="1478" spans="4:4" x14ac:dyDescent="0.25">
      <c r="D1478" s="143"/>
    </row>
    <row r="1479" spans="4:4" x14ac:dyDescent="0.25">
      <c r="D1479" s="143"/>
    </row>
    <row r="1480" spans="4:4" x14ac:dyDescent="0.25">
      <c r="D1480" s="143"/>
    </row>
    <row r="1481" spans="4:4" x14ac:dyDescent="0.25">
      <c r="D1481" s="143"/>
    </row>
    <row r="1482" spans="4:4" x14ac:dyDescent="0.25">
      <c r="D1482" s="143"/>
    </row>
    <row r="1483" spans="4:4" x14ac:dyDescent="0.25">
      <c r="D1483" s="143"/>
    </row>
    <row r="1484" spans="4:4" x14ac:dyDescent="0.25">
      <c r="D1484" s="143"/>
    </row>
    <row r="1485" spans="4:4" x14ac:dyDescent="0.25">
      <c r="D1485" s="143"/>
    </row>
    <row r="1486" spans="4:4" x14ac:dyDescent="0.25">
      <c r="D1486" s="143"/>
    </row>
    <row r="1487" spans="4:4" x14ac:dyDescent="0.25">
      <c r="D1487" s="143"/>
    </row>
    <row r="1488" spans="4:4" x14ac:dyDescent="0.25">
      <c r="D1488" s="143"/>
    </row>
    <row r="1489" spans="4:4" x14ac:dyDescent="0.25">
      <c r="D1489" s="143"/>
    </row>
    <row r="1490" spans="4:4" x14ac:dyDescent="0.25">
      <c r="D1490" s="143"/>
    </row>
    <row r="1491" spans="4:4" x14ac:dyDescent="0.25">
      <c r="D1491" s="143"/>
    </row>
    <row r="1492" spans="4:4" x14ac:dyDescent="0.25">
      <c r="D1492" s="143"/>
    </row>
    <row r="1493" spans="4:4" x14ac:dyDescent="0.25">
      <c r="D1493" s="143"/>
    </row>
    <row r="1494" spans="4:4" x14ac:dyDescent="0.25">
      <c r="D1494" s="143"/>
    </row>
    <row r="1495" spans="4:4" x14ac:dyDescent="0.25">
      <c r="D1495" s="143"/>
    </row>
    <row r="1496" spans="4:4" x14ac:dyDescent="0.25">
      <c r="D1496" s="143"/>
    </row>
    <row r="1497" spans="4:4" x14ac:dyDescent="0.25">
      <c r="D1497" s="143"/>
    </row>
    <row r="1498" spans="4:4" x14ac:dyDescent="0.25">
      <c r="D1498" s="143"/>
    </row>
    <row r="1499" spans="4:4" x14ac:dyDescent="0.25">
      <c r="D1499" s="143"/>
    </row>
    <row r="1500" spans="4:4" x14ac:dyDescent="0.25">
      <c r="D1500" s="143"/>
    </row>
    <row r="1501" spans="4:4" x14ac:dyDescent="0.25">
      <c r="D1501" s="143"/>
    </row>
    <row r="1502" spans="4:4" x14ac:dyDescent="0.25">
      <c r="D1502" s="143"/>
    </row>
    <row r="1503" spans="4:4" x14ac:dyDescent="0.25">
      <c r="D1503" s="143"/>
    </row>
    <row r="1504" spans="4:4" x14ac:dyDescent="0.25">
      <c r="D1504" s="143"/>
    </row>
    <row r="1505" spans="4:4" x14ac:dyDescent="0.25">
      <c r="D1505" s="143"/>
    </row>
    <row r="1506" spans="4:4" x14ac:dyDescent="0.25">
      <c r="D1506" s="143"/>
    </row>
    <row r="1507" spans="4:4" x14ac:dyDescent="0.25">
      <c r="D1507" s="143"/>
    </row>
    <row r="1508" spans="4:4" x14ac:dyDescent="0.25">
      <c r="D1508" s="143"/>
    </row>
    <row r="1509" spans="4:4" x14ac:dyDescent="0.25">
      <c r="D1509" s="143"/>
    </row>
    <row r="1510" spans="4:4" x14ac:dyDescent="0.25">
      <c r="D1510" s="143"/>
    </row>
    <row r="1511" spans="4:4" x14ac:dyDescent="0.25">
      <c r="D1511" s="143"/>
    </row>
    <row r="1512" spans="4:4" x14ac:dyDescent="0.25">
      <c r="D1512" s="143"/>
    </row>
    <row r="1513" spans="4:4" x14ac:dyDescent="0.25">
      <c r="D1513" s="143"/>
    </row>
    <row r="1514" spans="4:4" x14ac:dyDescent="0.25">
      <c r="D1514" s="143"/>
    </row>
    <row r="1515" spans="4:4" x14ac:dyDescent="0.25">
      <c r="D1515" s="143"/>
    </row>
    <row r="1516" spans="4:4" x14ac:dyDescent="0.25">
      <c r="D1516" s="143"/>
    </row>
    <row r="1517" spans="4:4" x14ac:dyDescent="0.25">
      <c r="D1517" s="143"/>
    </row>
    <row r="1518" spans="4:4" x14ac:dyDescent="0.25">
      <c r="D1518" s="143"/>
    </row>
    <row r="1519" spans="4:4" x14ac:dyDescent="0.25">
      <c r="D1519" s="143"/>
    </row>
    <row r="1520" spans="4:4" x14ac:dyDescent="0.25">
      <c r="D1520" s="143"/>
    </row>
    <row r="1521" spans="4:4" x14ac:dyDescent="0.25">
      <c r="D1521" s="143"/>
    </row>
    <row r="1522" spans="4:4" x14ac:dyDescent="0.25">
      <c r="D1522" s="143"/>
    </row>
    <row r="1523" spans="4:4" x14ac:dyDescent="0.25">
      <c r="D1523" s="143"/>
    </row>
    <row r="1524" spans="4:4" x14ac:dyDescent="0.25">
      <c r="D1524" s="143"/>
    </row>
    <row r="1525" spans="4:4" x14ac:dyDescent="0.25">
      <c r="D1525" s="143"/>
    </row>
    <row r="1526" spans="4:4" x14ac:dyDescent="0.25">
      <c r="D1526" s="143"/>
    </row>
    <row r="1527" spans="4:4" x14ac:dyDescent="0.25">
      <c r="D1527" s="143"/>
    </row>
    <row r="1528" spans="4:4" x14ac:dyDescent="0.25">
      <c r="D1528" s="143"/>
    </row>
    <row r="1529" spans="4:4" x14ac:dyDescent="0.25">
      <c r="D1529" s="143"/>
    </row>
    <row r="1530" spans="4:4" x14ac:dyDescent="0.25">
      <c r="D1530" s="143"/>
    </row>
    <row r="1531" spans="4:4" x14ac:dyDescent="0.25">
      <c r="D1531" s="143"/>
    </row>
    <row r="1532" spans="4:4" x14ac:dyDescent="0.25">
      <c r="D1532" s="143"/>
    </row>
    <row r="1533" spans="4:4" x14ac:dyDescent="0.25">
      <c r="D1533" s="143"/>
    </row>
    <row r="1534" spans="4:4" x14ac:dyDescent="0.25">
      <c r="D1534" s="143"/>
    </row>
    <row r="1535" spans="4:4" x14ac:dyDescent="0.25">
      <c r="D1535" s="143"/>
    </row>
    <row r="1536" spans="4:4" x14ac:dyDescent="0.25">
      <c r="D1536" s="143"/>
    </row>
    <row r="1537" spans="4:4" x14ac:dyDescent="0.25">
      <c r="D1537" s="143"/>
    </row>
    <row r="1538" spans="4:4" x14ac:dyDescent="0.25">
      <c r="D1538" s="143"/>
    </row>
    <row r="1539" spans="4:4" x14ac:dyDescent="0.25">
      <c r="D1539" s="143"/>
    </row>
    <row r="1540" spans="4:4" x14ac:dyDescent="0.25">
      <c r="D1540" s="143"/>
    </row>
    <row r="1541" spans="4:4" x14ac:dyDescent="0.25">
      <c r="D1541" s="143"/>
    </row>
    <row r="1542" spans="4:4" x14ac:dyDescent="0.25">
      <c r="D1542" s="143"/>
    </row>
    <row r="1543" spans="4:4" x14ac:dyDescent="0.25">
      <c r="D1543" s="143"/>
    </row>
    <row r="1544" spans="4:4" x14ac:dyDescent="0.25">
      <c r="D1544" s="143"/>
    </row>
    <row r="1545" spans="4:4" x14ac:dyDescent="0.25">
      <c r="D1545" s="143"/>
    </row>
    <row r="1546" spans="4:4" x14ac:dyDescent="0.25">
      <c r="D1546" s="143"/>
    </row>
    <row r="1547" spans="4:4" x14ac:dyDescent="0.25">
      <c r="D1547" s="143"/>
    </row>
    <row r="1548" spans="4:4" x14ac:dyDescent="0.25">
      <c r="D1548" s="143"/>
    </row>
    <row r="1549" spans="4:4" x14ac:dyDescent="0.25">
      <c r="D1549" s="143"/>
    </row>
    <row r="1550" spans="4:4" x14ac:dyDescent="0.25">
      <c r="D1550" s="143"/>
    </row>
    <row r="1551" spans="4:4" x14ac:dyDescent="0.25">
      <c r="D1551" s="143"/>
    </row>
    <row r="1552" spans="4:4" x14ac:dyDescent="0.25">
      <c r="D1552" s="143"/>
    </row>
    <row r="1553" spans="4:4" x14ac:dyDescent="0.25">
      <c r="D1553" s="143"/>
    </row>
    <row r="1554" spans="4:4" x14ac:dyDescent="0.25">
      <c r="D1554" s="143"/>
    </row>
    <row r="1555" spans="4:4" x14ac:dyDescent="0.25">
      <c r="D1555" s="143"/>
    </row>
    <row r="1556" spans="4:4" x14ac:dyDescent="0.25">
      <c r="D1556" s="143"/>
    </row>
    <row r="1557" spans="4:4" x14ac:dyDescent="0.25">
      <c r="D1557" s="143"/>
    </row>
    <row r="1558" spans="4:4" x14ac:dyDescent="0.25">
      <c r="D1558" s="143"/>
    </row>
    <row r="1559" spans="4:4" x14ac:dyDescent="0.25">
      <c r="D1559" s="143"/>
    </row>
    <row r="1560" spans="4:4" x14ac:dyDescent="0.25">
      <c r="D1560" s="143"/>
    </row>
    <row r="1561" spans="4:4" x14ac:dyDescent="0.25">
      <c r="D1561" s="143"/>
    </row>
    <row r="1562" spans="4:4" x14ac:dyDescent="0.25">
      <c r="D1562" s="143"/>
    </row>
    <row r="1563" spans="4:4" x14ac:dyDescent="0.25">
      <c r="D1563" s="143"/>
    </row>
    <row r="1564" spans="4:4" x14ac:dyDescent="0.25">
      <c r="D1564" s="143"/>
    </row>
    <row r="1565" spans="4:4" x14ac:dyDescent="0.25">
      <c r="D1565" s="143"/>
    </row>
    <row r="1566" spans="4:4" x14ac:dyDescent="0.25">
      <c r="D1566" s="143"/>
    </row>
    <row r="1567" spans="4:4" x14ac:dyDescent="0.25">
      <c r="D1567" s="143"/>
    </row>
    <row r="1568" spans="4:4" x14ac:dyDescent="0.25">
      <c r="D1568" s="143"/>
    </row>
    <row r="1569" spans="4:4" x14ac:dyDescent="0.25">
      <c r="D1569" s="143"/>
    </row>
    <row r="1570" spans="4:4" x14ac:dyDescent="0.25">
      <c r="D1570" s="143"/>
    </row>
    <row r="1571" spans="4:4" x14ac:dyDescent="0.25">
      <c r="D1571" s="143"/>
    </row>
    <row r="1572" spans="4:4" x14ac:dyDescent="0.25">
      <c r="D1572" s="143"/>
    </row>
    <row r="1573" spans="4:4" x14ac:dyDescent="0.25">
      <c r="D1573" s="143"/>
    </row>
    <row r="1574" spans="4:4" x14ac:dyDescent="0.25">
      <c r="D1574" s="143"/>
    </row>
    <row r="1575" spans="4:4" x14ac:dyDescent="0.25">
      <c r="D1575" s="143"/>
    </row>
    <row r="1576" spans="4:4" x14ac:dyDescent="0.25">
      <c r="D1576" s="143"/>
    </row>
    <row r="1577" spans="4:4" x14ac:dyDescent="0.25">
      <c r="D1577" s="143"/>
    </row>
    <row r="1578" spans="4:4" x14ac:dyDescent="0.25">
      <c r="D1578" s="143"/>
    </row>
    <row r="1579" spans="4:4" x14ac:dyDescent="0.25">
      <c r="D1579" s="143"/>
    </row>
    <row r="1580" spans="4:4" x14ac:dyDescent="0.25">
      <c r="D1580" s="143"/>
    </row>
    <row r="1581" spans="4:4" x14ac:dyDescent="0.25">
      <c r="D1581" s="143"/>
    </row>
    <row r="1582" spans="4:4" x14ac:dyDescent="0.25">
      <c r="D1582" s="143"/>
    </row>
    <row r="1583" spans="4:4" x14ac:dyDescent="0.25">
      <c r="D1583" s="143"/>
    </row>
    <row r="1584" spans="4:4" x14ac:dyDescent="0.25">
      <c r="D1584" s="143"/>
    </row>
    <row r="1585" spans="4:4" x14ac:dyDescent="0.25">
      <c r="D1585" s="143"/>
    </row>
    <row r="1586" spans="4:4" x14ac:dyDescent="0.25">
      <c r="D1586" s="143"/>
    </row>
    <row r="1587" spans="4:4" x14ac:dyDescent="0.25">
      <c r="D1587" s="143"/>
    </row>
    <row r="1588" spans="4:4" x14ac:dyDescent="0.25">
      <c r="D1588" s="143"/>
    </row>
    <row r="1589" spans="4:4" x14ac:dyDescent="0.25">
      <c r="D1589" s="143"/>
    </row>
    <row r="1590" spans="4:4" x14ac:dyDescent="0.25">
      <c r="D1590" s="143"/>
    </row>
    <row r="1591" spans="4:4" x14ac:dyDescent="0.25">
      <c r="D1591" s="143"/>
    </row>
    <row r="1592" spans="4:4" x14ac:dyDescent="0.25">
      <c r="D1592" s="143"/>
    </row>
    <row r="1593" spans="4:4" x14ac:dyDescent="0.25">
      <c r="D1593" s="143"/>
    </row>
    <row r="1594" spans="4:4" x14ac:dyDescent="0.25">
      <c r="D1594" s="143"/>
    </row>
    <row r="1595" spans="4:4" x14ac:dyDescent="0.25">
      <c r="D1595" s="143"/>
    </row>
    <row r="1596" spans="4:4" x14ac:dyDescent="0.25">
      <c r="D1596" s="143"/>
    </row>
    <row r="1597" spans="4:4" x14ac:dyDescent="0.25">
      <c r="D1597" s="143"/>
    </row>
    <row r="1598" spans="4:4" x14ac:dyDescent="0.25">
      <c r="D1598" s="143"/>
    </row>
    <row r="1599" spans="4:4" x14ac:dyDescent="0.25">
      <c r="D1599" s="143"/>
    </row>
    <row r="1600" spans="4:4" x14ac:dyDescent="0.25">
      <c r="D1600" s="143"/>
    </row>
    <row r="1601" spans="4:4" x14ac:dyDescent="0.25">
      <c r="D1601" s="143"/>
    </row>
    <row r="1602" spans="4:4" x14ac:dyDescent="0.25">
      <c r="D1602" s="143"/>
    </row>
    <row r="1603" spans="4:4" x14ac:dyDescent="0.25">
      <c r="D1603" s="143"/>
    </row>
    <row r="1604" spans="4:4" x14ac:dyDescent="0.25">
      <c r="D1604" s="143"/>
    </row>
    <row r="1605" spans="4:4" x14ac:dyDescent="0.25">
      <c r="D1605" s="143"/>
    </row>
    <row r="1606" spans="4:4" x14ac:dyDescent="0.25">
      <c r="D1606" s="143"/>
    </row>
    <row r="1607" spans="4:4" x14ac:dyDescent="0.25">
      <c r="D1607" s="143"/>
    </row>
    <row r="1608" spans="4:4" x14ac:dyDescent="0.25">
      <c r="D1608" s="143"/>
    </row>
    <row r="1609" spans="4:4" x14ac:dyDescent="0.25">
      <c r="D1609" s="143"/>
    </row>
    <row r="1610" spans="4:4" x14ac:dyDescent="0.25">
      <c r="D1610" s="143"/>
    </row>
    <row r="1611" spans="4:4" x14ac:dyDescent="0.25">
      <c r="D1611" s="143"/>
    </row>
    <row r="1612" spans="4:4" x14ac:dyDescent="0.25">
      <c r="D1612" s="143"/>
    </row>
    <row r="1613" spans="4:4" x14ac:dyDescent="0.25">
      <c r="D1613" s="143"/>
    </row>
    <row r="1614" spans="4:4" x14ac:dyDescent="0.25">
      <c r="D1614" s="143"/>
    </row>
    <row r="1615" spans="4:4" x14ac:dyDescent="0.25">
      <c r="D1615" s="143"/>
    </row>
    <row r="1616" spans="4:4" x14ac:dyDescent="0.25">
      <c r="D1616" s="143"/>
    </row>
    <row r="1617" spans="4:4" x14ac:dyDescent="0.25">
      <c r="D1617" s="143"/>
    </row>
    <row r="1618" spans="4:4" x14ac:dyDescent="0.25">
      <c r="D1618" s="143"/>
    </row>
    <row r="1619" spans="4:4" x14ac:dyDescent="0.25">
      <c r="D1619" s="143"/>
    </row>
    <row r="1620" spans="4:4" x14ac:dyDescent="0.25">
      <c r="D1620" s="143"/>
    </row>
    <row r="1621" spans="4:4" x14ac:dyDescent="0.25">
      <c r="D1621" s="143"/>
    </row>
    <row r="1622" spans="4:4" x14ac:dyDescent="0.25">
      <c r="D1622" s="143"/>
    </row>
    <row r="1623" spans="4:4" x14ac:dyDescent="0.25">
      <c r="D1623" s="143"/>
    </row>
    <row r="1624" spans="4:4" x14ac:dyDescent="0.25">
      <c r="D1624" s="143"/>
    </row>
    <row r="1625" spans="4:4" x14ac:dyDescent="0.25">
      <c r="D1625" s="143"/>
    </row>
    <row r="1626" spans="4:4" x14ac:dyDescent="0.25">
      <c r="D1626" s="143"/>
    </row>
    <row r="1627" spans="4:4" x14ac:dyDescent="0.25">
      <c r="D1627" s="143"/>
    </row>
    <row r="1628" spans="4:4" x14ac:dyDescent="0.25">
      <c r="D1628" s="143"/>
    </row>
    <row r="1629" spans="4:4" x14ac:dyDescent="0.25">
      <c r="D1629" s="143"/>
    </row>
    <row r="1630" spans="4:4" x14ac:dyDescent="0.25">
      <c r="D1630" s="143"/>
    </row>
    <row r="1631" spans="4:4" x14ac:dyDescent="0.25">
      <c r="D1631" s="143"/>
    </row>
    <row r="1632" spans="4:4" x14ac:dyDescent="0.25">
      <c r="D1632" s="143"/>
    </row>
    <row r="1633" spans="4:4" x14ac:dyDescent="0.25">
      <c r="D1633" s="143"/>
    </row>
    <row r="1634" spans="4:4" x14ac:dyDescent="0.25">
      <c r="D1634" s="143"/>
    </row>
    <row r="1635" spans="4:4" x14ac:dyDescent="0.25">
      <c r="D1635" s="143"/>
    </row>
    <row r="1636" spans="4:4" x14ac:dyDescent="0.25">
      <c r="D1636" s="143"/>
    </row>
    <row r="1637" spans="4:4" x14ac:dyDescent="0.25">
      <c r="D1637" s="143"/>
    </row>
    <row r="1638" spans="4:4" x14ac:dyDescent="0.25">
      <c r="D1638" s="143"/>
    </row>
    <row r="1639" spans="4:4" x14ac:dyDescent="0.25">
      <c r="D1639" s="143"/>
    </row>
    <row r="1640" spans="4:4" x14ac:dyDescent="0.25">
      <c r="D1640" s="143"/>
    </row>
    <row r="1641" spans="4:4" x14ac:dyDescent="0.25">
      <c r="D1641" s="143"/>
    </row>
    <row r="1642" spans="4:4" x14ac:dyDescent="0.25">
      <c r="D1642" s="143"/>
    </row>
    <row r="1643" spans="4:4" x14ac:dyDescent="0.25">
      <c r="D1643" s="143"/>
    </row>
    <row r="1644" spans="4:4" x14ac:dyDescent="0.25">
      <c r="D1644" s="143"/>
    </row>
    <row r="1645" spans="4:4" x14ac:dyDescent="0.25">
      <c r="D1645" s="143"/>
    </row>
    <row r="1646" spans="4:4" x14ac:dyDescent="0.25">
      <c r="D1646" s="143"/>
    </row>
    <row r="1647" spans="4:4" x14ac:dyDescent="0.25">
      <c r="D1647" s="143"/>
    </row>
    <row r="1648" spans="4:4" x14ac:dyDescent="0.25">
      <c r="D1648" s="143"/>
    </row>
    <row r="1649" spans="4:4" x14ac:dyDescent="0.25">
      <c r="D1649" s="143"/>
    </row>
    <row r="1650" spans="4:4" x14ac:dyDescent="0.25">
      <c r="D1650" s="143"/>
    </row>
    <row r="1651" spans="4:4" x14ac:dyDescent="0.25">
      <c r="D1651" s="143"/>
    </row>
    <row r="1652" spans="4:4" x14ac:dyDescent="0.25">
      <c r="D1652" s="143"/>
    </row>
    <row r="1653" spans="4:4" x14ac:dyDescent="0.25">
      <c r="D1653" s="143"/>
    </row>
    <row r="1654" spans="4:4" x14ac:dyDescent="0.25">
      <c r="D1654" s="143"/>
    </row>
    <row r="1655" spans="4:4" x14ac:dyDescent="0.25">
      <c r="D1655" s="143"/>
    </row>
    <row r="1656" spans="4:4" x14ac:dyDescent="0.25">
      <c r="D1656" s="143"/>
    </row>
    <row r="1657" spans="4:4" x14ac:dyDescent="0.25">
      <c r="D1657" s="143"/>
    </row>
    <row r="1658" spans="4:4" x14ac:dyDescent="0.25">
      <c r="D1658" s="143"/>
    </row>
    <row r="1659" spans="4:4" x14ac:dyDescent="0.25">
      <c r="D1659" s="143"/>
    </row>
    <row r="1660" spans="4:4" x14ac:dyDescent="0.25">
      <c r="D1660" s="143"/>
    </row>
    <row r="1661" spans="4:4" x14ac:dyDescent="0.25">
      <c r="D1661" s="143"/>
    </row>
    <row r="1662" spans="4:4" x14ac:dyDescent="0.25">
      <c r="D1662" s="143"/>
    </row>
    <row r="1663" spans="4:4" x14ac:dyDescent="0.25">
      <c r="D1663" s="143"/>
    </row>
    <row r="1664" spans="4:4" x14ac:dyDescent="0.25">
      <c r="D1664" s="143"/>
    </row>
    <row r="1665" spans="4:4" x14ac:dyDescent="0.25">
      <c r="D1665" s="143"/>
    </row>
    <row r="1666" spans="4:4" x14ac:dyDescent="0.25">
      <c r="D1666" s="143"/>
    </row>
    <row r="1667" spans="4:4" x14ac:dyDescent="0.25">
      <c r="D1667" s="143"/>
    </row>
    <row r="1668" spans="4:4" x14ac:dyDescent="0.25">
      <c r="D1668" s="143"/>
    </row>
    <row r="1669" spans="4:4" x14ac:dyDescent="0.25">
      <c r="D1669" s="143"/>
    </row>
    <row r="1670" spans="4:4" x14ac:dyDescent="0.25">
      <c r="D1670" s="143"/>
    </row>
    <row r="1671" spans="4:4" x14ac:dyDescent="0.25">
      <c r="D1671" s="143"/>
    </row>
    <row r="1672" spans="4:4" x14ac:dyDescent="0.25">
      <c r="D1672" s="143"/>
    </row>
    <row r="1673" spans="4:4" x14ac:dyDescent="0.25">
      <c r="D1673" s="143"/>
    </row>
    <row r="1674" spans="4:4" x14ac:dyDescent="0.25">
      <c r="D1674" s="143"/>
    </row>
    <row r="1675" spans="4:4" x14ac:dyDescent="0.25">
      <c r="D1675" s="143"/>
    </row>
    <row r="1676" spans="4:4" x14ac:dyDescent="0.25">
      <c r="D1676" s="143"/>
    </row>
    <row r="1677" spans="4:4" x14ac:dyDescent="0.25">
      <c r="D1677" s="143"/>
    </row>
    <row r="1678" spans="4:4" x14ac:dyDescent="0.25">
      <c r="D1678" s="143"/>
    </row>
    <row r="1679" spans="4:4" x14ac:dyDescent="0.25">
      <c r="D1679" s="143"/>
    </row>
    <row r="1680" spans="4:4" x14ac:dyDescent="0.25">
      <c r="D1680" s="143"/>
    </row>
    <row r="1681" spans="4:4" x14ac:dyDescent="0.25">
      <c r="D1681" s="143"/>
    </row>
    <row r="1682" spans="4:4" x14ac:dyDescent="0.25">
      <c r="D1682" s="143"/>
    </row>
    <row r="1683" spans="4:4" x14ac:dyDescent="0.25">
      <c r="D1683" s="143"/>
    </row>
    <row r="1684" spans="4:4" x14ac:dyDescent="0.25">
      <c r="D1684" s="143"/>
    </row>
    <row r="1685" spans="4:4" x14ac:dyDescent="0.25">
      <c r="D1685" s="143"/>
    </row>
    <row r="1686" spans="4:4" x14ac:dyDescent="0.25">
      <c r="D1686" s="143"/>
    </row>
    <row r="1687" spans="4:4" x14ac:dyDescent="0.25">
      <c r="D1687" s="143"/>
    </row>
    <row r="1688" spans="4:4" x14ac:dyDescent="0.25">
      <c r="D1688" s="143"/>
    </row>
    <row r="1689" spans="4:4" x14ac:dyDescent="0.25">
      <c r="D1689" s="143"/>
    </row>
    <row r="1690" spans="4:4" x14ac:dyDescent="0.25">
      <c r="D1690" s="143"/>
    </row>
    <row r="1691" spans="4:4" x14ac:dyDescent="0.25">
      <c r="D1691" s="143"/>
    </row>
    <row r="1692" spans="4:4" x14ac:dyDescent="0.25">
      <c r="D1692" s="143"/>
    </row>
    <row r="1693" spans="4:4" x14ac:dyDescent="0.25">
      <c r="D1693" s="143"/>
    </row>
    <row r="1694" spans="4:4" x14ac:dyDescent="0.25">
      <c r="D1694" s="143"/>
    </row>
    <row r="1695" spans="4:4" x14ac:dyDescent="0.25">
      <c r="D1695" s="143"/>
    </row>
    <row r="1696" spans="4:4" x14ac:dyDescent="0.25">
      <c r="D1696" s="143"/>
    </row>
    <row r="1697" spans="4:4" x14ac:dyDescent="0.25">
      <c r="D1697" s="143"/>
    </row>
    <row r="1698" spans="4:4" x14ac:dyDescent="0.25">
      <c r="D1698" s="143"/>
    </row>
    <row r="1699" spans="4:4" x14ac:dyDescent="0.25">
      <c r="D1699" s="143"/>
    </row>
    <row r="1700" spans="4:4" x14ac:dyDescent="0.25">
      <c r="D1700" s="143"/>
    </row>
    <row r="1701" spans="4:4" x14ac:dyDescent="0.25">
      <c r="D1701" s="143"/>
    </row>
    <row r="1702" spans="4:4" x14ac:dyDescent="0.25">
      <c r="D1702" s="143"/>
    </row>
    <row r="1703" spans="4:4" x14ac:dyDescent="0.25">
      <c r="D1703" s="143"/>
    </row>
    <row r="1704" spans="4:4" x14ac:dyDescent="0.25">
      <c r="D1704" s="143"/>
    </row>
    <row r="1705" spans="4:4" x14ac:dyDescent="0.25">
      <c r="D1705" s="143"/>
    </row>
    <row r="1706" spans="4:4" x14ac:dyDescent="0.25">
      <c r="D1706" s="143"/>
    </row>
    <row r="1707" spans="4:4" x14ac:dyDescent="0.25">
      <c r="D1707" s="143"/>
    </row>
    <row r="1708" spans="4:4" x14ac:dyDescent="0.25">
      <c r="D1708" s="143"/>
    </row>
    <row r="1709" spans="4:4" x14ac:dyDescent="0.25">
      <c r="D1709" s="143"/>
    </row>
    <row r="1710" spans="4:4" x14ac:dyDescent="0.25">
      <c r="D1710" s="143"/>
    </row>
    <row r="1711" spans="4:4" x14ac:dyDescent="0.25">
      <c r="D1711" s="143"/>
    </row>
    <row r="1712" spans="4:4" x14ac:dyDescent="0.25">
      <c r="D1712" s="143"/>
    </row>
    <row r="1713" spans="4:4" x14ac:dyDescent="0.25">
      <c r="D1713" s="143"/>
    </row>
    <row r="1714" spans="4:4" x14ac:dyDescent="0.25">
      <c r="D1714" s="143"/>
    </row>
    <row r="1715" spans="4:4" x14ac:dyDescent="0.25">
      <c r="D1715" s="143"/>
    </row>
    <row r="1716" spans="4:4" x14ac:dyDescent="0.25">
      <c r="D1716" s="143"/>
    </row>
    <row r="1717" spans="4:4" x14ac:dyDescent="0.25">
      <c r="D1717" s="143"/>
    </row>
    <row r="1718" spans="4:4" x14ac:dyDescent="0.25">
      <c r="D1718" s="143"/>
    </row>
    <row r="1719" spans="4:4" x14ac:dyDescent="0.25">
      <c r="D1719" s="143"/>
    </row>
    <row r="1720" spans="4:4" x14ac:dyDescent="0.25">
      <c r="D1720" s="143"/>
    </row>
    <row r="1721" spans="4:4" x14ac:dyDescent="0.25">
      <c r="D1721" s="143"/>
    </row>
    <row r="1722" spans="4:4" x14ac:dyDescent="0.25">
      <c r="D1722" s="143"/>
    </row>
    <row r="1723" spans="4:4" x14ac:dyDescent="0.25">
      <c r="D1723" s="143"/>
    </row>
    <row r="1724" spans="4:4" x14ac:dyDescent="0.25">
      <c r="D1724" s="143"/>
    </row>
    <row r="1725" spans="4:4" x14ac:dyDescent="0.25">
      <c r="D1725" s="143"/>
    </row>
    <row r="1726" spans="4:4" x14ac:dyDescent="0.25">
      <c r="D1726" s="143"/>
    </row>
    <row r="1727" spans="4:4" x14ac:dyDescent="0.25">
      <c r="D1727" s="143"/>
    </row>
    <row r="1728" spans="4:4" x14ac:dyDescent="0.25">
      <c r="D1728" s="143"/>
    </row>
    <row r="1729" spans="4:4" x14ac:dyDescent="0.25">
      <c r="D1729" s="143"/>
    </row>
    <row r="1730" spans="4:4" x14ac:dyDescent="0.25">
      <c r="D1730" s="143"/>
    </row>
    <row r="1731" spans="4:4" x14ac:dyDescent="0.25">
      <c r="D1731" s="143"/>
    </row>
    <row r="1732" spans="4:4" x14ac:dyDescent="0.25">
      <c r="D1732" s="143"/>
    </row>
    <row r="1733" spans="4:4" x14ac:dyDescent="0.25">
      <c r="D1733" s="143"/>
    </row>
    <row r="1734" spans="4:4" x14ac:dyDescent="0.25">
      <c r="D1734" s="143"/>
    </row>
    <row r="1735" spans="4:4" x14ac:dyDescent="0.25">
      <c r="D1735" s="143"/>
    </row>
    <row r="1736" spans="4:4" x14ac:dyDescent="0.25">
      <c r="D1736" s="143"/>
    </row>
    <row r="1737" spans="4:4" x14ac:dyDescent="0.25">
      <c r="D1737" s="143"/>
    </row>
    <row r="1738" spans="4:4" x14ac:dyDescent="0.25">
      <c r="D1738" s="143"/>
    </row>
    <row r="1739" spans="4:4" x14ac:dyDescent="0.25">
      <c r="D1739" s="143"/>
    </row>
    <row r="1740" spans="4:4" x14ac:dyDescent="0.25">
      <c r="D1740" s="143"/>
    </row>
    <row r="1741" spans="4:4" x14ac:dyDescent="0.25">
      <c r="D1741" s="143"/>
    </row>
    <row r="1742" spans="4:4" x14ac:dyDescent="0.25">
      <c r="D1742" s="143"/>
    </row>
    <row r="1743" spans="4:4" x14ac:dyDescent="0.25">
      <c r="D1743" s="143"/>
    </row>
    <row r="1744" spans="4:4" x14ac:dyDescent="0.25">
      <c r="D1744" s="143"/>
    </row>
    <row r="1745" spans="4:4" x14ac:dyDescent="0.25">
      <c r="D1745" s="143"/>
    </row>
    <row r="1746" spans="4:4" x14ac:dyDescent="0.25">
      <c r="D1746" s="143"/>
    </row>
    <row r="1747" spans="4:4" x14ac:dyDescent="0.25">
      <c r="D1747" s="143"/>
    </row>
    <row r="1748" spans="4:4" x14ac:dyDescent="0.25">
      <c r="D1748" s="143"/>
    </row>
    <row r="1749" spans="4:4" x14ac:dyDescent="0.25">
      <c r="D1749" s="143"/>
    </row>
    <row r="1750" spans="4:4" x14ac:dyDescent="0.25">
      <c r="D1750" s="143"/>
    </row>
    <row r="1751" spans="4:4" x14ac:dyDescent="0.25">
      <c r="D1751" s="143"/>
    </row>
    <row r="1752" spans="4:4" x14ac:dyDescent="0.25">
      <c r="D1752" s="143"/>
    </row>
    <row r="1753" spans="4:4" x14ac:dyDescent="0.25">
      <c r="D1753" s="143"/>
    </row>
    <row r="1754" spans="4:4" x14ac:dyDescent="0.25">
      <c r="D1754" s="143"/>
    </row>
    <row r="1755" spans="4:4" x14ac:dyDescent="0.25">
      <c r="D1755" s="143"/>
    </row>
    <row r="1756" spans="4:4" x14ac:dyDescent="0.25">
      <c r="D1756" s="143"/>
    </row>
    <row r="1757" spans="4:4" x14ac:dyDescent="0.25">
      <c r="D1757" s="143"/>
    </row>
    <row r="1758" spans="4:4" x14ac:dyDescent="0.25">
      <c r="D1758" s="143"/>
    </row>
    <row r="1759" spans="4:4" x14ac:dyDescent="0.25">
      <c r="D1759" s="143"/>
    </row>
    <row r="1760" spans="4:4" x14ac:dyDescent="0.25">
      <c r="D1760" s="143"/>
    </row>
    <row r="1761" spans="4:4" x14ac:dyDescent="0.25">
      <c r="D1761" s="143"/>
    </row>
    <row r="1762" spans="4:4" x14ac:dyDescent="0.25">
      <c r="D1762" s="143"/>
    </row>
    <row r="1763" spans="4:4" x14ac:dyDescent="0.25">
      <c r="D1763" s="143"/>
    </row>
    <row r="1764" spans="4:4" x14ac:dyDescent="0.25">
      <c r="D1764" s="143"/>
    </row>
    <row r="1765" spans="4:4" x14ac:dyDescent="0.25">
      <c r="D1765" s="143"/>
    </row>
    <row r="1766" spans="4:4" x14ac:dyDescent="0.25">
      <c r="D1766" s="143"/>
    </row>
    <row r="1767" spans="4:4" x14ac:dyDescent="0.25">
      <c r="D1767" s="143"/>
    </row>
    <row r="1768" spans="4:4" x14ac:dyDescent="0.25">
      <c r="D1768" s="143"/>
    </row>
    <row r="1769" spans="4:4" x14ac:dyDescent="0.25">
      <c r="D1769" s="143"/>
    </row>
    <row r="1770" spans="4:4" x14ac:dyDescent="0.25">
      <c r="D1770" s="143"/>
    </row>
    <row r="1771" spans="4:4" x14ac:dyDescent="0.25">
      <c r="D1771" s="143"/>
    </row>
    <row r="1772" spans="4:4" x14ac:dyDescent="0.25">
      <c r="D1772" s="143"/>
    </row>
    <row r="1773" spans="4:4" x14ac:dyDescent="0.25">
      <c r="D1773" s="143"/>
    </row>
    <row r="1774" spans="4:4" x14ac:dyDescent="0.25">
      <c r="D1774" s="143"/>
    </row>
    <row r="1775" spans="4:4" x14ac:dyDescent="0.25">
      <c r="D1775" s="143"/>
    </row>
    <row r="1776" spans="4:4" x14ac:dyDescent="0.25">
      <c r="D1776" s="143"/>
    </row>
    <row r="1777" spans="4:4" x14ac:dyDescent="0.25">
      <c r="D1777" s="143"/>
    </row>
    <row r="1778" spans="4:4" x14ac:dyDescent="0.25">
      <c r="D1778" s="143"/>
    </row>
    <row r="1779" spans="4:4" x14ac:dyDescent="0.25">
      <c r="D1779" s="143"/>
    </row>
    <row r="1780" spans="4:4" x14ac:dyDescent="0.25">
      <c r="D1780" s="143"/>
    </row>
    <row r="1781" spans="4:4" x14ac:dyDescent="0.25">
      <c r="D1781" s="143"/>
    </row>
    <row r="1782" spans="4:4" x14ac:dyDescent="0.25">
      <c r="D1782" s="143"/>
    </row>
    <row r="1783" spans="4:4" x14ac:dyDescent="0.25">
      <c r="D1783" s="143"/>
    </row>
    <row r="1784" spans="4:4" x14ac:dyDescent="0.25">
      <c r="D1784" s="143"/>
    </row>
    <row r="1785" spans="4:4" x14ac:dyDescent="0.25">
      <c r="D1785" s="143"/>
    </row>
    <row r="1786" spans="4:4" x14ac:dyDescent="0.25">
      <c r="D1786" s="143"/>
    </row>
    <row r="1787" spans="4:4" x14ac:dyDescent="0.25">
      <c r="D1787" s="143"/>
    </row>
    <row r="1788" spans="4:4" x14ac:dyDescent="0.25">
      <c r="D1788" s="143"/>
    </row>
    <row r="1789" spans="4:4" x14ac:dyDescent="0.25">
      <c r="D1789" s="143"/>
    </row>
    <row r="1790" spans="4:4" x14ac:dyDescent="0.25">
      <c r="D1790" s="143"/>
    </row>
    <row r="1791" spans="4:4" x14ac:dyDescent="0.25">
      <c r="D1791" s="143"/>
    </row>
    <row r="1792" spans="4:4" x14ac:dyDescent="0.25">
      <c r="D1792" s="143"/>
    </row>
    <row r="1793" spans="4:4" x14ac:dyDescent="0.25">
      <c r="D1793" s="143"/>
    </row>
    <row r="1794" spans="4:4" x14ac:dyDescent="0.25">
      <c r="D1794" s="143"/>
    </row>
    <row r="1795" spans="4:4" x14ac:dyDescent="0.25">
      <c r="D1795" s="143"/>
    </row>
    <row r="1796" spans="4:4" x14ac:dyDescent="0.25">
      <c r="D1796" s="143"/>
    </row>
    <row r="1797" spans="4:4" x14ac:dyDescent="0.25">
      <c r="D1797" s="143"/>
    </row>
    <row r="1798" spans="4:4" x14ac:dyDescent="0.25">
      <c r="D1798" s="143"/>
    </row>
    <row r="1799" spans="4:4" x14ac:dyDescent="0.25">
      <c r="D1799" s="143"/>
    </row>
    <row r="1800" spans="4:4" x14ac:dyDescent="0.25">
      <c r="D1800" s="143"/>
    </row>
    <row r="1801" spans="4:4" x14ac:dyDescent="0.25">
      <c r="D1801" s="143"/>
    </row>
    <row r="1802" spans="4:4" x14ac:dyDescent="0.25">
      <c r="D1802" s="143"/>
    </row>
    <row r="1803" spans="4:4" x14ac:dyDescent="0.25">
      <c r="D1803" s="143"/>
    </row>
    <row r="1804" spans="4:4" x14ac:dyDescent="0.25">
      <c r="D1804" s="143"/>
    </row>
    <row r="1805" spans="4:4" x14ac:dyDescent="0.25">
      <c r="D1805" s="143"/>
    </row>
    <row r="1806" spans="4:4" x14ac:dyDescent="0.25">
      <c r="D1806" s="143"/>
    </row>
    <row r="1807" spans="4:4" x14ac:dyDescent="0.25">
      <c r="D1807" s="143"/>
    </row>
    <row r="1808" spans="4:4" x14ac:dyDescent="0.25">
      <c r="D1808" s="143"/>
    </row>
    <row r="1809" spans="4:4" x14ac:dyDescent="0.25">
      <c r="D1809" s="143"/>
    </row>
    <row r="1810" spans="4:4" x14ac:dyDescent="0.25">
      <c r="D1810" s="143"/>
    </row>
    <row r="1811" spans="4:4" x14ac:dyDescent="0.25">
      <c r="D1811" s="143"/>
    </row>
    <row r="1812" spans="4:4" x14ac:dyDescent="0.25">
      <c r="D1812" s="143"/>
    </row>
    <row r="1813" spans="4:4" x14ac:dyDescent="0.25">
      <c r="D1813" s="143"/>
    </row>
    <row r="1814" spans="4:4" x14ac:dyDescent="0.25">
      <c r="D1814" s="143"/>
    </row>
    <row r="1815" spans="4:4" x14ac:dyDescent="0.25">
      <c r="D1815" s="143"/>
    </row>
    <row r="1816" spans="4:4" x14ac:dyDescent="0.25">
      <c r="D1816" s="143"/>
    </row>
    <row r="1817" spans="4:4" x14ac:dyDescent="0.25">
      <c r="D1817" s="143"/>
    </row>
    <row r="1818" spans="4:4" x14ac:dyDescent="0.25">
      <c r="D1818" s="143"/>
    </row>
    <row r="1819" spans="4:4" x14ac:dyDescent="0.25">
      <c r="D1819" s="143"/>
    </row>
    <row r="1820" spans="4:4" x14ac:dyDescent="0.25">
      <c r="D1820" s="143"/>
    </row>
    <row r="1821" spans="4:4" x14ac:dyDescent="0.25">
      <c r="D1821" s="143"/>
    </row>
    <row r="1822" spans="4:4" x14ac:dyDescent="0.25">
      <c r="D1822" s="143"/>
    </row>
    <row r="1823" spans="4:4" x14ac:dyDescent="0.25">
      <c r="D1823" s="143"/>
    </row>
    <row r="1824" spans="4:4" x14ac:dyDescent="0.25">
      <c r="D1824" s="143"/>
    </row>
    <row r="1825" spans="4:4" x14ac:dyDescent="0.25">
      <c r="D1825" s="143"/>
    </row>
    <row r="1826" spans="4:4" x14ac:dyDescent="0.25">
      <c r="D1826" s="143"/>
    </row>
    <row r="1827" spans="4:4" x14ac:dyDescent="0.25">
      <c r="D1827" s="143"/>
    </row>
    <row r="1828" spans="4:4" x14ac:dyDescent="0.25">
      <c r="D1828" s="143"/>
    </row>
    <row r="1829" spans="4:4" x14ac:dyDescent="0.25">
      <c r="D1829" s="143"/>
    </row>
    <row r="1830" spans="4:4" x14ac:dyDescent="0.25">
      <c r="D1830" s="143"/>
    </row>
    <row r="1831" spans="4:4" x14ac:dyDescent="0.25">
      <c r="D1831" s="143"/>
    </row>
    <row r="1832" spans="4:4" x14ac:dyDescent="0.25">
      <c r="D1832" s="143"/>
    </row>
    <row r="1833" spans="4:4" x14ac:dyDescent="0.25">
      <c r="D1833" s="143"/>
    </row>
    <row r="1834" spans="4:4" x14ac:dyDescent="0.25">
      <c r="D1834" s="143"/>
    </row>
    <row r="1835" spans="4:4" x14ac:dyDescent="0.25">
      <c r="D1835" s="143"/>
    </row>
    <row r="1836" spans="4:4" x14ac:dyDescent="0.25">
      <c r="D1836" s="143"/>
    </row>
    <row r="1837" spans="4:4" x14ac:dyDescent="0.25">
      <c r="D1837" s="143"/>
    </row>
    <row r="1838" spans="4:4" x14ac:dyDescent="0.25">
      <c r="D1838" s="143"/>
    </row>
    <row r="1839" spans="4:4" x14ac:dyDescent="0.25">
      <c r="D1839" s="143"/>
    </row>
    <row r="1840" spans="4:4" x14ac:dyDescent="0.25">
      <c r="D1840" s="143"/>
    </row>
    <row r="1841" spans="4:4" x14ac:dyDescent="0.25">
      <c r="D1841" s="143"/>
    </row>
    <row r="1842" spans="4:4" x14ac:dyDescent="0.25">
      <c r="D1842" s="143"/>
    </row>
    <row r="1843" spans="4:4" x14ac:dyDescent="0.25">
      <c r="D1843" s="143"/>
    </row>
    <row r="1844" spans="4:4" x14ac:dyDescent="0.25">
      <c r="D1844" s="143"/>
    </row>
    <row r="1845" spans="4:4" x14ac:dyDescent="0.25">
      <c r="D1845" s="143"/>
    </row>
    <row r="1846" spans="4:4" x14ac:dyDescent="0.25">
      <c r="D1846" s="143"/>
    </row>
    <row r="1847" spans="4:4" x14ac:dyDescent="0.25">
      <c r="D1847" s="143"/>
    </row>
    <row r="1848" spans="4:4" x14ac:dyDescent="0.25">
      <c r="D1848" s="143"/>
    </row>
    <row r="1849" spans="4:4" x14ac:dyDescent="0.25">
      <c r="D1849" s="143"/>
    </row>
    <row r="1850" spans="4:4" x14ac:dyDescent="0.25">
      <c r="D1850" s="143"/>
    </row>
    <row r="1851" spans="4:4" x14ac:dyDescent="0.25">
      <c r="D1851" s="143"/>
    </row>
    <row r="1852" spans="4:4" x14ac:dyDescent="0.25">
      <c r="D1852" s="143"/>
    </row>
    <row r="1853" spans="4:4" x14ac:dyDescent="0.25">
      <c r="D1853" s="143"/>
    </row>
    <row r="1854" spans="4:4" x14ac:dyDescent="0.25">
      <c r="D1854" s="143"/>
    </row>
    <row r="1855" spans="4:4" x14ac:dyDescent="0.25">
      <c r="D1855" s="143"/>
    </row>
    <row r="1856" spans="4:4" x14ac:dyDescent="0.25">
      <c r="D1856" s="143"/>
    </row>
    <row r="1857" spans="4:4" x14ac:dyDescent="0.25">
      <c r="D1857" s="143"/>
    </row>
    <row r="1858" spans="4:4" x14ac:dyDescent="0.25">
      <c r="D1858" s="143"/>
    </row>
    <row r="1859" spans="4:4" x14ac:dyDescent="0.25">
      <c r="D1859" s="143"/>
    </row>
    <row r="1860" spans="4:4" x14ac:dyDescent="0.25">
      <c r="D1860" s="143"/>
    </row>
    <row r="1861" spans="4:4" x14ac:dyDescent="0.25">
      <c r="D1861" s="143"/>
    </row>
    <row r="1862" spans="4:4" x14ac:dyDescent="0.25">
      <c r="D1862" s="143"/>
    </row>
    <row r="1863" spans="4:4" x14ac:dyDescent="0.25">
      <c r="D1863" s="143"/>
    </row>
    <row r="1864" spans="4:4" x14ac:dyDescent="0.25">
      <c r="D1864" s="143"/>
    </row>
    <row r="1865" spans="4:4" x14ac:dyDescent="0.25">
      <c r="D1865" s="143"/>
    </row>
    <row r="1866" spans="4:4" x14ac:dyDescent="0.25">
      <c r="D1866" s="143"/>
    </row>
    <row r="1867" spans="4:4" x14ac:dyDescent="0.25">
      <c r="D1867" s="143"/>
    </row>
    <row r="1868" spans="4:4" x14ac:dyDescent="0.25">
      <c r="D1868" s="143"/>
    </row>
    <row r="1869" spans="4:4" x14ac:dyDescent="0.25">
      <c r="D1869" s="143"/>
    </row>
    <row r="1870" spans="4:4" x14ac:dyDescent="0.25">
      <c r="D1870" s="143"/>
    </row>
    <row r="1871" spans="4:4" x14ac:dyDescent="0.25">
      <c r="D1871" s="143"/>
    </row>
    <row r="1872" spans="4:4" x14ac:dyDescent="0.25">
      <c r="D1872" s="143"/>
    </row>
    <row r="1873" spans="4:4" x14ac:dyDescent="0.25">
      <c r="D1873" s="143"/>
    </row>
    <row r="1874" spans="4:4" x14ac:dyDescent="0.25">
      <c r="D1874" s="143"/>
    </row>
    <row r="1875" spans="4:4" x14ac:dyDescent="0.25">
      <c r="D1875" s="143"/>
    </row>
    <row r="1876" spans="4:4" x14ac:dyDescent="0.25">
      <c r="D1876" s="143"/>
    </row>
    <row r="1877" spans="4:4" x14ac:dyDescent="0.25">
      <c r="D1877" s="143"/>
    </row>
    <row r="1878" spans="4:4" x14ac:dyDescent="0.25">
      <c r="D1878" s="143"/>
    </row>
    <row r="1879" spans="4:4" x14ac:dyDescent="0.25">
      <c r="D1879" s="143"/>
    </row>
    <row r="1880" spans="4:4" x14ac:dyDescent="0.25">
      <c r="D1880" s="143"/>
    </row>
    <row r="1881" spans="4:4" x14ac:dyDescent="0.25">
      <c r="D1881" s="143"/>
    </row>
    <row r="1882" spans="4:4" x14ac:dyDescent="0.25">
      <c r="D1882" s="143"/>
    </row>
    <row r="1883" spans="4:4" x14ac:dyDescent="0.25">
      <c r="D1883" s="143"/>
    </row>
    <row r="1884" spans="4:4" x14ac:dyDescent="0.25">
      <c r="D1884" s="143"/>
    </row>
    <row r="1885" spans="4:4" x14ac:dyDescent="0.25">
      <c r="D1885" s="143"/>
    </row>
    <row r="1886" spans="4:4" x14ac:dyDescent="0.25">
      <c r="D1886" s="143"/>
    </row>
    <row r="1887" spans="4:4" x14ac:dyDescent="0.25">
      <c r="D1887" s="143"/>
    </row>
    <row r="1888" spans="4:4" x14ac:dyDescent="0.25">
      <c r="D1888" s="143"/>
    </row>
    <row r="1889" spans="4:4" x14ac:dyDescent="0.25">
      <c r="D1889" s="143"/>
    </row>
    <row r="1890" spans="4:4" x14ac:dyDescent="0.25">
      <c r="D1890" s="143"/>
    </row>
    <row r="1891" spans="4:4" x14ac:dyDescent="0.25">
      <c r="D1891" s="143"/>
    </row>
    <row r="1892" spans="4:4" x14ac:dyDescent="0.25">
      <c r="D1892" s="143"/>
    </row>
    <row r="1893" spans="4:4" x14ac:dyDescent="0.25">
      <c r="D1893" s="143"/>
    </row>
    <row r="1894" spans="4:4" x14ac:dyDescent="0.25">
      <c r="D1894" s="143"/>
    </row>
    <row r="1895" spans="4:4" x14ac:dyDescent="0.25">
      <c r="D1895" s="143"/>
    </row>
    <row r="1896" spans="4:4" x14ac:dyDescent="0.25">
      <c r="D1896" s="143"/>
    </row>
    <row r="1897" spans="4:4" x14ac:dyDescent="0.25">
      <c r="D1897" s="143"/>
    </row>
    <row r="1898" spans="4:4" x14ac:dyDescent="0.25">
      <c r="D1898" s="143"/>
    </row>
    <row r="1899" spans="4:4" x14ac:dyDescent="0.25">
      <c r="D1899" s="143"/>
    </row>
    <row r="1900" spans="4:4" x14ac:dyDescent="0.25">
      <c r="D1900" s="143"/>
    </row>
    <row r="1901" spans="4:4" x14ac:dyDescent="0.25">
      <c r="D1901" s="143"/>
    </row>
    <row r="1902" spans="4:4" x14ac:dyDescent="0.25">
      <c r="D1902" s="143"/>
    </row>
    <row r="1903" spans="4:4" x14ac:dyDescent="0.25">
      <c r="D1903" s="143"/>
    </row>
    <row r="1904" spans="4:4" x14ac:dyDescent="0.25">
      <c r="D1904" s="143"/>
    </row>
    <row r="1905" spans="4:4" x14ac:dyDescent="0.25">
      <c r="D1905" s="143"/>
    </row>
    <row r="1906" spans="4:4" x14ac:dyDescent="0.25">
      <c r="D1906" s="143"/>
    </row>
    <row r="1907" spans="4:4" x14ac:dyDescent="0.25">
      <c r="D1907" s="143"/>
    </row>
    <row r="1908" spans="4:4" x14ac:dyDescent="0.25">
      <c r="D1908" s="143"/>
    </row>
    <row r="1909" spans="4:4" x14ac:dyDescent="0.25">
      <c r="D1909" s="143"/>
    </row>
    <row r="1910" spans="4:4" x14ac:dyDescent="0.25">
      <c r="D1910" s="143"/>
    </row>
    <row r="1911" spans="4:4" x14ac:dyDescent="0.25">
      <c r="D1911" s="143"/>
    </row>
    <row r="1912" spans="4:4" x14ac:dyDescent="0.25">
      <c r="D1912" s="143"/>
    </row>
    <row r="1913" spans="4:4" x14ac:dyDescent="0.25">
      <c r="D1913" s="143"/>
    </row>
    <row r="1914" spans="4:4" x14ac:dyDescent="0.25">
      <c r="D1914" s="143"/>
    </row>
    <row r="1915" spans="4:4" x14ac:dyDescent="0.25">
      <c r="D1915" s="143"/>
    </row>
    <row r="1916" spans="4:4" x14ac:dyDescent="0.25">
      <c r="D1916" s="143"/>
    </row>
    <row r="1917" spans="4:4" x14ac:dyDescent="0.25">
      <c r="D1917" s="143"/>
    </row>
    <row r="1918" spans="4:4" x14ac:dyDescent="0.25">
      <c r="D1918" s="143"/>
    </row>
    <row r="1919" spans="4:4" x14ac:dyDescent="0.25">
      <c r="D1919" s="143"/>
    </row>
    <row r="1920" spans="4:4" x14ac:dyDescent="0.25">
      <c r="D1920" s="143"/>
    </row>
    <row r="1921" spans="4:4" x14ac:dyDescent="0.25">
      <c r="D1921" s="143"/>
    </row>
    <row r="1922" spans="4:4" x14ac:dyDescent="0.25">
      <c r="D1922" s="143"/>
    </row>
    <row r="1923" spans="4:4" x14ac:dyDescent="0.25">
      <c r="D1923" s="143"/>
    </row>
    <row r="1924" spans="4:4" x14ac:dyDescent="0.25">
      <c r="D1924" s="143"/>
    </row>
    <row r="1925" spans="4:4" x14ac:dyDescent="0.25">
      <c r="D1925" s="143"/>
    </row>
    <row r="1926" spans="4:4" x14ac:dyDescent="0.25">
      <c r="D1926" s="143"/>
    </row>
    <row r="1927" spans="4:4" x14ac:dyDescent="0.25">
      <c r="D1927" s="143"/>
    </row>
    <row r="1928" spans="4:4" x14ac:dyDescent="0.25">
      <c r="D1928" s="143"/>
    </row>
    <row r="1929" spans="4:4" x14ac:dyDescent="0.25">
      <c r="D1929" s="143"/>
    </row>
    <row r="1930" spans="4:4" x14ac:dyDescent="0.25">
      <c r="D1930" s="143"/>
    </row>
    <row r="1931" spans="4:4" x14ac:dyDescent="0.25">
      <c r="D1931" s="143"/>
    </row>
    <row r="1932" spans="4:4" x14ac:dyDescent="0.25">
      <c r="D1932" s="143"/>
    </row>
    <row r="1933" spans="4:4" x14ac:dyDescent="0.25">
      <c r="D1933" s="143"/>
    </row>
    <row r="1934" spans="4:4" x14ac:dyDescent="0.25">
      <c r="D1934" s="143"/>
    </row>
    <row r="1935" spans="4:4" x14ac:dyDescent="0.25">
      <c r="D1935" s="143"/>
    </row>
    <row r="1936" spans="4:4" x14ac:dyDescent="0.25">
      <c r="D1936" s="143"/>
    </row>
    <row r="1937" spans="4:4" x14ac:dyDescent="0.25">
      <c r="D1937" s="143"/>
    </row>
    <row r="1938" spans="4:4" x14ac:dyDescent="0.25">
      <c r="D1938" s="143"/>
    </row>
    <row r="1939" spans="4:4" x14ac:dyDescent="0.25">
      <c r="D1939" s="143"/>
    </row>
    <row r="1940" spans="4:4" x14ac:dyDescent="0.25">
      <c r="D1940" s="143"/>
    </row>
    <row r="1941" spans="4:4" x14ac:dyDescent="0.25">
      <c r="D1941" s="143"/>
    </row>
    <row r="1942" spans="4:4" x14ac:dyDescent="0.25">
      <c r="D1942" s="143"/>
    </row>
    <row r="1943" spans="4:4" x14ac:dyDescent="0.25">
      <c r="D1943" s="143"/>
    </row>
    <row r="1944" spans="4:4" x14ac:dyDescent="0.25">
      <c r="D1944" s="143"/>
    </row>
    <row r="1945" spans="4:4" x14ac:dyDescent="0.25">
      <c r="D1945" s="143"/>
    </row>
    <row r="1946" spans="4:4" x14ac:dyDescent="0.25">
      <c r="D1946" s="143"/>
    </row>
    <row r="1947" spans="4:4" x14ac:dyDescent="0.25">
      <c r="D1947" s="143"/>
    </row>
    <row r="1948" spans="4:4" x14ac:dyDescent="0.25">
      <c r="D1948" s="143"/>
    </row>
    <row r="1949" spans="4:4" x14ac:dyDescent="0.25">
      <c r="D1949" s="143"/>
    </row>
    <row r="1950" spans="4:4" x14ac:dyDescent="0.25">
      <c r="D1950" s="143"/>
    </row>
    <row r="1951" spans="4:4" x14ac:dyDescent="0.25">
      <c r="D1951" s="143"/>
    </row>
    <row r="1952" spans="4:4" x14ac:dyDescent="0.25">
      <c r="D1952" s="143"/>
    </row>
    <row r="1953" spans="4:4" x14ac:dyDescent="0.25">
      <c r="D1953" s="143"/>
    </row>
    <row r="1954" spans="4:4" x14ac:dyDescent="0.25">
      <c r="D1954" s="143"/>
    </row>
    <row r="1955" spans="4:4" x14ac:dyDescent="0.25">
      <c r="D1955" s="143"/>
    </row>
    <row r="1956" spans="4:4" x14ac:dyDescent="0.25">
      <c r="D1956" s="143"/>
    </row>
    <row r="1957" spans="4:4" x14ac:dyDescent="0.25">
      <c r="D1957" s="143"/>
    </row>
    <row r="1958" spans="4:4" x14ac:dyDescent="0.25">
      <c r="D1958" s="143"/>
    </row>
    <row r="1959" spans="4:4" x14ac:dyDescent="0.25">
      <c r="D1959" s="143"/>
    </row>
    <row r="1960" spans="4:4" x14ac:dyDescent="0.25">
      <c r="D1960" s="143"/>
    </row>
    <row r="1961" spans="4:4" x14ac:dyDescent="0.25">
      <c r="D1961" s="143"/>
    </row>
    <row r="1962" spans="4:4" x14ac:dyDescent="0.25">
      <c r="D1962" s="143"/>
    </row>
    <row r="1963" spans="4:4" x14ac:dyDescent="0.25">
      <c r="D1963" s="143"/>
    </row>
    <row r="1964" spans="4:4" x14ac:dyDescent="0.25">
      <c r="D1964" s="143"/>
    </row>
    <row r="1965" spans="4:4" x14ac:dyDescent="0.25">
      <c r="D1965" s="143"/>
    </row>
    <row r="1966" spans="4:4" x14ac:dyDescent="0.25">
      <c r="D1966" s="143"/>
    </row>
    <row r="1967" spans="4:4" x14ac:dyDescent="0.25">
      <c r="D1967" s="143"/>
    </row>
    <row r="1968" spans="4:4" x14ac:dyDescent="0.25">
      <c r="D1968" s="143"/>
    </row>
    <row r="1969" spans="4:4" x14ac:dyDescent="0.25">
      <c r="D1969" s="143"/>
    </row>
    <row r="1970" spans="4:4" x14ac:dyDescent="0.25">
      <c r="D1970" s="143"/>
    </row>
    <row r="1971" spans="4:4" x14ac:dyDescent="0.25">
      <c r="D1971" s="143"/>
    </row>
    <row r="1972" spans="4:4" x14ac:dyDescent="0.25">
      <c r="D1972" s="143"/>
    </row>
    <row r="1973" spans="4:4" x14ac:dyDescent="0.25">
      <c r="D1973" s="143"/>
    </row>
    <row r="1974" spans="4:4" x14ac:dyDescent="0.25">
      <c r="D1974" s="143"/>
    </row>
    <row r="1975" spans="4:4" x14ac:dyDescent="0.25">
      <c r="D1975" s="143"/>
    </row>
    <row r="1976" spans="4:4" x14ac:dyDescent="0.25">
      <c r="D1976" s="143"/>
    </row>
    <row r="1977" spans="4:4" x14ac:dyDescent="0.25">
      <c r="D1977" s="143"/>
    </row>
    <row r="1978" spans="4:4" x14ac:dyDescent="0.25">
      <c r="D1978" s="143"/>
    </row>
    <row r="1979" spans="4:4" x14ac:dyDescent="0.25">
      <c r="D1979" s="143"/>
    </row>
    <row r="1980" spans="4:4" x14ac:dyDescent="0.25">
      <c r="D1980" s="143"/>
    </row>
    <row r="1981" spans="4:4" x14ac:dyDescent="0.25">
      <c r="D1981" s="143"/>
    </row>
    <row r="1982" spans="4:4" x14ac:dyDescent="0.25">
      <c r="D1982" s="143"/>
    </row>
    <row r="1983" spans="4:4" x14ac:dyDescent="0.25">
      <c r="D1983" s="143"/>
    </row>
    <row r="1984" spans="4:4" x14ac:dyDescent="0.25">
      <c r="D1984" s="143"/>
    </row>
    <row r="1985" spans="4:4" x14ac:dyDescent="0.25">
      <c r="D1985" s="143"/>
    </row>
    <row r="1986" spans="4:4" x14ac:dyDescent="0.25">
      <c r="D1986" s="143"/>
    </row>
    <row r="1987" spans="4:4" x14ac:dyDescent="0.25">
      <c r="D1987" s="143"/>
    </row>
    <row r="1988" spans="4:4" x14ac:dyDescent="0.25">
      <c r="D1988" s="143"/>
    </row>
    <row r="1989" spans="4:4" x14ac:dyDescent="0.25">
      <c r="D1989" s="143"/>
    </row>
    <row r="1990" spans="4:4" x14ac:dyDescent="0.25">
      <c r="D1990" s="143"/>
    </row>
    <row r="1991" spans="4:4" x14ac:dyDescent="0.25">
      <c r="D1991" s="143"/>
    </row>
    <row r="1992" spans="4:4" x14ac:dyDescent="0.25">
      <c r="D1992" s="143"/>
    </row>
    <row r="1993" spans="4:4" x14ac:dyDescent="0.25">
      <c r="D1993" s="143"/>
    </row>
    <row r="1994" spans="4:4" x14ac:dyDescent="0.25">
      <c r="D1994" s="143"/>
    </row>
    <row r="1995" spans="4:4" x14ac:dyDescent="0.25">
      <c r="D1995" s="143"/>
    </row>
    <row r="1996" spans="4:4" x14ac:dyDescent="0.25">
      <c r="D1996" s="143"/>
    </row>
    <row r="1997" spans="4:4" x14ac:dyDescent="0.25">
      <c r="D1997" s="143"/>
    </row>
    <row r="1998" spans="4:4" x14ac:dyDescent="0.25">
      <c r="D1998" s="143"/>
    </row>
    <row r="1999" spans="4:4" x14ac:dyDescent="0.25">
      <c r="D1999" s="143"/>
    </row>
    <row r="2000" spans="4:4" x14ac:dyDescent="0.25">
      <c r="D2000" s="143"/>
    </row>
    <row r="2001" spans="4:4" x14ac:dyDescent="0.25">
      <c r="D2001" s="143"/>
    </row>
    <row r="2002" spans="4:4" x14ac:dyDescent="0.25">
      <c r="D2002" s="143"/>
    </row>
    <row r="2003" spans="4:4" x14ac:dyDescent="0.25">
      <c r="D2003" s="143"/>
    </row>
    <row r="2004" spans="4:4" x14ac:dyDescent="0.25">
      <c r="D2004" s="143"/>
    </row>
    <row r="2005" spans="4:4" x14ac:dyDescent="0.25">
      <c r="D2005" s="143"/>
    </row>
    <row r="2006" spans="4:4" x14ac:dyDescent="0.25">
      <c r="D2006" s="143"/>
    </row>
    <row r="2007" spans="4:4" x14ac:dyDescent="0.25">
      <c r="D2007" s="143"/>
    </row>
    <row r="2008" spans="4:4" x14ac:dyDescent="0.25">
      <c r="D2008" s="143"/>
    </row>
    <row r="2009" spans="4:4" x14ac:dyDescent="0.25">
      <c r="D2009" s="143"/>
    </row>
    <row r="2010" spans="4:4" x14ac:dyDescent="0.25">
      <c r="D2010" s="143"/>
    </row>
    <row r="2011" spans="4:4" x14ac:dyDescent="0.25">
      <c r="D2011" s="143"/>
    </row>
    <row r="2012" spans="4:4" x14ac:dyDescent="0.25">
      <c r="D2012" s="143"/>
    </row>
    <row r="2013" spans="4:4" x14ac:dyDescent="0.25">
      <c r="D2013" s="143"/>
    </row>
    <row r="2014" spans="4:4" x14ac:dyDescent="0.25">
      <c r="D2014" s="143"/>
    </row>
    <row r="2015" spans="4:4" x14ac:dyDescent="0.25">
      <c r="D2015" s="143"/>
    </row>
    <row r="2016" spans="4:4" x14ac:dyDescent="0.25">
      <c r="D2016" s="143"/>
    </row>
    <row r="2017" spans="4:4" x14ac:dyDescent="0.25">
      <c r="D2017" s="143"/>
    </row>
    <row r="2018" spans="4:4" x14ac:dyDescent="0.25">
      <c r="D2018" s="143"/>
    </row>
    <row r="2019" spans="4:4" x14ac:dyDescent="0.25">
      <c r="D2019" s="143"/>
    </row>
    <row r="2020" spans="4:4" x14ac:dyDescent="0.25">
      <c r="D2020" s="143"/>
    </row>
    <row r="2021" spans="4:4" x14ac:dyDescent="0.25">
      <c r="D2021" s="143"/>
    </row>
    <row r="2022" spans="4:4" x14ac:dyDescent="0.25">
      <c r="D2022" s="143"/>
    </row>
    <row r="2023" spans="4:4" x14ac:dyDescent="0.25">
      <c r="D2023" s="143"/>
    </row>
    <row r="2024" spans="4:4" x14ac:dyDescent="0.25">
      <c r="D2024" s="143"/>
    </row>
    <row r="2025" spans="4:4" x14ac:dyDescent="0.25">
      <c r="D2025" s="143"/>
    </row>
    <row r="2026" spans="4:4" x14ac:dyDescent="0.25">
      <c r="D2026" s="143"/>
    </row>
    <row r="2027" spans="4:4" x14ac:dyDescent="0.25">
      <c r="D2027" s="143"/>
    </row>
    <row r="2028" spans="4:4" x14ac:dyDescent="0.25">
      <c r="D2028" s="143"/>
    </row>
    <row r="2029" spans="4:4" x14ac:dyDescent="0.25">
      <c r="D2029" s="143"/>
    </row>
    <row r="2030" spans="4:4" x14ac:dyDescent="0.25">
      <c r="D2030" s="143"/>
    </row>
    <row r="2031" spans="4:4" x14ac:dyDescent="0.25">
      <c r="D2031" s="143"/>
    </row>
    <row r="2032" spans="4:4" x14ac:dyDescent="0.25">
      <c r="D2032" s="143"/>
    </row>
    <row r="2033" spans="4:4" x14ac:dyDescent="0.25">
      <c r="D2033" s="143"/>
    </row>
    <row r="2034" spans="4:4" x14ac:dyDescent="0.25">
      <c r="D2034" s="143"/>
    </row>
    <row r="2035" spans="4:4" x14ac:dyDescent="0.25">
      <c r="D2035" s="143"/>
    </row>
    <row r="2036" spans="4:4" x14ac:dyDescent="0.25">
      <c r="D2036" s="143"/>
    </row>
    <row r="2037" spans="4:4" x14ac:dyDescent="0.25">
      <c r="D2037" s="143"/>
    </row>
    <row r="2038" spans="4:4" x14ac:dyDescent="0.25">
      <c r="D2038" s="143"/>
    </row>
    <row r="2039" spans="4:4" x14ac:dyDescent="0.25">
      <c r="D2039" s="143"/>
    </row>
    <row r="2040" spans="4:4" x14ac:dyDescent="0.25">
      <c r="D2040" s="143"/>
    </row>
    <row r="2041" spans="4:4" x14ac:dyDescent="0.25">
      <c r="D2041" s="143"/>
    </row>
    <row r="2042" spans="4:4" x14ac:dyDescent="0.25">
      <c r="D2042" s="143"/>
    </row>
    <row r="2043" spans="4:4" x14ac:dyDescent="0.25">
      <c r="D2043" s="143"/>
    </row>
    <row r="2044" spans="4:4" x14ac:dyDescent="0.25">
      <c r="D2044" s="143"/>
    </row>
    <row r="2045" spans="4:4" x14ac:dyDescent="0.25">
      <c r="D2045" s="143"/>
    </row>
    <row r="2046" spans="4:4" x14ac:dyDescent="0.25">
      <c r="D2046" s="143"/>
    </row>
    <row r="2047" spans="4:4" x14ac:dyDescent="0.25">
      <c r="D2047" s="143"/>
    </row>
    <row r="2048" spans="4:4" x14ac:dyDescent="0.25">
      <c r="D2048" s="143"/>
    </row>
    <row r="2049" spans="4:4" x14ac:dyDescent="0.25">
      <c r="D2049" s="143"/>
    </row>
    <row r="2050" spans="4:4" x14ac:dyDescent="0.25">
      <c r="D2050" s="143"/>
    </row>
    <row r="2051" spans="4:4" x14ac:dyDescent="0.25">
      <c r="D2051" s="143"/>
    </row>
    <row r="2052" spans="4:4" x14ac:dyDescent="0.25">
      <c r="D2052" s="143"/>
    </row>
    <row r="2053" spans="4:4" x14ac:dyDescent="0.25">
      <c r="D2053" s="143"/>
    </row>
    <row r="2054" spans="4:4" x14ac:dyDescent="0.25">
      <c r="D2054" s="143"/>
    </row>
    <row r="2055" spans="4:4" x14ac:dyDescent="0.25">
      <c r="D2055" s="143"/>
    </row>
    <row r="2056" spans="4:4" x14ac:dyDescent="0.25">
      <c r="D2056" s="143"/>
    </row>
    <row r="2057" spans="4:4" x14ac:dyDescent="0.25">
      <c r="D2057" s="143"/>
    </row>
    <row r="2058" spans="4:4" x14ac:dyDescent="0.25">
      <c r="D2058" s="143"/>
    </row>
    <row r="2059" spans="4:4" x14ac:dyDescent="0.25">
      <c r="D2059" s="143"/>
    </row>
    <row r="2060" spans="4:4" x14ac:dyDescent="0.25">
      <c r="D2060" s="143"/>
    </row>
    <row r="2061" spans="4:4" x14ac:dyDescent="0.25">
      <c r="D2061" s="143"/>
    </row>
    <row r="2062" spans="4:4" x14ac:dyDescent="0.25">
      <c r="D2062" s="143"/>
    </row>
    <row r="2063" spans="4:4" x14ac:dyDescent="0.25">
      <c r="D2063" s="143"/>
    </row>
    <row r="2064" spans="4:4" x14ac:dyDescent="0.25">
      <c r="D2064" s="143"/>
    </row>
    <row r="2065" spans="4:4" x14ac:dyDescent="0.25">
      <c r="D2065" s="143"/>
    </row>
    <row r="2066" spans="4:4" x14ac:dyDescent="0.25">
      <c r="D2066" s="143"/>
    </row>
    <row r="2067" spans="4:4" x14ac:dyDescent="0.25">
      <c r="D2067" s="143"/>
    </row>
    <row r="2068" spans="4:4" x14ac:dyDescent="0.25">
      <c r="D2068" s="143"/>
    </row>
    <row r="2069" spans="4:4" x14ac:dyDescent="0.25">
      <c r="D2069" s="143"/>
    </row>
    <row r="2070" spans="4:4" x14ac:dyDescent="0.25">
      <c r="D2070" s="143"/>
    </row>
    <row r="2071" spans="4:4" x14ac:dyDescent="0.25">
      <c r="D2071" s="143"/>
    </row>
    <row r="2072" spans="4:4" x14ac:dyDescent="0.25">
      <c r="D2072" s="143"/>
    </row>
    <row r="2073" spans="4:4" x14ac:dyDescent="0.25">
      <c r="D2073" s="143"/>
    </row>
    <row r="2074" spans="4:4" x14ac:dyDescent="0.25">
      <c r="D2074" s="143"/>
    </row>
    <row r="2075" spans="4:4" x14ac:dyDescent="0.25">
      <c r="D2075" s="143"/>
    </row>
    <row r="2076" spans="4:4" x14ac:dyDescent="0.25">
      <c r="D2076" s="143"/>
    </row>
    <row r="2077" spans="4:4" x14ac:dyDescent="0.25">
      <c r="D2077" s="143"/>
    </row>
    <row r="2078" spans="4:4" x14ac:dyDescent="0.25">
      <c r="D2078" s="143"/>
    </row>
    <row r="2079" spans="4:4" x14ac:dyDescent="0.25">
      <c r="D2079" s="143"/>
    </row>
    <row r="2080" spans="4:4" x14ac:dyDescent="0.25">
      <c r="D2080" s="143"/>
    </row>
    <row r="2081" spans="4:4" x14ac:dyDescent="0.25">
      <c r="D2081" s="143"/>
    </row>
    <row r="2082" spans="4:4" x14ac:dyDescent="0.25">
      <c r="D2082" s="143"/>
    </row>
    <row r="2083" spans="4:4" x14ac:dyDescent="0.25">
      <c r="D2083" s="143"/>
    </row>
    <row r="2084" spans="4:4" x14ac:dyDescent="0.25">
      <c r="D2084" s="143"/>
    </row>
    <row r="2085" spans="4:4" x14ac:dyDescent="0.25">
      <c r="D2085" s="143"/>
    </row>
    <row r="2086" spans="4:4" x14ac:dyDescent="0.25">
      <c r="D2086" s="143"/>
    </row>
    <row r="2087" spans="4:4" x14ac:dyDescent="0.25">
      <c r="D2087" s="143"/>
    </row>
    <row r="2088" spans="4:4" x14ac:dyDescent="0.25">
      <c r="D2088" s="143"/>
    </row>
    <row r="2089" spans="4:4" x14ac:dyDescent="0.25">
      <c r="D2089" s="143"/>
    </row>
    <row r="2090" spans="4:4" x14ac:dyDescent="0.25">
      <c r="D2090" s="143"/>
    </row>
    <row r="2091" spans="4:4" x14ac:dyDescent="0.25">
      <c r="D2091" s="143"/>
    </row>
    <row r="2092" spans="4:4" x14ac:dyDescent="0.25">
      <c r="D2092" s="143"/>
    </row>
    <row r="2093" spans="4:4" x14ac:dyDescent="0.25">
      <c r="D2093" s="143"/>
    </row>
    <row r="2094" spans="4:4" x14ac:dyDescent="0.25">
      <c r="D2094" s="143"/>
    </row>
    <row r="2095" spans="4:4" x14ac:dyDescent="0.25">
      <c r="D2095" s="143"/>
    </row>
    <row r="2096" spans="4:4" x14ac:dyDescent="0.25">
      <c r="D2096" s="143"/>
    </row>
    <row r="2097" spans="4:4" x14ac:dyDescent="0.25">
      <c r="D2097" s="143"/>
    </row>
    <row r="2098" spans="4:4" x14ac:dyDescent="0.25">
      <c r="D2098" s="143"/>
    </row>
    <row r="2099" spans="4:4" x14ac:dyDescent="0.25">
      <c r="D2099" s="143"/>
    </row>
    <row r="2100" spans="4:4" x14ac:dyDescent="0.25">
      <c r="D2100" s="143"/>
    </row>
    <row r="2101" spans="4:4" x14ac:dyDescent="0.25">
      <c r="D2101" s="143"/>
    </row>
    <row r="2102" spans="4:4" x14ac:dyDescent="0.25">
      <c r="D2102" s="143"/>
    </row>
    <row r="2103" spans="4:4" x14ac:dyDescent="0.25">
      <c r="D2103" s="143"/>
    </row>
    <row r="2104" spans="4:4" x14ac:dyDescent="0.25">
      <c r="D2104" s="143"/>
    </row>
    <row r="2105" spans="4:4" x14ac:dyDescent="0.25">
      <c r="D2105" s="143"/>
    </row>
    <row r="2106" spans="4:4" x14ac:dyDescent="0.25">
      <c r="D2106" s="143"/>
    </row>
    <row r="2107" spans="4:4" x14ac:dyDescent="0.25">
      <c r="D2107" s="143"/>
    </row>
    <row r="2108" spans="4:4" x14ac:dyDescent="0.25">
      <c r="D2108" s="143"/>
    </row>
    <row r="2109" spans="4:4" x14ac:dyDescent="0.25">
      <c r="D2109" s="143"/>
    </row>
    <row r="2110" spans="4:4" x14ac:dyDescent="0.25">
      <c r="D2110" s="143"/>
    </row>
    <row r="2111" spans="4:4" x14ac:dyDescent="0.25">
      <c r="D2111" s="143"/>
    </row>
    <row r="2112" spans="4:4" x14ac:dyDescent="0.25">
      <c r="D2112" s="143"/>
    </row>
    <row r="2113" spans="4:4" x14ac:dyDescent="0.25">
      <c r="D2113" s="143"/>
    </row>
    <row r="2114" spans="4:4" x14ac:dyDescent="0.25">
      <c r="D2114" s="143"/>
    </row>
    <row r="2115" spans="4:4" x14ac:dyDescent="0.25">
      <c r="D2115" s="143"/>
    </row>
    <row r="2116" spans="4:4" x14ac:dyDescent="0.25">
      <c r="D2116" s="143"/>
    </row>
    <row r="2117" spans="4:4" x14ac:dyDescent="0.25">
      <c r="D2117" s="143"/>
    </row>
    <row r="2118" spans="4:4" x14ac:dyDescent="0.25">
      <c r="D2118" s="143"/>
    </row>
    <row r="2119" spans="4:4" x14ac:dyDescent="0.25">
      <c r="D2119" s="143"/>
    </row>
    <row r="2120" spans="4:4" x14ac:dyDescent="0.25">
      <c r="D2120" s="143"/>
    </row>
    <row r="2121" spans="4:4" x14ac:dyDescent="0.25">
      <c r="D2121" s="143"/>
    </row>
    <row r="2122" spans="4:4" x14ac:dyDescent="0.25">
      <c r="D2122" s="143"/>
    </row>
    <row r="2123" spans="4:4" x14ac:dyDescent="0.25">
      <c r="D2123" s="143"/>
    </row>
    <row r="2124" spans="4:4" x14ac:dyDescent="0.25">
      <c r="D2124" s="143"/>
    </row>
    <row r="2125" spans="4:4" x14ac:dyDescent="0.25">
      <c r="D2125" s="143"/>
    </row>
    <row r="2126" spans="4:4" x14ac:dyDescent="0.25">
      <c r="D2126" s="143"/>
    </row>
    <row r="2127" spans="4:4" x14ac:dyDescent="0.25">
      <c r="D2127" s="143"/>
    </row>
    <row r="2128" spans="4:4" x14ac:dyDescent="0.25">
      <c r="D2128" s="143"/>
    </row>
    <row r="2129" spans="4:4" x14ac:dyDescent="0.25">
      <c r="D2129" s="143"/>
    </row>
    <row r="2130" spans="4:4" x14ac:dyDescent="0.25">
      <c r="D2130" s="143"/>
    </row>
    <row r="2131" spans="4:4" x14ac:dyDescent="0.25">
      <c r="D2131" s="143"/>
    </row>
    <row r="2132" spans="4:4" x14ac:dyDescent="0.25">
      <c r="D2132" s="143"/>
    </row>
    <row r="2133" spans="4:4" x14ac:dyDescent="0.25">
      <c r="D2133" s="143"/>
    </row>
    <row r="2134" spans="4:4" x14ac:dyDescent="0.25">
      <c r="D2134" s="143"/>
    </row>
    <row r="2135" spans="4:4" x14ac:dyDescent="0.25">
      <c r="D2135" s="143"/>
    </row>
    <row r="2136" spans="4:4" x14ac:dyDescent="0.25">
      <c r="D2136" s="143"/>
    </row>
    <row r="2137" spans="4:4" x14ac:dyDescent="0.25">
      <c r="D2137" s="143"/>
    </row>
    <row r="2138" spans="4:4" x14ac:dyDescent="0.25">
      <c r="D2138" s="143"/>
    </row>
    <row r="2139" spans="4:4" x14ac:dyDescent="0.25">
      <c r="D2139" s="143"/>
    </row>
    <row r="2140" spans="4:4" x14ac:dyDescent="0.25">
      <c r="D2140" s="143"/>
    </row>
    <row r="2141" spans="4:4" x14ac:dyDescent="0.25">
      <c r="D2141" s="143"/>
    </row>
    <row r="2142" spans="4:4" x14ac:dyDescent="0.25">
      <c r="D2142" s="143"/>
    </row>
    <row r="2143" spans="4:4" x14ac:dyDescent="0.25">
      <c r="D2143" s="143"/>
    </row>
    <row r="2144" spans="4:4" x14ac:dyDescent="0.25">
      <c r="D2144" s="143"/>
    </row>
    <row r="2145" spans="4:4" x14ac:dyDescent="0.25">
      <c r="D2145" s="143"/>
    </row>
    <row r="2146" spans="4:4" x14ac:dyDescent="0.25">
      <c r="D2146" s="143"/>
    </row>
    <row r="2147" spans="4:4" x14ac:dyDescent="0.25">
      <c r="D2147" s="143"/>
    </row>
    <row r="2148" spans="4:4" x14ac:dyDescent="0.25">
      <c r="D2148" s="143"/>
    </row>
    <row r="2149" spans="4:4" x14ac:dyDescent="0.25">
      <c r="D2149" s="143"/>
    </row>
    <row r="2150" spans="4:4" x14ac:dyDescent="0.25">
      <c r="D2150" s="143"/>
    </row>
    <row r="2151" spans="4:4" x14ac:dyDescent="0.25">
      <c r="D2151" s="143"/>
    </row>
    <row r="2152" spans="4:4" x14ac:dyDescent="0.25">
      <c r="D2152" s="143"/>
    </row>
    <row r="2153" spans="4:4" x14ac:dyDescent="0.25">
      <c r="D2153" s="143"/>
    </row>
    <row r="2154" spans="4:4" x14ac:dyDescent="0.25">
      <c r="D2154" s="143"/>
    </row>
    <row r="2155" spans="4:4" x14ac:dyDescent="0.25">
      <c r="D2155" s="143"/>
    </row>
    <row r="2156" spans="4:4" x14ac:dyDescent="0.25">
      <c r="D2156" s="143"/>
    </row>
    <row r="2157" spans="4:4" x14ac:dyDescent="0.25">
      <c r="D2157" s="143"/>
    </row>
    <row r="2158" spans="4:4" x14ac:dyDescent="0.25">
      <c r="D2158" s="143"/>
    </row>
    <row r="2159" spans="4:4" x14ac:dyDescent="0.25">
      <c r="D2159" s="143"/>
    </row>
    <row r="2160" spans="4:4" x14ac:dyDescent="0.25">
      <c r="D2160" s="143"/>
    </row>
    <row r="2161" spans="4:4" x14ac:dyDescent="0.25">
      <c r="D2161" s="143"/>
    </row>
    <row r="2162" spans="4:4" x14ac:dyDescent="0.25">
      <c r="D2162" s="143"/>
    </row>
    <row r="2163" spans="4:4" x14ac:dyDescent="0.25">
      <c r="D2163" s="143"/>
    </row>
    <row r="2164" spans="4:4" x14ac:dyDescent="0.25">
      <c r="D2164" s="143"/>
    </row>
    <row r="2165" spans="4:4" x14ac:dyDescent="0.25">
      <c r="D2165" s="143"/>
    </row>
    <row r="2166" spans="4:4" x14ac:dyDescent="0.25">
      <c r="D2166" s="143"/>
    </row>
    <row r="2167" spans="4:4" x14ac:dyDescent="0.25">
      <c r="D2167" s="143"/>
    </row>
    <row r="2168" spans="4:4" x14ac:dyDescent="0.25">
      <c r="D2168" s="143"/>
    </row>
    <row r="2169" spans="4:4" x14ac:dyDescent="0.25">
      <c r="D2169" s="143"/>
    </row>
    <row r="2170" spans="4:4" x14ac:dyDescent="0.25">
      <c r="D2170" s="143"/>
    </row>
    <row r="2171" spans="4:4" x14ac:dyDescent="0.25">
      <c r="D2171" s="143"/>
    </row>
    <row r="2172" spans="4:4" x14ac:dyDescent="0.25">
      <c r="D2172" s="143"/>
    </row>
    <row r="2173" spans="4:4" x14ac:dyDescent="0.25">
      <c r="D2173" s="143"/>
    </row>
    <row r="2174" spans="4:4" x14ac:dyDescent="0.25">
      <c r="D2174" s="143"/>
    </row>
    <row r="2175" spans="4:4" x14ac:dyDescent="0.25">
      <c r="D2175" s="143"/>
    </row>
    <row r="2176" spans="4:4" x14ac:dyDescent="0.25">
      <c r="D2176" s="143"/>
    </row>
    <row r="2177" spans="4:4" x14ac:dyDescent="0.25">
      <c r="D2177" s="143"/>
    </row>
    <row r="2178" spans="4:4" x14ac:dyDescent="0.25">
      <c r="D2178" s="143"/>
    </row>
    <row r="2179" spans="4:4" x14ac:dyDescent="0.25">
      <c r="D2179" s="143"/>
    </row>
    <row r="2180" spans="4:4" x14ac:dyDescent="0.25">
      <c r="D2180" s="143"/>
    </row>
    <row r="2181" spans="4:4" x14ac:dyDescent="0.25">
      <c r="D2181" s="143"/>
    </row>
    <row r="2182" spans="4:4" x14ac:dyDescent="0.25">
      <c r="D2182" s="143"/>
    </row>
    <row r="2183" spans="4:4" x14ac:dyDescent="0.25">
      <c r="D2183" s="143"/>
    </row>
    <row r="2184" spans="4:4" x14ac:dyDescent="0.25">
      <c r="D2184" s="143"/>
    </row>
    <row r="2185" spans="4:4" x14ac:dyDescent="0.25">
      <c r="D2185" s="143"/>
    </row>
    <row r="2186" spans="4:4" x14ac:dyDescent="0.25">
      <c r="D2186" s="143"/>
    </row>
    <row r="2187" spans="4:4" x14ac:dyDescent="0.25">
      <c r="D2187" s="143"/>
    </row>
    <row r="2188" spans="4:4" x14ac:dyDescent="0.25">
      <c r="D2188" s="143"/>
    </row>
    <row r="2189" spans="4:4" x14ac:dyDescent="0.25">
      <c r="D2189" s="143"/>
    </row>
    <row r="2190" spans="4:4" x14ac:dyDescent="0.25">
      <c r="D2190" s="143"/>
    </row>
    <row r="2191" spans="4:4" x14ac:dyDescent="0.25">
      <c r="D2191" s="143"/>
    </row>
    <row r="2192" spans="4:4" x14ac:dyDescent="0.25">
      <c r="D2192" s="143"/>
    </row>
    <row r="2193" spans="4:4" x14ac:dyDescent="0.25">
      <c r="D2193" s="143"/>
    </row>
    <row r="2194" spans="4:4" x14ac:dyDescent="0.25">
      <c r="D2194" s="143"/>
    </row>
    <row r="2195" spans="4:4" x14ac:dyDescent="0.25">
      <c r="D2195" s="143"/>
    </row>
    <row r="2196" spans="4:4" x14ac:dyDescent="0.25">
      <c r="D2196" s="143"/>
    </row>
    <row r="2197" spans="4:4" x14ac:dyDescent="0.25">
      <c r="D2197" s="143"/>
    </row>
    <row r="2198" spans="4:4" x14ac:dyDescent="0.25">
      <c r="D2198" s="143"/>
    </row>
    <row r="2199" spans="4:4" x14ac:dyDescent="0.25">
      <c r="D2199" s="143"/>
    </row>
    <row r="2200" spans="4:4" x14ac:dyDescent="0.25">
      <c r="D2200" s="143"/>
    </row>
    <row r="2201" spans="4:4" x14ac:dyDescent="0.25">
      <c r="D2201" s="143"/>
    </row>
    <row r="2202" spans="4:4" x14ac:dyDescent="0.25">
      <c r="D2202" s="143"/>
    </row>
    <row r="2203" spans="4:4" x14ac:dyDescent="0.25">
      <c r="D2203" s="143"/>
    </row>
    <row r="2204" spans="4:4" x14ac:dyDescent="0.25">
      <c r="D2204" s="143"/>
    </row>
    <row r="2205" spans="4:4" x14ac:dyDescent="0.25">
      <c r="D2205" s="143"/>
    </row>
    <row r="2206" spans="4:4" x14ac:dyDescent="0.25">
      <c r="D2206" s="143"/>
    </row>
    <row r="2207" spans="4:4" x14ac:dyDescent="0.25">
      <c r="D2207" s="143"/>
    </row>
    <row r="2208" spans="4:4" x14ac:dyDescent="0.25">
      <c r="D2208" s="143"/>
    </row>
    <row r="2209" spans="4:4" x14ac:dyDescent="0.25">
      <c r="D2209" s="143"/>
    </row>
    <row r="2210" spans="4:4" x14ac:dyDescent="0.25">
      <c r="D2210" s="143"/>
    </row>
    <row r="2211" spans="4:4" x14ac:dyDescent="0.25">
      <c r="D2211" s="143"/>
    </row>
    <row r="2212" spans="4:4" x14ac:dyDescent="0.25">
      <c r="D2212" s="143"/>
    </row>
    <row r="2213" spans="4:4" x14ac:dyDescent="0.25">
      <c r="D2213" s="143"/>
    </row>
    <row r="2214" spans="4:4" x14ac:dyDescent="0.25">
      <c r="D2214" s="143"/>
    </row>
    <row r="2215" spans="4:4" x14ac:dyDescent="0.25">
      <c r="D2215" s="143"/>
    </row>
    <row r="2216" spans="4:4" x14ac:dyDescent="0.25">
      <c r="D2216" s="143"/>
    </row>
    <row r="2217" spans="4:4" x14ac:dyDescent="0.25">
      <c r="D2217" s="143"/>
    </row>
    <row r="2218" spans="4:4" x14ac:dyDescent="0.25">
      <c r="D2218" s="143"/>
    </row>
    <row r="2219" spans="4:4" x14ac:dyDescent="0.25">
      <c r="D2219" s="143"/>
    </row>
    <row r="2220" spans="4:4" x14ac:dyDescent="0.25">
      <c r="D2220" s="143"/>
    </row>
    <row r="2221" spans="4:4" x14ac:dyDescent="0.25">
      <c r="D2221" s="143"/>
    </row>
    <row r="2222" spans="4:4" x14ac:dyDescent="0.25">
      <c r="D2222" s="143"/>
    </row>
    <row r="2223" spans="4:4" x14ac:dyDescent="0.25">
      <c r="D2223" s="143"/>
    </row>
    <row r="2224" spans="4:4" x14ac:dyDescent="0.25">
      <c r="D2224" s="143"/>
    </row>
    <row r="2225" spans="4:4" x14ac:dyDescent="0.25">
      <c r="D2225" s="143"/>
    </row>
    <row r="2226" spans="4:4" x14ac:dyDescent="0.25">
      <c r="D2226" s="143"/>
    </row>
    <row r="2227" spans="4:4" x14ac:dyDescent="0.25">
      <c r="D2227" s="143"/>
    </row>
    <row r="2228" spans="4:4" x14ac:dyDescent="0.25">
      <c r="D2228" s="143"/>
    </row>
    <row r="2229" spans="4:4" x14ac:dyDescent="0.25">
      <c r="D2229" s="143"/>
    </row>
    <row r="2230" spans="4:4" x14ac:dyDescent="0.25">
      <c r="D2230" s="143"/>
    </row>
    <row r="2231" spans="4:4" x14ac:dyDescent="0.25">
      <c r="D2231" s="143"/>
    </row>
    <row r="2232" spans="4:4" x14ac:dyDescent="0.25">
      <c r="D2232" s="143"/>
    </row>
    <row r="2233" spans="4:4" x14ac:dyDescent="0.25">
      <c r="D2233" s="143"/>
    </row>
    <row r="2234" spans="4:4" x14ac:dyDescent="0.25">
      <c r="D2234" s="143"/>
    </row>
    <row r="2235" spans="4:4" x14ac:dyDescent="0.25">
      <c r="D2235" s="143"/>
    </row>
    <row r="2236" spans="4:4" x14ac:dyDescent="0.25">
      <c r="D2236" s="143"/>
    </row>
    <row r="2237" spans="4:4" x14ac:dyDescent="0.25">
      <c r="D2237" s="143"/>
    </row>
    <row r="2238" spans="4:4" x14ac:dyDescent="0.25">
      <c r="D2238" s="143"/>
    </row>
    <row r="2239" spans="4:4" x14ac:dyDescent="0.25">
      <c r="D2239" s="143"/>
    </row>
    <row r="2240" spans="4:4" x14ac:dyDescent="0.25">
      <c r="D2240" s="143"/>
    </row>
    <row r="2241" spans="4:4" x14ac:dyDescent="0.25">
      <c r="D2241" s="143"/>
    </row>
    <row r="2242" spans="4:4" x14ac:dyDescent="0.25">
      <c r="D2242" s="143"/>
    </row>
    <row r="2243" spans="4:4" x14ac:dyDescent="0.25">
      <c r="D2243" s="143"/>
    </row>
    <row r="2244" spans="4:4" x14ac:dyDescent="0.25">
      <c r="D2244" s="143"/>
    </row>
    <row r="2245" spans="4:4" x14ac:dyDescent="0.25">
      <c r="D2245" s="143"/>
    </row>
    <row r="2246" spans="4:4" x14ac:dyDescent="0.25">
      <c r="D2246" s="143"/>
    </row>
    <row r="2247" spans="4:4" x14ac:dyDescent="0.25">
      <c r="D2247" s="143"/>
    </row>
    <row r="2248" spans="4:4" x14ac:dyDescent="0.25">
      <c r="D2248" s="143"/>
    </row>
    <row r="2249" spans="4:4" x14ac:dyDescent="0.25">
      <c r="D2249" s="143"/>
    </row>
    <row r="2250" spans="4:4" x14ac:dyDescent="0.25">
      <c r="D2250" s="143"/>
    </row>
    <row r="2251" spans="4:4" x14ac:dyDescent="0.25">
      <c r="D2251" s="143"/>
    </row>
    <row r="2252" spans="4:4" x14ac:dyDescent="0.25">
      <c r="D2252" s="143"/>
    </row>
    <row r="2253" spans="4:4" x14ac:dyDescent="0.25">
      <c r="D2253" s="143"/>
    </row>
    <row r="2254" spans="4:4" x14ac:dyDescent="0.25">
      <c r="D2254" s="143"/>
    </row>
    <row r="2255" spans="4:4" x14ac:dyDescent="0.25">
      <c r="D2255" s="143"/>
    </row>
    <row r="2256" spans="4:4" x14ac:dyDescent="0.25">
      <c r="D2256" s="143"/>
    </row>
    <row r="2257" spans="4:4" x14ac:dyDescent="0.25">
      <c r="D2257" s="143"/>
    </row>
    <row r="2258" spans="4:4" x14ac:dyDescent="0.25">
      <c r="D2258" s="143"/>
    </row>
    <row r="2259" spans="4:4" x14ac:dyDescent="0.25">
      <c r="D2259" s="143"/>
    </row>
    <row r="2260" spans="4:4" x14ac:dyDescent="0.25">
      <c r="D2260" s="143"/>
    </row>
    <row r="2261" spans="4:4" x14ac:dyDescent="0.25">
      <c r="D2261" s="143"/>
    </row>
    <row r="2262" spans="4:4" x14ac:dyDescent="0.25">
      <c r="D2262" s="143"/>
    </row>
    <row r="2263" spans="4:4" x14ac:dyDescent="0.25">
      <c r="D2263" s="143"/>
    </row>
    <row r="2264" spans="4:4" x14ac:dyDescent="0.25">
      <c r="D2264" s="143"/>
    </row>
    <row r="2265" spans="4:4" x14ac:dyDescent="0.25">
      <c r="D2265" s="143"/>
    </row>
    <row r="2266" spans="4:4" x14ac:dyDescent="0.25">
      <c r="D2266" s="143"/>
    </row>
    <row r="2267" spans="4:4" x14ac:dyDescent="0.25">
      <c r="D2267" s="143"/>
    </row>
    <row r="2268" spans="4:4" x14ac:dyDescent="0.25">
      <c r="D2268" s="143"/>
    </row>
    <row r="2269" spans="4:4" x14ac:dyDescent="0.25">
      <c r="D2269" s="143"/>
    </row>
    <row r="2270" spans="4:4" x14ac:dyDescent="0.25">
      <c r="D2270" s="143"/>
    </row>
    <row r="2271" spans="4:4" x14ac:dyDescent="0.25">
      <c r="D2271" s="143"/>
    </row>
    <row r="2272" spans="4:4" x14ac:dyDescent="0.25">
      <c r="D2272" s="143"/>
    </row>
    <row r="2273" spans="4:4" x14ac:dyDescent="0.25">
      <c r="D2273" s="143"/>
    </row>
    <row r="2274" spans="4:4" x14ac:dyDescent="0.25">
      <c r="D2274" s="143"/>
    </row>
    <row r="2275" spans="4:4" x14ac:dyDescent="0.25">
      <c r="D2275" s="143"/>
    </row>
    <row r="2276" spans="4:4" x14ac:dyDescent="0.25">
      <c r="D2276" s="143"/>
    </row>
    <row r="2277" spans="4:4" x14ac:dyDescent="0.25">
      <c r="D2277" s="143"/>
    </row>
    <row r="2278" spans="4:4" x14ac:dyDescent="0.25">
      <c r="D2278" s="143"/>
    </row>
    <row r="2279" spans="4:4" x14ac:dyDescent="0.25">
      <c r="D2279" s="143"/>
    </row>
    <row r="2280" spans="4:4" x14ac:dyDescent="0.25">
      <c r="D2280" s="143"/>
    </row>
    <row r="2281" spans="4:4" x14ac:dyDescent="0.25">
      <c r="D2281" s="143"/>
    </row>
    <row r="2282" spans="4:4" x14ac:dyDescent="0.25">
      <c r="D2282" s="143"/>
    </row>
    <row r="2283" spans="4:4" x14ac:dyDescent="0.25">
      <c r="D2283" s="143"/>
    </row>
    <row r="2284" spans="4:4" x14ac:dyDescent="0.25">
      <c r="D2284" s="143"/>
    </row>
    <row r="2285" spans="4:4" x14ac:dyDescent="0.25">
      <c r="D2285" s="143"/>
    </row>
    <row r="2286" spans="4:4" x14ac:dyDescent="0.25">
      <c r="D2286" s="143"/>
    </row>
    <row r="2287" spans="4:4" x14ac:dyDescent="0.25">
      <c r="D2287" s="143"/>
    </row>
    <row r="2288" spans="4:4" x14ac:dyDescent="0.25">
      <c r="D2288" s="143"/>
    </row>
    <row r="2289" spans="4:4" x14ac:dyDescent="0.25">
      <c r="D2289" s="143"/>
    </row>
    <row r="2290" spans="4:4" x14ac:dyDescent="0.25">
      <c r="D2290" s="143"/>
    </row>
    <row r="2291" spans="4:4" x14ac:dyDescent="0.25">
      <c r="D2291" s="143"/>
    </row>
    <row r="2292" spans="4:4" x14ac:dyDescent="0.25">
      <c r="D2292" s="143"/>
    </row>
    <row r="2293" spans="4:4" x14ac:dyDescent="0.25">
      <c r="D2293" s="143"/>
    </row>
    <row r="2294" spans="4:4" x14ac:dyDescent="0.25">
      <c r="D2294" s="143"/>
    </row>
    <row r="2295" spans="4:4" x14ac:dyDescent="0.25">
      <c r="D2295" s="143"/>
    </row>
    <row r="2296" spans="4:4" x14ac:dyDescent="0.25">
      <c r="D2296" s="143"/>
    </row>
    <row r="2297" spans="4:4" x14ac:dyDescent="0.25">
      <c r="D2297" s="143"/>
    </row>
    <row r="2298" spans="4:4" x14ac:dyDescent="0.25">
      <c r="D2298" s="143"/>
    </row>
    <row r="2299" spans="4:4" x14ac:dyDescent="0.25">
      <c r="D2299" s="143"/>
    </row>
    <row r="2300" spans="4:4" x14ac:dyDescent="0.25">
      <c r="D2300" s="143"/>
    </row>
    <row r="2301" spans="4:4" x14ac:dyDescent="0.25">
      <c r="D2301" s="143"/>
    </row>
    <row r="2302" spans="4:4" x14ac:dyDescent="0.25">
      <c r="D2302" s="143"/>
    </row>
    <row r="2303" spans="4:4" x14ac:dyDescent="0.25">
      <c r="D2303" s="143"/>
    </row>
    <row r="2304" spans="4:4" x14ac:dyDescent="0.25">
      <c r="D2304" s="143"/>
    </row>
    <row r="2305" spans="4:4" x14ac:dyDescent="0.25">
      <c r="D2305" s="143"/>
    </row>
    <row r="2306" spans="4:4" x14ac:dyDescent="0.25">
      <c r="D2306" s="143"/>
    </row>
    <row r="2307" spans="4:4" x14ac:dyDescent="0.25">
      <c r="D2307" s="143"/>
    </row>
    <row r="2308" spans="4:4" x14ac:dyDescent="0.25">
      <c r="D2308" s="143"/>
    </row>
    <row r="2309" spans="4:4" x14ac:dyDescent="0.25">
      <c r="D2309" s="143"/>
    </row>
    <row r="2310" spans="4:4" x14ac:dyDescent="0.25">
      <c r="D2310" s="143"/>
    </row>
    <row r="2311" spans="4:4" x14ac:dyDescent="0.25">
      <c r="D2311" s="143"/>
    </row>
    <row r="2312" spans="4:4" x14ac:dyDescent="0.25">
      <c r="D2312" s="143"/>
    </row>
    <row r="2313" spans="4:4" x14ac:dyDescent="0.25">
      <c r="D2313" s="143"/>
    </row>
    <row r="2314" spans="4:4" x14ac:dyDescent="0.25">
      <c r="D2314" s="143"/>
    </row>
    <row r="2315" spans="4:4" x14ac:dyDescent="0.25">
      <c r="D2315" s="143"/>
    </row>
    <row r="2316" spans="4:4" x14ac:dyDescent="0.25">
      <c r="D2316" s="143"/>
    </row>
    <row r="2317" spans="4:4" x14ac:dyDescent="0.25">
      <c r="D2317" s="143"/>
    </row>
    <row r="2318" spans="4:4" x14ac:dyDescent="0.25">
      <c r="D2318" s="143"/>
    </row>
    <row r="2319" spans="4:4" x14ac:dyDescent="0.25">
      <c r="D2319" s="143"/>
    </row>
    <row r="2320" spans="4:4" x14ac:dyDescent="0.25">
      <c r="D2320" s="143"/>
    </row>
    <row r="2321" spans="4:4" x14ac:dyDescent="0.25">
      <c r="D2321" s="143"/>
    </row>
    <row r="2322" spans="4:4" x14ac:dyDescent="0.25">
      <c r="D2322" s="143"/>
    </row>
    <row r="2323" spans="4:4" x14ac:dyDescent="0.25">
      <c r="D2323" s="143"/>
    </row>
    <row r="2324" spans="4:4" x14ac:dyDescent="0.25">
      <c r="D2324" s="143"/>
    </row>
    <row r="2325" spans="4:4" x14ac:dyDescent="0.25">
      <c r="D2325" s="143"/>
    </row>
    <row r="2326" spans="4:4" x14ac:dyDescent="0.25">
      <c r="D2326" s="143"/>
    </row>
    <row r="2327" spans="4:4" x14ac:dyDescent="0.25">
      <c r="D2327" s="143"/>
    </row>
    <row r="2328" spans="4:4" x14ac:dyDescent="0.25">
      <c r="D2328" s="143"/>
    </row>
    <row r="2329" spans="4:4" x14ac:dyDescent="0.25">
      <c r="D2329" s="143"/>
    </row>
    <row r="2330" spans="4:4" x14ac:dyDescent="0.25">
      <c r="D2330" s="143"/>
    </row>
    <row r="2331" spans="4:4" x14ac:dyDescent="0.25">
      <c r="D2331" s="143"/>
    </row>
    <row r="2332" spans="4:4" x14ac:dyDescent="0.25">
      <c r="D2332" s="143"/>
    </row>
    <row r="2333" spans="4:4" x14ac:dyDescent="0.25">
      <c r="D2333" s="143"/>
    </row>
    <row r="2334" spans="4:4" x14ac:dyDescent="0.25">
      <c r="D2334" s="143"/>
    </row>
    <row r="2335" spans="4:4" x14ac:dyDescent="0.25">
      <c r="D2335" s="143"/>
    </row>
    <row r="2336" spans="4:4" x14ac:dyDescent="0.25">
      <c r="D2336" s="143"/>
    </row>
    <row r="2337" spans="4:4" x14ac:dyDescent="0.25">
      <c r="D2337" s="143"/>
    </row>
    <row r="2338" spans="4:4" x14ac:dyDescent="0.25">
      <c r="D2338" s="143"/>
    </row>
    <row r="2339" spans="4:4" x14ac:dyDescent="0.25">
      <c r="D2339" s="143"/>
    </row>
    <row r="2340" spans="4:4" x14ac:dyDescent="0.25">
      <c r="D2340" s="143"/>
    </row>
    <row r="2341" spans="4:4" x14ac:dyDescent="0.25">
      <c r="D2341" s="143"/>
    </row>
    <row r="2342" spans="4:4" x14ac:dyDescent="0.25">
      <c r="D2342" s="143"/>
    </row>
    <row r="2343" spans="4:4" x14ac:dyDescent="0.25">
      <c r="D2343" s="143"/>
    </row>
    <row r="2344" spans="4:4" x14ac:dyDescent="0.25">
      <c r="D2344" s="143"/>
    </row>
    <row r="2345" spans="4:4" x14ac:dyDescent="0.25">
      <c r="D2345" s="143"/>
    </row>
    <row r="2346" spans="4:4" x14ac:dyDescent="0.25">
      <c r="D2346" s="143"/>
    </row>
    <row r="2347" spans="4:4" x14ac:dyDescent="0.25">
      <c r="D2347" s="143"/>
    </row>
    <row r="2348" spans="4:4" x14ac:dyDescent="0.25">
      <c r="D2348" s="143"/>
    </row>
    <row r="2349" spans="4:4" x14ac:dyDescent="0.25">
      <c r="D2349" s="143"/>
    </row>
    <row r="2350" spans="4:4" x14ac:dyDescent="0.25">
      <c r="D2350" s="143"/>
    </row>
    <row r="2351" spans="4:4" x14ac:dyDescent="0.25">
      <c r="D2351" s="143"/>
    </row>
    <row r="2352" spans="4:4" x14ac:dyDescent="0.25">
      <c r="D2352" s="143"/>
    </row>
    <row r="2353" spans="4:4" x14ac:dyDescent="0.25">
      <c r="D2353" s="143"/>
    </row>
    <row r="2354" spans="4:4" x14ac:dyDescent="0.25">
      <c r="D2354" s="143"/>
    </row>
    <row r="2355" spans="4:4" x14ac:dyDescent="0.25">
      <c r="D2355" s="143"/>
    </row>
    <row r="2356" spans="4:4" x14ac:dyDescent="0.25">
      <c r="D2356" s="143"/>
    </row>
    <row r="2357" spans="4:4" x14ac:dyDescent="0.25">
      <c r="D2357" s="143"/>
    </row>
    <row r="2358" spans="4:4" x14ac:dyDescent="0.25">
      <c r="D2358" s="143"/>
    </row>
    <row r="2359" spans="4:4" x14ac:dyDescent="0.25">
      <c r="D2359" s="143"/>
    </row>
    <row r="2360" spans="4:4" x14ac:dyDescent="0.25">
      <c r="D2360" s="143"/>
    </row>
    <row r="2361" spans="4:4" x14ac:dyDescent="0.25">
      <c r="D2361" s="143"/>
    </row>
    <row r="2362" spans="4:4" x14ac:dyDescent="0.25">
      <c r="D2362" s="143"/>
    </row>
    <row r="2363" spans="4:4" x14ac:dyDescent="0.25">
      <c r="D2363" s="143"/>
    </row>
    <row r="2364" spans="4:4" x14ac:dyDescent="0.25">
      <c r="D2364" s="143"/>
    </row>
    <row r="2365" spans="4:4" x14ac:dyDescent="0.25">
      <c r="D2365" s="143"/>
    </row>
    <row r="2366" spans="4:4" x14ac:dyDescent="0.25">
      <c r="D2366" s="143"/>
    </row>
    <row r="2367" spans="4:4" x14ac:dyDescent="0.25">
      <c r="D2367" s="143"/>
    </row>
    <row r="2368" spans="4:4" x14ac:dyDescent="0.25">
      <c r="D2368" s="143"/>
    </row>
    <row r="2369" spans="4:4" x14ac:dyDescent="0.25">
      <c r="D2369" s="143"/>
    </row>
    <row r="2370" spans="4:4" x14ac:dyDescent="0.25">
      <c r="D2370" s="143"/>
    </row>
    <row r="2371" spans="4:4" x14ac:dyDescent="0.25">
      <c r="D2371" s="143"/>
    </row>
    <row r="2372" spans="4:4" x14ac:dyDescent="0.25">
      <c r="D2372" s="143"/>
    </row>
    <row r="2373" spans="4:4" x14ac:dyDescent="0.25">
      <c r="D2373" s="143"/>
    </row>
    <row r="2374" spans="4:4" x14ac:dyDescent="0.25">
      <c r="D2374" s="143"/>
    </row>
    <row r="2375" spans="4:4" x14ac:dyDescent="0.25">
      <c r="D2375" s="143"/>
    </row>
    <row r="2376" spans="4:4" x14ac:dyDescent="0.25">
      <c r="D2376" s="143"/>
    </row>
    <row r="2377" spans="4:4" x14ac:dyDescent="0.25">
      <c r="D2377" s="143"/>
    </row>
    <row r="2378" spans="4:4" x14ac:dyDescent="0.25">
      <c r="D2378" s="143"/>
    </row>
    <row r="2379" spans="4:4" x14ac:dyDescent="0.25">
      <c r="D2379" s="143"/>
    </row>
    <row r="2380" spans="4:4" x14ac:dyDescent="0.25">
      <c r="D2380" s="143"/>
    </row>
    <row r="2381" spans="4:4" x14ac:dyDescent="0.25">
      <c r="D2381" s="143"/>
    </row>
    <row r="2382" spans="4:4" x14ac:dyDescent="0.25">
      <c r="D2382" s="143"/>
    </row>
    <row r="2383" spans="4:4" x14ac:dyDescent="0.25">
      <c r="D2383" s="143"/>
    </row>
    <row r="2384" spans="4:4" x14ac:dyDescent="0.25">
      <c r="D2384" s="143"/>
    </row>
    <row r="2385" spans="4:4" x14ac:dyDescent="0.25">
      <c r="D2385" s="143"/>
    </row>
    <row r="2386" spans="4:4" x14ac:dyDescent="0.25">
      <c r="D2386" s="143"/>
    </row>
    <row r="2387" spans="4:4" x14ac:dyDescent="0.25">
      <c r="D2387" s="143"/>
    </row>
    <row r="2388" spans="4:4" x14ac:dyDescent="0.25">
      <c r="D2388" s="143"/>
    </row>
    <row r="2389" spans="4:4" x14ac:dyDescent="0.25">
      <c r="D2389" s="143"/>
    </row>
    <row r="2390" spans="4:4" x14ac:dyDescent="0.25">
      <c r="D2390" s="143"/>
    </row>
    <row r="2391" spans="4:4" x14ac:dyDescent="0.25">
      <c r="D2391" s="143"/>
    </row>
    <row r="2392" spans="4:4" x14ac:dyDescent="0.25">
      <c r="D2392" s="143"/>
    </row>
    <row r="2393" spans="4:4" x14ac:dyDescent="0.25">
      <c r="D2393" s="143"/>
    </row>
    <row r="2394" spans="4:4" x14ac:dyDescent="0.25">
      <c r="D2394" s="143"/>
    </row>
    <row r="2395" spans="4:4" x14ac:dyDescent="0.25">
      <c r="D2395" s="143"/>
    </row>
    <row r="2396" spans="4:4" x14ac:dyDescent="0.25">
      <c r="D2396" s="143"/>
    </row>
    <row r="2397" spans="4:4" x14ac:dyDescent="0.25">
      <c r="D2397" s="143"/>
    </row>
    <row r="2398" spans="4:4" x14ac:dyDescent="0.25">
      <c r="D2398" s="143"/>
    </row>
    <row r="2399" spans="4:4" x14ac:dyDescent="0.25">
      <c r="D2399" s="143"/>
    </row>
    <row r="2400" spans="4:4" x14ac:dyDescent="0.25">
      <c r="D2400" s="143"/>
    </row>
    <row r="2401" spans="4:4" x14ac:dyDescent="0.25">
      <c r="D2401" s="143"/>
    </row>
    <row r="2402" spans="4:4" x14ac:dyDescent="0.25">
      <c r="D2402" s="143"/>
    </row>
    <row r="2403" spans="4:4" x14ac:dyDescent="0.25">
      <c r="D2403" s="143"/>
    </row>
    <row r="2404" spans="4:4" x14ac:dyDescent="0.25">
      <c r="D2404" s="143"/>
    </row>
    <row r="2405" spans="4:4" x14ac:dyDescent="0.25">
      <c r="D2405" s="143"/>
    </row>
    <row r="2406" spans="4:4" x14ac:dyDescent="0.25">
      <c r="D2406" s="143"/>
    </row>
    <row r="2407" spans="4:4" x14ac:dyDescent="0.25">
      <c r="D2407" s="143"/>
    </row>
    <row r="2408" spans="4:4" x14ac:dyDescent="0.25">
      <c r="D2408" s="143"/>
    </row>
    <row r="2409" spans="4:4" x14ac:dyDescent="0.25">
      <c r="D2409" s="143"/>
    </row>
    <row r="2410" spans="4:4" x14ac:dyDescent="0.25">
      <c r="D2410" s="143"/>
    </row>
    <row r="2411" spans="4:4" x14ac:dyDescent="0.25">
      <c r="D2411" s="143"/>
    </row>
    <row r="2412" spans="4:4" x14ac:dyDescent="0.25">
      <c r="D2412" s="143"/>
    </row>
    <row r="2413" spans="4:4" x14ac:dyDescent="0.25">
      <c r="D2413" s="143"/>
    </row>
    <row r="2414" spans="4:4" x14ac:dyDescent="0.25">
      <c r="D2414" s="143"/>
    </row>
    <row r="2415" spans="4:4" x14ac:dyDescent="0.25">
      <c r="D2415" s="143"/>
    </row>
    <row r="2416" spans="4:4" x14ac:dyDescent="0.25">
      <c r="D2416" s="143"/>
    </row>
    <row r="2417" spans="4:4" x14ac:dyDescent="0.25">
      <c r="D2417" s="143"/>
    </row>
    <row r="2418" spans="4:4" x14ac:dyDescent="0.25">
      <c r="D2418" s="143"/>
    </row>
    <row r="2419" spans="4:4" x14ac:dyDescent="0.25">
      <c r="D2419" s="143"/>
    </row>
    <row r="2420" spans="4:4" x14ac:dyDescent="0.25">
      <c r="D2420" s="143"/>
    </row>
    <row r="2421" spans="4:4" x14ac:dyDescent="0.25">
      <c r="D2421" s="143"/>
    </row>
    <row r="2422" spans="4:4" x14ac:dyDescent="0.25">
      <c r="D2422" s="143"/>
    </row>
    <row r="2423" spans="4:4" x14ac:dyDescent="0.25">
      <c r="D2423" s="143"/>
    </row>
    <row r="2424" spans="4:4" x14ac:dyDescent="0.25">
      <c r="D2424" s="143"/>
    </row>
    <row r="2425" spans="4:4" x14ac:dyDescent="0.25">
      <c r="D2425" s="143"/>
    </row>
    <row r="2426" spans="4:4" x14ac:dyDescent="0.25">
      <c r="D2426" s="143"/>
    </row>
    <row r="2427" spans="4:4" x14ac:dyDescent="0.25">
      <c r="D2427" s="143"/>
    </row>
    <row r="2428" spans="4:4" x14ac:dyDescent="0.25">
      <c r="D2428" s="143"/>
    </row>
    <row r="2429" spans="4:4" x14ac:dyDescent="0.25">
      <c r="D2429" s="143"/>
    </row>
    <row r="2430" spans="4:4" x14ac:dyDescent="0.25">
      <c r="D2430" s="143"/>
    </row>
    <row r="2431" spans="4:4" x14ac:dyDescent="0.25">
      <c r="D2431" s="143"/>
    </row>
    <row r="2432" spans="4:4" x14ac:dyDescent="0.25">
      <c r="D2432" s="143"/>
    </row>
    <row r="2433" spans="4:4" x14ac:dyDescent="0.25">
      <c r="D2433" s="143"/>
    </row>
    <row r="2434" spans="4:4" x14ac:dyDescent="0.25">
      <c r="D2434" s="143"/>
    </row>
    <row r="2435" spans="4:4" x14ac:dyDescent="0.25">
      <c r="D2435" s="143"/>
    </row>
    <row r="2436" spans="4:4" x14ac:dyDescent="0.25">
      <c r="D2436" s="143"/>
    </row>
    <row r="2437" spans="4:4" x14ac:dyDescent="0.25">
      <c r="D2437" s="143"/>
    </row>
    <row r="2438" spans="4:4" x14ac:dyDescent="0.25">
      <c r="D2438" s="143"/>
    </row>
    <row r="2439" spans="4:4" x14ac:dyDescent="0.25">
      <c r="D2439" s="143"/>
    </row>
    <row r="2440" spans="4:4" x14ac:dyDescent="0.25">
      <c r="D2440" s="143"/>
    </row>
    <row r="2441" spans="4:4" x14ac:dyDescent="0.25">
      <c r="D2441" s="143"/>
    </row>
    <row r="2442" spans="4:4" x14ac:dyDescent="0.25">
      <c r="D2442" s="143"/>
    </row>
    <row r="2443" spans="4:4" x14ac:dyDescent="0.25">
      <c r="D2443" s="143"/>
    </row>
    <row r="2444" spans="4:4" x14ac:dyDescent="0.25">
      <c r="D2444" s="143"/>
    </row>
    <row r="2445" spans="4:4" x14ac:dyDescent="0.25">
      <c r="D2445" s="143"/>
    </row>
    <row r="2446" spans="4:4" x14ac:dyDescent="0.25">
      <c r="D2446" s="143"/>
    </row>
    <row r="2447" spans="4:4" x14ac:dyDescent="0.25">
      <c r="D2447" s="143"/>
    </row>
    <row r="2448" spans="4:4" x14ac:dyDescent="0.25">
      <c r="D2448" s="143"/>
    </row>
    <row r="2449" spans="4:4" x14ac:dyDescent="0.25">
      <c r="D2449" s="143"/>
    </row>
    <row r="2450" spans="4:4" x14ac:dyDescent="0.25">
      <c r="D2450" s="143"/>
    </row>
    <row r="2451" spans="4:4" x14ac:dyDescent="0.25">
      <c r="D2451" s="143"/>
    </row>
    <row r="2452" spans="4:4" x14ac:dyDescent="0.25">
      <c r="D2452" s="143"/>
    </row>
    <row r="2453" spans="4:4" x14ac:dyDescent="0.25">
      <c r="D2453" s="143"/>
    </row>
    <row r="2454" spans="4:4" x14ac:dyDescent="0.25">
      <c r="D2454" s="143"/>
    </row>
    <row r="2455" spans="4:4" x14ac:dyDescent="0.25">
      <c r="D2455" s="143"/>
    </row>
    <row r="2456" spans="4:4" x14ac:dyDescent="0.25">
      <c r="D2456" s="143"/>
    </row>
    <row r="2457" spans="4:4" x14ac:dyDescent="0.25">
      <c r="D2457" s="143"/>
    </row>
    <row r="2458" spans="4:4" x14ac:dyDescent="0.25">
      <c r="D2458" s="143"/>
    </row>
    <row r="2459" spans="4:4" x14ac:dyDescent="0.25">
      <c r="D2459" s="143"/>
    </row>
    <row r="2460" spans="4:4" x14ac:dyDescent="0.25">
      <c r="D2460" s="143"/>
    </row>
    <row r="2461" spans="4:4" x14ac:dyDescent="0.25">
      <c r="D2461" s="143"/>
    </row>
    <row r="2462" spans="4:4" x14ac:dyDescent="0.25">
      <c r="D2462" s="143"/>
    </row>
    <row r="2463" spans="4:4" x14ac:dyDescent="0.25">
      <c r="D2463" s="143"/>
    </row>
    <row r="2464" spans="4:4" x14ac:dyDescent="0.25">
      <c r="D2464" s="143"/>
    </row>
    <row r="2465" spans="4:4" x14ac:dyDescent="0.25">
      <c r="D2465" s="143"/>
    </row>
    <row r="2466" spans="4:4" x14ac:dyDescent="0.25">
      <c r="D2466" s="143"/>
    </row>
    <row r="2467" spans="4:4" x14ac:dyDescent="0.25">
      <c r="D2467" s="143"/>
    </row>
    <row r="2468" spans="4:4" x14ac:dyDescent="0.25">
      <c r="D2468" s="143"/>
    </row>
    <row r="2469" spans="4:4" x14ac:dyDescent="0.25">
      <c r="D2469" s="143"/>
    </row>
    <row r="2470" spans="4:4" x14ac:dyDescent="0.25">
      <c r="D2470" s="143"/>
    </row>
    <row r="2471" spans="4:4" x14ac:dyDescent="0.25">
      <c r="D2471" s="143"/>
    </row>
    <row r="2472" spans="4:4" x14ac:dyDescent="0.25">
      <c r="D2472" s="143"/>
    </row>
    <row r="2473" spans="4:4" x14ac:dyDescent="0.25">
      <c r="D2473" s="143"/>
    </row>
    <row r="2474" spans="4:4" x14ac:dyDescent="0.25">
      <c r="D2474" s="143"/>
    </row>
    <row r="2475" spans="4:4" x14ac:dyDescent="0.25">
      <c r="D2475" s="143"/>
    </row>
    <row r="2476" spans="4:4" x14ac:dyDescent="0.25">
      <c r="D2476" s="143"/>
    </row>
    <row r="2477" spans="4:4" x14ac:dyDescent="0.25">
      <c r="D2477" s="143"/>
    </row>
    <row r="2478" spans="4:4" x14ac:dyDescent="0.25">
      <c r="D2478" s="143"/>
    </row>
    <row r="2479" spans="4:4" x14ac:dyDescent="0.25">
      <c r="D2479" s="143"/>
    </row>
    <row r="2480" spans="4:4" x14ac:dyDescent="0.25">
      <c r="D2480" s="143"/>
    </row>
    <row r="2481" spans="4:4" x14ac:dyDescent="0.25">
      <c r="D2481" s="143"/>
    </row>
    <row r="2482" spans="4:4" x14ac:dyDescent="0.25">
      <c r="D2482" s="143"/>
    </row>
    <row r="2483" spans="4:4" x14ac:dyDescent="0.25">
      <c r="D2483" s="143"/>
    </row>
    <row r="2484" spans="4:4" x14ac:dyDescent="0.25">
      <c r="D2484" s="143"/>
    </row>
    <row r="2485" spans="4:4" x14ac:dyDescent="0.25">
      <c r="D2485" s="143"/>
    </row>
    <row r="2486" spans="4:4" x14ac:dyDescent="0.25">
      <c r="D2486" s="143"/>
    </row>
    <row r="2487" spans="4:4" x14ac:dyDescent="0.25">
      <c r="D2487" s="143"/>
    </row>
    <row r="2488" spans="4:4" x14ac:dyDescent="0.25">
      <c r="D2488" s="143"/>
    </row>
    <row r="2489" spans="4:4" x14ac:dyDescent="0.25">
      <c r="D2489" s="143"/>
    </row>
    <row r="2490" spans="4:4" x14ac:dyDescent="0.25">
      <c r="D2490" s="143"/>
    </row>
    <row r="2491" spans="4:4" x14ac:dyDescent="0.25">
      <c r="D2491" s="143"/>
    </row>
    <row r="2492" spans="4:4" x14ac:dyDescent="0.25">
      <c r="D2492" s="143"/>
    </row>
    <row r="2493" spans="4:4" x14ac:dyDescent="0.25">
      <c r="D2493" s="143"/>
    </row>
    <row r="2494" spans="4:4" x14ac:dyDescent="0.25">
      <c r="D2494" s="143"/>
    </row>
    <row r="2495" spans="4:4" x14ac:dyDescent="0.25">
      <c r="D2495" s="143"/>
    </row>
    <row r="2496" spans="4:4" x14ac:dyDescent="0.25">
      <c r="D2496" s="143"/>
    </row>
    <row r="2497" spans="4:4" x14ac:dyDescent="0.25">
      <c r="D2497" s="143"/>
    </row>
    <row r="2498" spans="4:4" x14ac:dyDescent="0.25">
      <c r="D2498" s="143"/>
    </row>
    <row r="2499" spans="4:4" x14ac:dyDescent="0.25">
      <c r="D2499" s="143"/>
    </row>
    <row r="2500" spans="4:4" x14ac:dyDescent="0.25">
      <c r="D2500" s="143"/>
    </row>
    <row r="2501" spans="4:4" x14ac:dyDescent="0.25">
      <c r="D2501" s="143"/>
    </row>
    <row r="2502" spans="4:4" x14ac:dyDescent="0.25">
      <c r="D2502" s="143"/>
    </row>
    <row r="2503" spans="4:4" x14ac:dyDescent="0.25">
      <c r="D2503" s="143"/>
    </row>
    <row r="2504" spans="4:4" x14ac:dyDescent="0.25">
      <c r="D2504" s="143"/>
    </row>
    <row r="2505" spans="4:4" x14ac:dyDescent="0.25">
      <c r="D2505" s="143"/>
    </row>
    <row r="2506" spans="4:4" x14ac:dyDescent="0.25">
      <c r="D2506" s="143"/>
    </row>
    <row r="2507" spans="4:4" x14ac:dyDescent="0.25">
      <c r="D2507" s="143"/>
    </row>
    <row r="2508" spans="4:4" x14ac:dyDescent="0.25">
      <c r="D2508" s="143"/>
    </row>
    <row r="2509" spans="4:4" x14ac:dyDescent="0.25">
      <c r="D2509" s="143"/>
    </row>
    <row r="2510" spans="4:4" x14ac:dyDescent="0.25">
      <c r="D2510" s="143"/>
    </row>
    <row r="2511" spans="4:4" x14ac:dyDescent="0.25">
      <c r="D2511" s="143"/>
    </row>
    <row r="2512" spans="4:4" x14ac:dyDescent="0.25">
      <c r="D2512" s="143"/>
    </row>
    <row r="2513" spans="4:4" x14ac:dyDescent="0.25">
      <c r="D2513" s="143"/>
    </row>
    <row r="2514" spans="4:4" x14ac:dyDescent="0.25">
      <c r="D2514" s="143"/>
    </row>
    <row r="2515" spans="4:4" x14ac:dyDescent="0.25">
      <c r="D2515" s="143"/>
    </row>
    <row r="2516" spans="4:4" x14ac:dyDescent="0.25">
      <c r="D2516" s="143"/>
    </row>
    <row r="2517" spans="4:4" x14ac:dyDescent="0.25">
      <c r="D2517" s="143"/>
    </row>
    <row r="2518" spans="4:4" x14ac:dyDescent="0.25">
      <c r="D2518" s="143"/>
    </row>
    <row r="2519" spans="4:4" x14ac:dyDescent="0.25">
      <c r="D2519" s="143"/>
    </row>
    <row r="2520" spans="4:4" x14ac:dyDescent="0.25">
      <c r="D2520" s="143"/>
    </row>
    <row r="2521" spans="4:4" x14ac:dyDescent="0.25">
      <c r="D2521" s="143"/>
    </row>
    <row r="2522" spans="4:4" x14ac:dyDescent="0.25">
      <c r="D2522" s="143"/>
    </row>
    <row r="2523" spans="4:4" x14ac:dyDescent="0.25">
      <c r="D2523" s="143"/>
    </row>
    <row r="2524" spans="4:4" x14ac:dyDescent="0.25">
      <c r="D2524" s="143"/>
    </row>
    <row r="2525" spans="4:4" x14ac:dyDescent="0.25">
      <c r="D2525" s="143"/>
    </row>
    <row r="2526" spans="4:4" x14ac:dyDescent="0.25">
      <c r="D2526" s="143"/>
    </row>
    <row r="2527" spans="4:4" x14ac:dyDescent="0.25">
      <c r="D2527" s="143"/>
    </row>
    <row r="2528" spans="4:4" x14ac:dyDescent="0.25">
      <c r="D2528" s="143"/>
    </row>
    <row r="2529" spans="4:4" x14ac:dyDescent="0.25">
      <c r="D2529" s="143"/>
    </row>
    <row r="2530" spans="4:4" x14ac:dyDescent="0.25">
      <c r="D2530" s="143"/>
    </row>
    <row r="2531" spans="4:4" x14ac:dyDescent="0.25">
      <c r="D2531" s="143"/>
    </row>
    <row r="2532" spans="4:4" x14ac:dyDescent="0.25">
      <c r="D2532" s="143"/>
    </row>
    <row r="2533" spans="4:4" x14ac:dyDescent="0.25">
      <c r="D2533" s="143"/>
    </row>
    <row r="2534" spans="4:4" x14ac:dyDescent="0.25">
      <c r="D2534" s="143"/>
    </row>
    <row r="2535" spans="4:4" x14ac:dyDescent="0.25">
      <c r="D2535" s="143"/>
    </row>
    <row r="2536" spans="4:4" x14ac:dyDescent="0.25">
      <c r="D2536" s="143"/>
    </row>
    <row r="2537" spans="4:4" x14ac:dyDescent="0.25">
      <c r="D2537" s="143"/>
    </row>
    <row r="2538" spans="4:4" x14ac:dyDescent="0.25">
      <c r="D2538" s="143"/>
    </row>
    <row r="2539" spans="4:4" x14ac:dyDescent="0.25">
      <c r="D2539" s="143"/>
    </row>
    <row r="2540" spans="4:4" x14ac:dyDescent="0.25">
      <c r="D2540" s="143"/>
    </row>
    <row r="2541" spans="4:4" x14ac:dyDescent="0.25">
      <c r="D2541" s="143"/>
    </row>
    <row r="2542" spans="4:4" x14ac:dyDescent="0.25">
      <c r="D2542" s="143"/>
    </row>
    <row r="2543" spans="4:4" x14ac:dyDescent="0.25">
      <c r="D2543" s="143"/>
    </row>
    <row r="2544" spans="4:4" x14ac:dyDescent="0.25">
      <c r="D2544" s="143"/>
    </row>
    <row r="2545" spans="4:4" x14ac:dyDescent="0.25">
      <c r="D2545" s="143"/>
    </row>
    <row r="2546" spans="4:4" x14ac:dyDescent="0.25">
      <c r="D2546" s="143"/>
    </row>
    <row r="2547" spans="4:4" x14ac:dyDescent="0.25">
      <c r="D2547" s="143"/>
    </row>
    <row r="2548" spans="4:4" x14ac:dyDescent="0.25">
      <c r="D2548" s="143"/>
    </row>
    <row r="2549" spans="4:4" x14ac:dyDescent="0.25">
      <c r="D2549" s="143"/>
    </row>
    <row r="2550" spans="4:4" x14ac:dyDescent="0.25">
      <c r="D2550" s="143"/>
    </row>
    <row r="2551" spans="4:4" x14ac:dyDescent="0.25">
      <c r="D2551" s="143"/>
    </row>
    <row r="2552" spans="4:4" x14ac:dyDescent="0.25">
      <c r="D2552" s="143"/>
    </row>
    <row r="2553" spans="4:4" x14ac:dyDescent="0.25">
      <c r="D2553" s="143"/>
    </row>
    <row r="2554" spans="4:4" x14ac:dyDescent="0.25">
      <c r="D2554" s="143"/>
    </row>
    <row r="2555" spans="4:4" x14ac:dyDescent="0.25">
      <c r="D2555" s="143"/>
    </row>
    <row r="2556" spans="4:4" x14ac:dyDescent="0.25">
      <c r="D2556" s="143"/>
    </row>
    <row r="2557" spans="4:4" x14ac:dyDescent="0.25">
      <c r="D2557" s="143"/>
    </row>
    <row r="2558" spans="4:4" x14ac:dyDescent="0.25">
      <c r="D2558" s="143"/>
    </row>
    <row r="2559" spans="4:4" x14ac:dyDescent="0.25">
      <c r="D2559" s="143"/>
    </row>
    <row r="2560" spans="4:4" x14ac:dyDescent="0.25">
      <c r="D2560" s="143"/>
    </row>
    <row r="2561" spans="4:4" x14ac:dyDescent="0.25">
      <c r="D2561" s="143"/>
    </row>
    <row r="2562" spans="4:4" x14ac:dyDescent="0.25">
      <c r="D2562" s="143"/>
    </row>
    <row r="2563" spans="4:4" x14ac:dyDescent="0.25">
      <c r="D2563" s="143"/>
    </row>
    <row r="2564" spans="4:4" x14ac:dyDescent="0.25">
      <c r="D2564" s="143"/>
    </row>
    <row r="2565" spans="4:4" x14ac:dyDescent="0.25">
      <c r="D2565" s="143"/>
    </row>
    <row r="2566" spans="4:4" x14ac:dyDescent="0.25">
      <c r="D2566" s="143"/>
    </row>
    <row r="2567" spans="4:4" x14ac:dyDescent="0.25">
      <c r="D2567" s="143"/>
    </row>
    <row r="2568" spans="4:4" x14ac:dyDescent="0.25">
      <c r="D2568" s="143"/>
    </row>
    <row r="2569" spans="4:4" x14ac:dyDescent="0.25">
      <c r="D2569" s="143"/>
    </row>
    <row r="2570" spans="4:4" x14ac:dyDescent="0.25">
      <c r="D2570" s="143"/>
    </row>
    <row r="2571" spans="4:4" x14ac:dyDescent="0.25">
      <c r="D2571" s="143"/>
    </row>
    <row r="2572" spans="4:4" x14ac:dyDescent="0.25">
      <c r="D2572" s="143"/>
    </row>
    <row r="2573" spans="4:4" x14ac:dyDescent="0.25">
      <c r="D2573" s="143"/>
    </row>
    <row r="2574" spans="4:4" x14ac:dyDescent="0.25">
      <c r="D2574" s="143"/>
    </row>
    <row r="2575" spans="4:4" x14ac:dyDescent="0.25">
      <c r="D2575" s="143"/>
    </row>
    <row r="2576" spans="4:4" x14ac:dyDescent="0.25">
      <c r="D2576" s="143"/>
    </row>
    <row r="2577" spans="4:4" x14ac:dyDescent="0.25">
      <c r="D2577" s="143"/>
    </row>
    <row r="2578" spans="4:4" x14ac:dyDescent="0.25">
      <c r="D2578" s="143"/>
    </row>
    <row r="2579" spans="4:4" x14ac:dyDescent="0.25">
      <c r="D2579" s="143"/>
    </row>
    <row r="2580" spans="4:4" x14ac:dyDescent="0.25">
      <c r="D2580" s="143"/>
    </row>
    <row r="2581" spans="4:4" x14ac:dyDescent="0.25">
      <c r="D2581" s="143"/>
    </row>
    <row r="2582" spans="4:4" x14ac:dyDescent="0.25">
      <c r="D2582" s="143"/>
    </row>
    <row r="2583" spans="4:4" x14ac:dyDescent="0.25">
      <c r="D2583" s="143"/>
    </row>
    <row r="2584" spans="4:4" x14ac:dyDescent="0.25">
      <c r="D2584" s="143"/>
    </row>
    <row r="2585" spans="4:4" x14ac:dyDescent="0.25">
      <c r="D2585" s="143"/>
    </row>
    <row r="2586" spans="4:4" x14ac:dyDescent="0.25">
      <c r="D2586" s="143"/>
    </row>
    <row r="2587" spans="4:4" x14ac:dyDescent="0.25">
      <c r="D2587" s="143"/>
    </row>
    <row r="2588" spans="4:4" x14ac:dyDescent="0.25">
      <c r="D2588" s="143"/>
    </row>
    <row r="2589" spans="4:4" x14ac:dyDescent="0.25">
      <c r="D2589" s="143"/>
    </row>
    <row r="2590" spans="4:4" x14ac:dyDescent="0.25">
      <c r="D2590" s="143"/>
    </row>
    <row r="2591" spans="4:4" x14ac:dyDescent="0.25">
      <c r="D2591" s="143"/>
    </row>
    <row r="2592" spans="4:4" x14ac:dyDescent="0.25">
      <c r="D2592" s="143"/>
    </row>
    <row r="2593" spans="4:4" x14ac:dyDescent="0.25">
      <c r="D2593" s="143"/>
    </row>
    <row r="2594" spans="4:4" x14ac:dyDescent="0.25">
      <c r="D2594" s="143"/>
    </row>
    <row r="2595" spans="4:4" x14ac:dyDescent="0.25">
      <c r="D2595" s="143"/>
    </row>
    <row r="2596" spans="4:4" x14ac:dyDescent="0.25">
      <c r="D2596" s="143"/>
    </row>
    <row r="2597" spans="4:4" x14ac:dyDescent="0.25">
      <c r="D2597" s="143"/>
    </row>
    <row r="2598" spans="4:4" x14ac:dyDescent="0.25">
      <c r="D2598" s="143"/>
    </row>
    <row r="2599" spans="4:4" x14ac:dyDescent="0.25">
      <c r="D2599" s="143"/>
    </row>
    <row r="2600" spans="4:4" x14ac:dyDescent="0.25">
      <c r="D2600" s="143"/>
    </row>
    <row r="2601" spans="4:4" x14ac:dyDescent="0.25">
      <c r="D2601" s="143"/>
    </row>
    <row r="2602" spans="4:4" x14ac:dyDescent="0.25">
      <c r="D2602" s="143"/>
    </row>
    <row r="2603" spans="4:4" x14ac:dyDescent="0.25">
      <c r="D2603" s="143"/>
    </row>
    <row r="2604" spans="4:4" x14ac:dyDescent="0.25">
      <c r="D2604" s="143"/>
    </row>
    <row r="2605" spans="4:4" x14ac:dyDescent="0.25">
      <c r="D2605" s="143"/>
    </row>
    <row r="2606" spans="4:4" x14ac:dyDescent="0.25">
      <c r="D2606" s="143"/>
    </row>
    <row r="2607" spans="4:4" x14ac:dyDescent="0.25">
      <c r="D2607" s="143"/>
    </row>
    <row r="2608" spans="4:4" x14ac:dyDescent="0.25">
      <c r="D2608" s="143"/>
    </row>
    <row r="2609" spans="4:4" x14ac:dyDescent="0.25">
      <c r="D2609" s="143"/>
    </row>
    <row r="2610" spans="4:4" x14ac:dyDescent="0.25">
      <c r="D2610" s="143"/>
    </row>
    <row r="2611" spans="4:4" x14ac:dyDescent="0.25">
      <c r="D2611" s="143"/>
    </row>
    <row r="2612" spans="4:4" x14ac:dyDescent="0.25">
      <c r="D2612" s="143"/>
    </row>
    <row r="2613" spans="4:4" x14ac:dyDescent="0.25">
      <c r="D2613" s="143"/>
    </row>
    <row r="2614" spans="4:4" x14ac:dyDescent="0.25">
      <c r="D2614" s="143"/>
    </row>
    <row r="2615" spans="4:4" x14ac:dyDescent="0.25">
      <c r="D2615" s="143"/>
    </row>
    <row r="2616" spans="4:4" x14ac:dyDescent="0.25">
      <c r="D2616" s="143"/>
    </row>
    <row r="2617" spans="4:4" x14ac:dyDescent="0.25">
      <c r="D2617" s="143"/>
    </row>
    <row r="2618" spans="4:4" x14ac:dyDescent="0.25">
      <c r="D2618" s="143"/>
    </row>
    <row r="2619" spans="4:4" x14ac:dyDescent="0.25">
      <c r="D2619" s="143"/>
    </row>
    <row r="2620" spans="4:4" x14ac:dyDescent="0.25">
      <c r="D2620" s="143"/>
    </row>
    <row r="2621" spans="4:4" x14ac:dyDescent="0.25">
      <c r="D2621" s="143"/>
    </row>
    <row r="2622" spans="4:4" x14ac:dyDescent="0.25">
      <c r="D2622" s="143"/>
    </row>
    <row r="2623" spans="4:4" x14ac:dyDescent="0.25">
      <c r="D2623" s="143"/>
    </row>
    <row r="2624" spans="4:4" x14ac:dyDescent="0.25">
      <c r="D2624" s="143"/>
    </row>
    <row r="2625" spans="4:4" x14ac:dyDescent="0.25">
      <c r="D2625" s="143"/>
    </row>
    <row r="2626" spans="4:4" x14ac:dyDescent="0.25">
      <c r="D2626" s="143"/>
    </row>
    <row r="2627" spans="4:4" x14ac:dyDescent="0.25">
      <c r="D2627" s="143"/>
    </row>
    <row r="2628" spans="4:4" x14ac:dyDescent="0.25">
      <c r="D2628" s="143"/>
    </row>
    <row r="2629" spans="4:4" x14ac:dyDescent="0.25">
      <c r="D2629" s="143"/>
    </row>
    <row r="2630" spans="4:4" x14ac:dyDescent="0.25">
      <c r="D2630" s="143"/>
    </row>
    <row r="2631" spans="4:4" x14ac:dyDescent="0.25">
      <c r="D2631" s="143"/>
    </row>
    <row r="2632" spans="4:4" x14ac:dyDescent="0.25">
      <c r="D2632" s="143"/>
    </row>
    <row r="2633" spans="4:4" x14ac:dyDescent="0.25">
      <c r="D2633" s="143"/>
    </row>
    <row r="2634" spans="4:4" x14ac:dyDescent="0.25">
      <c r="D2634" s="143"/>
    </row>
    <row r="2635" spans="4:4" x14ac:dyDescent="0.25">
      <c r="D2635" s="143"/>
    </row>
    <row r="2636" spans="4:4" x14ac:dyDescent="0.25">
      <c r="D2636" s="143"/>
    </row>
    <row r="2637" spans="4:4" x14ac:dyDescent="0.25">
      <c r="D2637" s="143"/>
    </row>
    <row r="2638" spans="4:4" x14ac:dyDescent="0.25">
      <c r="D2638" s="143"/>
    </row>
    <row r="2639" spans="4:4" x14ac:dyDescent="0.25">
      <c r="D2639" s="143"/>
    </row>
    <row r="2640" spans="4:4" x14ac:dyDescent="0.25">
      <c r="D2640" s="143"/>
    </row>
    <row r="2641" spans="4:4" x14ac:dyDescent="0.25">
      <c r="D2641" s="143"/>
    </row>
    <row r="2642" spans="4:4" x14ac:dyDescent="0.25">
      <c r="D2642" s="143"/>
    </row>
    <row r="2643" spans="4:4" x14ac:dyDescent="0.25">
      <c r="D2643" s="143"/>
    </row>
    <row r="2644" spans="4:4" x14ac:dyDescent="0.25">
      <c r="D2644" s="143"/>
    </row>
    <row r="2645" spans="4:4" x14ac:dyDescent="0.25">
      <c r="D2645" s="143"/>
    </row>
    <row r="2646" spans="4:4" x14ac:dyDescent="0.25">
      <c r="D2646" s="143"/>
    </row>
    <row r="2647" spans="4:4" x14ac:dyDescent="0.25">
      <c r="D2647" s="143"/>
    </row>
    <row r="2648" spans="4:4" x14ac:dyDescent="0.25">
      <c r="D2648" s="143"/>
    </row>
    <row r="2649" spans="4:4" x14ac:dyDescent="0.25">
      <c r="D2649" s="143"/>
    </row>
    <row r="2650" spans="4:4" x14ac:dyDescent="0.25">
      <c r="D2650" s="143"/>
    </row>
    <row r="2651" spans="4:4" x14ac:dyDescent="0.25">
      <c r="D2651" s="143"/>
    </row>
    <row r="2652" spans="4:4" x14ac:dyDescent="0.25">
      <c r="D2652" s="143"/>
    </row>
    <row r="2653" spans="4:4" x14ac:dyDescent="0.25">
      <c r="D2653" s="143"/>
    </row>
    <row r="2654" spans="4:4" x14ac:dyDescent="0.25">
      <c r="D2654" s="143"/>
    </row>
    <row r="2655" spans="4:4" x14ac:dyDescent="0.25">
      <c r="D2655" s="143"/>
    </row>
    <row r="2656" spans="4:4" x14ac:dyDescent="0.25">
      <c r="D2656" s="143"/>
    </row>
    <row r="2657" spans="4:4" x14ac:dyDescent="0.25">
      <c r="D2657" s="143"/>
    </row>
    <row r="2658" spans="4:4" x14ac:dyDescent="0.25">
      <c r="D2658" s="143"/>
    </row>
    <row r="2659" spans="4:4" x14ac:dyDescent="0.25">
      <c r="D2659" s="143"/>
    </row>
    <row r="2660" spans="4:4" x14ac:dyDescent="0.25">
      <c r="D2660" s="143"/>
    </row>
    <row r="2661" spans="4:4" x14ac:dyDescent="0.25">
      <c r="D2661" s="143"/>
    </row>
    <row r="2662" spans="4:4" x14ac:dyDescent="0.25">
      <c r="D2662" s="143"/>
    </row>
    <row r="2663" spans="4:4" x14ac:dyDescent="0.25">
      <c r="D2663" s="143"/>
    </row>
    <row r="2664" spans="4:4" x14ac:dyDescent="0.25">
      <c r="D2664" s="143"/>
    </row>
    <row r="2665" spans="4:4" x14ac:dyDescent="0.25">
      <c r="D2665" s="143"/>
    </row>
    <row r="2666" spans="4:4" x14ac:dyDescent="0.25">
      <c r="D2666" s="143"/>
    </row>
    <row r="2667" spans="4:4" x14ac:dyDescent="0.25">
      <c r="D2667" s="143"/>
    </row>
    <row r="2668" spans="4:4" x14ac:dyDescent="0.25">
      <c r="D2668" s="143"/>
    </row>
    <row r="2669" spans="4:4" x14ac:dyDescent="0.25">
      <c r="D2669" s="143"/>
    </row>
    <row r="2670" spans="4:4" x14ac:dyDescent="0.25">
      <c r="D2670" s="143"/>
    </row>
    <row r="2671" spans="4:4" x14ac:dyDescent="0.25">
      <c r="D2671" s="143"/>
    </row>
    <row r="2672" spans="4:4" x14ac:dyDescent="0.25">
      <c r="D2672" s="143"/>
    </row>
    <row r="2673" spans="4:4" x14ac:dyDescent="0.25">
      <c r="D2673" s="143"/>
    </row>
    <row r="2674" spans="4:4" x14ac:dyDescent="0.25">
      <c r="D2674" s="143"/>
    </row>
    <row r="2675" spans="4:4" x14ac:dyDescent="0.25">
      <c r="D2675" s="143"/>
    </row>
    <row r="2676" spans="4:4" x14ac:dyDescent="0.25">
      <c r="D2676" s="143"/>
    </row>
    <row r="2677" spans="4:4" x14ac:dyDescent="0.25">
      <c r="D2677" s="143"/>
    </row>
    <row r="2678" spans="4:4" x14ac:dyDescent="0.25">
      <c r="D2678" s="143"/>
    </row>
    <row r="2679" spans="4:4" x14ac:dyDescent="0.25">
      <c r="D2679" s="143"/>
    </row>
    <row r="2680" spans="4:4" x14ac:dyDescent="0.25">
      <c r="D2680" s="143"/>
    </row>
    <row r="2681" spans="4:4" x14ac:dyDescent="0.25">
      <c r="D2681" s="143"/>
    </row>
    <row r="2682" spans="4:4" x14ac:dyDescent="0.25">
      <c r="D2682" s="143"/>
    </row>
    <row r="2683" spans="4:4" x14ac:dyDescent="0.25">
      <c r="D2683" s="143"/>
    </row>
    <row r="2684" spans="4:4" x14ac:dyDescent="0.25">
      <c r="D2684" s="143"/>
    </row>
    <row r="2685" spans="4:4" x14ac:dyDescent="0.25">
      <c r="D2685" s="143"/>
    </row>
    <row r="2686" spans="4:4" x14ac:dyDescent="0.25">
      <c r="D2686" s="143"/>
    </row>
    <row r="2687" spans="4:4" x14ac:dyDescent="0.25">
      <c r="D2687" s="143"/>
    </row>
    <row r="2688" spans="4:4" x14ac:dyDescent="0.25">
      <c r="D2688" s="143"/>
    </row>
    <row r="2689" spans="4:4" x14ac:dyDescent="0.25">
      <c r="D2689" s="143"/>
    </row>
    <row r="2690" spans="4:4" x14ac:dyDescent="0.25">
      <c r="D2690" s="143"/>
    </row>
    <row r="2691" spans="4:4" x14ac:dyDescent="0.25">
      <c r="D2691" s="143"/>
    </row>
    <row r="2692" spans="4:4" x14ac:dyDescent="0.25">
      <c r="D2692" s="143"/>
    </row>
    <row r="2693" spans="4:4" x14ac:dyDescent="0.25">
      <c r="D2693" s="143"/>
    </row>
    <row r="2694" spans="4:4" x14ac:dyDescent="0.25">
      <c r="D2694" s="143"/>
    </row>
    <row r="2695" spans="4:4" x14ac:dyDescent="0.25">
      <c r="D2695" s="143"/>
    </row>
    <row r="2696" spans="4:4" x14ac:dyDescent="0.25">
      <c r="D2696" s="143"/>
    </row>
    <row r="2697" spans="4:4" x14ac:dyDescent="0.25">
      <c r="D2697" s="143"/>
    </row>
    <row r="2698" spans="4:4" x14ac:dyDescent="0.25">
      <c r="D2698" s="143"/>
    </row>
    <row r="2699" spans="4:4" x14ac:dyDescent="0.25">
      <c r="D2699" s="143"/>
    </row>
    <row r="2700" spans="4:4" x14ac:dyDescent="0.25">
      <c r="D2700" s="143"/>
    </row>
    <row r="2701" spans="4:4" x14ac:dyDescent="0.25">
      <c r="D2701" s="143"/>
    </row>
    <row r="2702" spans="4:4" x14ac:dyDescent="0.25">
      <c r="D2702" s="143"/>
    </row>
    <row r="2703" spans="4:4" x14ac:dyDescent="0.25">
      <c r="D2703" s="143"/>
    </row>
    <row r="2704" spans="4:4" x14ac:dyDescent="0.25">
      <c r="D2704" s="143"/>
    </row>
    <row r="2705" spans="4:4" x14ac:dyDescent="0.25">
      <c r="D2705" s="143"/>
    </row>
    <row r="2706" spans="4:4" x14ac:dyDescent="0.25">
      <c r="D2706" s="143"/>
    </row>
    <row r="2707" spans="4:4" x14ac:dyDescent="0.25">
      <c r="D2707" s="143"/>
    </row>
    <row r="2708" spans="4:4" x14ac:dyDescent="0.25">
      <c r="D2708" s="143"/>
    </row>
    <row r="2709" spans="4:4" x14ac:dyDescent="0.25">
      <c r="D2709" s="143"/>
    </row>
    <row r="2710" spans="4:4" x14ac:dyDescent="0.25">
      <c r="D2710" s="143"/>
    </row>
    <row r="2711" spans="4:4" x14ac:dyDescent="0.25">
      <c r="D2711" s="143"/>
    </row>
    <row r="2712" spans="4:4" x14ac:dyDescent="0.25">
      <c r="D2712" s="143"/>
    </row>
    <row r="2713" spans="4:4" x14ac:dyDescent="0.25">
      <c r="D2713" s="143"/>
    </row>
    <row r="2714" spans="4:4" x14ac:dyDescent="0.25">
      <c r="D2714" s="143"/>
    </row>
    <row r="2715" spans="4:4" x14ac:dyDescent="0.25">
      <c r="D2715" s="143"/>
    </row>
    <row r="2716" spans="4:4" x14ac:dyDescent="0.25">
      <c r="D2716" s="143"/>
    </row>
    <row r="2717" spans="4:4" x14ac:dyDescent="0.25">
      <c r="D2717" s="143"/>
    </row>
    <row r="2718" spans="4:4" x14ac:dyDescent="0.25">
      <c r="D2718" s="143"/>
    </row>
    <row r="2719" spans="4:4" x14ac:dyDescent="0.25">
      <c r="D2719" s="143"/>
    </row>
    <row r="2720" spans="4:4" x14ac:dyDescent="0.25">
      <c r="D2720" s="143"/>
    </row>
    <row r="2721" spans="4:4" x14ac:dyDescent="0.25">
      <c r="D2721" s="143"/>
    </row>
    <row r="2722" spans="4:4" x14ac:dyDescent="0.25">
      <c r="D2722" s="143"/>
    </row>
    <row r="2723" spans="4:4" x14ac:dyDescent="0.25">
      <c r="D2723" s="143"/>
    </row>
    <row r="2724" spans="4:4" x14ac:dyDescent="0.25">
      <c r="D2724" s="143"/>
    </row>
    <row r="2725" spans="4:4" x14ac:dyDescent="0.25">
      <c r="D2725" s="143"/>
    </row>
    <row r="2726" spans="4:4" x14ac:dyDescent="0.25">
      <c r="D2726" s="143"/>
    </row>
    <row r="2727" spans="4:4" x14ac:dyDescent="0.25">
      <c r="D2727" s="143"/>
    </row>
    <row r="2728" spans="4:4" x14ac:dyDescent="0.25">
      <c r="D2728" s="143"/>
    </row>
    <row r="2729" spans="4:4" x14ac:dyDescent="0.25">
      <c r="D2729" s="143"/>
    </row>
    <row r="2730" spans="4:4" x14ac:dyDescent="0.25">
      <c r="D2730" s="143"/>
    </row>
    <row r="2731" spans="4:4" x14ac:dyDescent="0.25">
      <c r="D2731" s="143"/>
    </row>
    <row r="2732" spans="4:4" x14ac:dyDescent="0.25">
      <c r="D2732" s="143"/>
    </row>
    <row r="2733" spans="4:4" x14ac:dyDescent="0.25">
      <c r="D2733" s="143"/>
    </row>
    <row r="2734" spans="4:4" x14ac:dyDescent="0.25">
      <c r="D2734" s="143"/>
    </row>
    <row r="2735" spans="4:4" x14ac:dyDescent="0.25">
      <c r="D2735" s="143"/>
    </row>
    <row r="2736" spans="4:4" x14ac:dyDescent="0.25">
      <c r="D2736" s="143"/>
    </row>
    <row r="2737" spans="4:4" x14ac:dyDescent="0.25">
      <c r="D2737" s="143"/>
    </row>
    <row r="2738" spans="4:4" x14ac:dyDescent="0.25">
      <c r="D2738" s="143"/>
    </row>
    <row r="2739" spans="4:4" x14ac:dyDescent="0.25">
      <c r="D2739" s="143"/>
    </row>
    <row r="2740" spans="4:4" x14ac:dyDescent="0.25">
      <c r="D2740" s="143"/>
    </row>
    <row r="2741" spans="4:4" x14ac:dyDescent="0.25">
      <c r="D2741" s="143"/>
    </row>
    <row r="2742" spans="4:4" x14ac:dyDescent="0.25">
      <c r="D2742" s="143"/>
    </row>
    <row r="2743" spans="4:4" x14ac:dyDescent="0.25">
      <c r="D2743" s="143"/>
    </row>
    <row r="2744" spans="4:4" x14ac:dyDescent="0.25">
      <c r="D2744" s="143"/>
    </row>
    <row r="2745" spans="4:4" x14ac:dyDescent="0.25">
      <c r="D2745" s="143"/>
    </row>
    <row r="2746" spans="4:4" x14ac:dyDescent="0.25">
      <c r="D2746" s="143"/>
    </row>
    <row r="2747" spans="4:4" x14ac:dyDescent="0.25">
      <c r="D2747" s="143"/>
    </row>
    <row r="2748" spans="4:4" x14ac:dyDescent="0.25">
      <c r="D2748" s="143"/>
    </row>
    <row r="2749" spans="4:4" x14ac:dyDescent="0.25">
      <c r="D2749" s="143"/>
    </row>
    <row r="2750" spans="4:4" x14ac:dyDescent="0.25">
      <c r="D2750" s="143"/>
    </row>
    <row r="2751" spans="4:4" x14ac:dyDescent="0.25">
      <c r="D2751" s="143"/>
    </row>
    <row r="2752" spans="4:4" x14ac:dyDescent="0.25">
      <c r="D2752" s="143"/>
    </row>
    <row r="2753" spans="4:4" x14ac:dyDescent="0.25">
      <c r="D2753" s="143"/>
    </row>
    <row r="2754" spans="4:4" x14ac:dyDescent="0.25">
      <c r="D2754" s="143"/>
    </row>
    <row r="2755" spans="4:4" x14ac:dyDescent="0.25">
      <c r="D2755" s="143"/>
    </row>
    <row r="2756" spans="4:4" x14ac:dyDescent="0.25">
      <c r="D2756" s="143"/>
    </row>
    <row r="2757" spans="4:4" x14ac:dyDescent="0.25">
      <c r="D2757" s="143"/>
    </row>
    <row r="2758" spans="4:4" x14ac:dyDescent="0.25">
      <c r="D2758" s="143"/>
    </row>
    <row r="2759" spans="4:4" x14ac:dyDescent="0.25">
      <c r="D2759" s="143"/>
    </row>
    <row r="2760" spans="4:4" x14ac:dyDescent="0.25">
      <c r="D2760" s="143"/>
    </row>
    <row r="2761" spans="4:4" x14ac:dyDescent="0.25">
      <c r="D2761" s="143"/>
    </row>
    <row r="2762" spans="4:4" x14ac:dyDescent="0.25">
      <c r="D2762" s="143"/>
    </row>
    <row r="2763" spans="4:4" x14ac:dyDescent="0.25">
      <c r="D2763" s="143"/>
    </row>
    <row r="2764" spans="4:4" x14ac:dyDescent="0.25">
      <c r="D2764" s="143"/>
    </row>
    <row r="2765" spans="4:4" x14ac:dyDescent="0.25">
      <c r="D2765" s="143"/>
    </row>
    <row r="2766" spans="4:4" x14ac:dyDescent="0.25">
      <c r="D2766" s="143"/>
    </row>
    <row r="2767" spans="4:4" x14ac:dyDescent="0.25">
      <c r="D2767" s="143"/>
    </row>
    <row r="2768" spans="4:4" x14ac:dyDescent="0.25">
      <c r="D2768" s="143"/>
    </row>
    <row r="2769" spans="4:4" x14ac:dyDescent="0.25">
      <c r="D2769" s="143"/>
    </row>
    <row r="2770" spans="4:4" x14ac:dyDescent="0.25">
      <c r="D2770" s="143"/>
    </row>
    <row r="2771" spans="4:4" x14ac:dyDescent="0.25">
      <c r="D2771" s="143"/>
    </row>
    <row r="2772" spans="4:4" x14ac:dyDescent="0.25">
      <c r="D2772" s="143"/>
    </row>
    <row r="2773" spans="4:4" x14ac:dyDescent="0.25">
      <c r="D2773" s="143"/>
    </row>
    <row r="2774" spans="4:4" x14ac:dyDescent="0.25">
      <c r="D2774" s="143"/>
    </row>
    <row r="2775" spans="4:4" x14ac:dyDescent="0.25">
      <c r="D2775" s="143"/>
    </row>
    <row r="2776" spans="4:4" x14ac:dyDescent="0.25">
      <c r="D2776" s="143"/>
    </row>
    <row r="2777" spans="4:4" x14ac:dyDescent="0.25">
      <c r="D2777" s="143"/>
    </row>
    <row r="2778" spans="4:4" x14ac:dyDescent="0.25">
      <c r="D2778" s="143"/>
    </row>
    <row r="2779" spans="4:4" x14ac:dyDescent="0.25">
      <c r="D2779" s="143"/>
    </row>
    <row r="2780" spans="4:4" x14ac:dyDescent="0.25">
      <c r="D2780" s="143"/>
    </row>
    <row r="2781" spans="4:4" x14ac:dyDescent="0.25">
      <c r="D2781" s="143"/>
    </row>
    <row r="2782" spans="4:4" x14ac:dyDescent="0.25">
      <c r="D2782" s="143"/>
    </row>
    <row r="2783" spans="4:4" x14ac:dyDescent="0.25">
      <c r="D2783" s="143"/>
    </row>
    <row r="2784" spans="4:4" x14ac:dyDescent="0.25">
      <c r="D2784" s="143"/>
    </row>
    <row r="2785" spans="4:4" x14ac:dyDescent="0.25">
      <c r="D2785" s="143"/>
    </row>
    <row r="2786" spans="4:4" x14ac:dyDescent="0.25">
      <c r="D2786" s="143"/>
    </row>
    <row r="2787" spans="4:4" x14ac:dyDescent="0.25">
      <c r="D2787" s="143"/>
    </row>
    <row r="2788" spans="4:4" x14ac:dyDescent="0.25">
      <c r="D2788" s="143"/>
    </row>
    <row r="2789" spans="4:4" x14ac:dyDescent="0.25">
      <c r="D2789" s="143"/>
    </row>
    <row r="2790" spans="4:4" x14ac:dyDescent="0.25">
      <c r="D2790" s="143"/>
    </row>
    <row r="2791" spans="4:4" x14ac:dyDescent="0.25">
      <c r="D2791" s="143"/>
    </row>
    <row r="2792" spans="4:4" x14ac:dyDescent="0.25">
      <c r="D2792" s="143"/>
    </row>
    <row r="2793" spans="4:4" x14ac:dyDescent="0.25">
      <c r="D2793" s="143"/>
    </row>
    <row r="2794" spans="4:4" x14ac:dyDescent="0.25">
      <c r="D2794" s="143"/>
    </row>
    <row r="2795" spans="4:4" x14ac:dyDescent="0.25">
      <c r="D2795" s="143"/>
    </row>
    <row r="2796" spans="4:4" x14ac:dyDescent="0.25">
      <c r="D2796" s="143"/>
    </row>
    <row r="2797" spans="4:4" x14ac:dyDescent="0.25">
      <c r="D2797" s="143"/>
    </row>
    <row r="2798" spans="4:4" x14ac:dyDescent="0.25">
      <c r="D2798" s="143"/>
    </row>
    <row r="2799" spans="4:4" x14ac:dyDescent="0.25">
      <c r="D2799" s="143"/>
    </row>
    <row r="2800" spans="4:4" x14ac:dyDescent="0.25">
      <c r="D2800" s="143"/>
    </row>
    <row r="2801" spans="4:4" x14ac:dyDescent="0.25">
      <c r="D2801" s="143"/>
    </row>
    <row r="2802" spans="4:4" x14ac:dyDescent="0.25">
      <c r="D2802" s="143"/>
    </row>
    <row r="2803" spans="4:4" x14ac:dyDescent="0.25">
      <c r="D2803" s="143"/>
    </row>
    <row r="2804" spans="4:4" x14ac:dyDescent="0.25">
      <c r="D2804" s="143"/>
    </row>
    <row r="2805" spans="4:4" x14ac:dyDescent="0.25">
      <c r="D2805" s="143"/>
    </row>
    <row r="2806" spans="4:4" x14ac:dyDescent="0.25">
      <c r="D2806" s="143"/>
    </row>
    <row r="2807" spans="4:4" x14ac:dyDescent="0.25">
      <c r="D2807" s="143"/>
    </row>
    <row r="2808" spans="4:4" x14ac:dyDescent="0.25">
      <c r="D2808" s="143"/>
    </row>
    <row r="2809" spans="4:4" x14ac:dyDescent="0.25">
      <c r="D2809" s="143"/>
    </row>
    <row r="2810" spans="4:4" x14ac:dyDescent="0.25">
      <c r="D2810" s="143"/>
    </row>
    <row r="2811" spans="4:4" x14ac:dyDescent="0.25">
      <c r="D2811" s="143"/>
    </row>
    <row r="2812" spans="4:4" x14ac:dyDescent="0.25">
      <c r="D2812" s="143"/>
    </row>
    <row r="2813" spans="4:4" x14ac:dyDescent="0.25">
      <c r="D2813" s="143"/>
    </row>
    <row r="2814" spans="4:4" x14ac:dyDescent="0.25">
      <c r="D2814" s="143"/>
    </row>
    <row r="2815" spans="4:4" x14ac:dyDescent="0.25">
      <c r="D2815" s="143"/>
    </row>
    <row r="2816" spans="4:4" x14ac:dyDescent="0.25">
      <c r="D2816" s="143"/>
    </row>
    <row r="2817" spans="4:4" x14ac:dyDescent="0.25">
      <c r="D2817" s="143"/>
    </row>
    <row r="2818" spans="4:4" x14ac:dyDescent="0.25">
      <c r="D2818" s="143"/>
    </row>
    <row r="2819" spans="4:4" x14ac:dyDescent="0.25">
      <c r="D2819" s="143"/>
    </row>
    <row r="2820" spans="4:4" x14ac:dyDescent="0.25">
      <c r="D2820" s="143"/>
    </row>
    <row r="2821" spans="4:4" x14ac:dyDescent="0.25">
      <c r="D2821" s="143"/>
    </row>
    <row r="2822" spans="4:4" x14ac:dyDescent="0.25">
      <c r="D2822" s="143"/>
    </row>
    <row r="2823" spans="4:4" x14ac:dyDescent="0.25">
      <c r="D2823" s="143"/>
    </row>
    <row r="2824" spans="4:4" x14ac:dyDescent="0.25">
      <c r="D2824" s="143"/>
    </row>
    <row r="2825" spans="4:4" x14ac:dyDescent="0.25">
      <c r="D2825" s="143"/>
    </row>
    <row r="2826" spans="4:4" x14ac:dyDescent="0.25">
      <c r="D2826" s="143"/>
    </row>
    <row r="2827" spans="4:4" x14ac:dyDescent="0.25">
      <c r="D2827" s="143"/>
    </row>
    <row r="2828" spans="4:4" x14ac:dyDescent="0.25">
      <c r="D2828" s="143"/>
    </row>
    <row r="2829" spans="4:4" x14ac:dyDescent="0.25">
      <c r="D2829" s="143"/>
    </row>
    <row r="2830" spans="4:4" x14ac:dyDescent="0.25">
      <c r="D2830" s="143"/>
    </row>
    <row r="2831" spans="4:4" x14ac:dyDescent="0.25">
      <c r="D2831" s="143"/>
    </row>
    <row r="2832" spans="4:4" x14ac:dyDescent="0.25">
      <c r="D2832" s="143"/>
    </row>
    <row r="2833" spans="4:4" x14ac:dyDescent="0.25">
      <c r="D2833" s="143"/>
    </row>
    <row r="2834" spans="4:4" x14ac:dyDescent="0.25">
      <c r="D2834" s="143"/>
    </row>
    <row r="2835" spans="4:4" x14ac:dyDescent="0.25">
      <c r="D2835" s="143"/>
    </row>
    <row r="2836" spans="4:4" x14ac:dyDescent="0.25">
      <c r="D2836" s="143"/>
    </row>
    <row r="2837" spans="4:4" x14ac:dyDescent="0.25">
      <c r="D2837" s="143"/>
    </row>
    <row r="2838" spans="4:4" x14ac:dyDescent="0.25">
      <c r="D2838" s="143"/>
    </row>
    <row r="2839" spans="4:4" x14ac:dyDescent="0.25">
      <c r="D2839" s="143"/>
    </row>
    <row r="2840" spans="4:4" x14ac:dyDescent="0.25">
      <c r="D2840" s="143"/>
    </row>
    <row r="2841" spans="4:4" x14ac:dyDescent="0.25">
      <c r="D2841" s="143"/>
    </row>
    <row r="2842" spans="4:4" x14ac:dyDescent="0.25">
      <c r="D2842" s="143"/>
    </row>
    <row r="2843" spans="4:4" x14ac:dyDescent="0.25">
      <c r="D2843" s="143"/>
    </row>
    <row r="2844" spans="4:4" x14ac:dyDescent="0.25">
      <c r="D2844" s="143"/>
    </row>
    <row r="2845" spans="4:4" x14ac:dyDescent="0.25">
      <c r="D2845" s="143"/>
    </row>
    <row r="2846" spans="4:4" x14ac:dyDescent="0.25">
      <c r="D2846" s="143"/>
    </row>
    <row r="2847" spans="4:4" x14ac:dyDescent="0.25">
      <c r="D2847" s="143"/>
    </row>
    <row r="2848" spans="4:4" x14ac:dyDescent="0.25">
      <c r="D2848" s="143"/>
    </row>
    <row r="2849" spans="4:4" x14ac:dyDescent="0.25">
      <c r="D2849" s="143"/>
    </row>
    <row r="2850" spans="4:4" x14ac:dyDescent="0.25">
      <c r="D2850" s="143"/>
    </row>
    <row r="2851" spans="4:4" x14ac:dyDescent="0.25">
      <c r="D2851" s="143"/>
    </row>
    <row r="2852" spans="4:4" x14ac:dyDescent="0.25">
      <c r="D2852" s="143"/>
    </row>
    <row r="2853" spans="4:4" x14ac:dyDescent="0.25">
      <c r="D2853" s="143"/>
    </row>
    <row r="2854" spans="4:4" x14ac:dyDescent="0.25">
      <c r="D2854" s="143"/>
    </row>
    <row r="2855" spans="4:4" x14ac:dyDescent="0.25">
      <c r="D2855" s="143"/>
    </row>
    <row r="2856" spans="4:4" x14ac:dyDescent="0.25">
      <c r="D2856" s="143"/>
    </row>
    <row r="2857" spans="4:4" x14ac:dyDescent="0.25">
      <c r="D2857" s="143"/>
    </row>
    <row r="2858" spans="4:4" x14ac:dyDescent="0.25">
      <c r="D2858" s="143"/>
    </row>
    <row r="2859" spans="4:4" x14ac:dyDescent="0.25">
      <c r="D2859" s="143"/>
    </row>
    <row r="2860" spans="4:4" x14ac:dyDescent="0.25">
      <c r="D2860" s="143"/>
    </row>
    <row r="2861" spans="4:4" x14ac:dyDescent="0.25">
      <c r="D2861" s="143"/>
    </row>
    <row r="2862" spans="4:4" x14ac:dyDescent="0.25">
      <c r="D2862" s="143"/>
    </row>
    <row r="2863" spans="4:4" x14ac:dyDescent="0.25">
      <c r="D2863" s="143"/>
    </row>
    <row r="2864" spans="4:4" x14ac:dyDescent="0.25">
      <c r="D2864" s="143"/>
    </row>
    <row r="2865" spans="4:4" x14ac:dyDescent="0.25">
      <c r="D2865" s="143"/>
    </row>
    <row r="2866" spans="4:4" x14ac:dyDescent="0.25">
      <c r="D2866" s="143"/>
    </row>
    <row r="2867" spans="4:4" x14ac:dyDescent="0.25">
      <c r="D2867" s="143"/>
    </row>
    <row r="2868" spans="4:4" x14ac:dyDescent="0.25">
      <c r="D2868" s="143"/>
    </row>
    <row r="2869" spans="4:4" x14ac:dyDescent="0.25">
      <c r="D2869" s="143"/>
    </row>
    <row r="2870" spans="4:4" x14ac:dyDescent="0.25">
      <c r="D2870" s="143"/>
    </row>
    <row r="2871" spans="4:4" x14ac:dyDescent="0.25">
      <c r="D2871" s="143"/>
    </row>
    <row r="2872" spans="4:4" x14ac:dyDescent="0.25">
      <c r="D2872" s="143"/>
    </row>
    <row r="2873" spans="4:4" x14ac:dyDescent="0.25">
      <c r="D2873" s="143"/>
    </row>
    <row r="2874" spans="4:4" x14ac:dyDescent="0.25">
      <c r="D2874" s="143"/>
    </row>
    <row r="2875" spans="4:4" x14ac:dyDescent="0.25">
      <c r="D2875" s="143"/>
    </row>
    <row r="2876" spans="4:4" x14ac:dyDescent="0.25">
      <c r="D2876" s="143"/>
    </row>
    <row r="2877" spans="4:4" x14ac:dyDescent="0.25">
      <c r="D2877" s="143"/>
    </row>
    <row r="2878" spans="4:4" x14ac:dyDescent="0.25">
      <c r="D2878" s="143"/>
    </row>
    <row r="2879" spans="4:4" x14ac:dyDescent="0.25">
      <c r="D2879" s="143"/>
    </row>
    <row r="2880" spans="4:4" x14ac:dyDescent="0.25">
      <c r="D2880" s="143"/>
    </row>
    <row r="2881" spans="4:4" x14ac:dyDescent="0.25">
      <c r="D2881" s="143"/>
    </row>
    <row r="2882" spans="4:4" x14ac:dyDescent="0.25">
      <c r="D2882" s="143"/>
    </row>
    <row r="2883" spans="4:4" x14ac:dyDescent="0.25">
      <c r="D2883" s="143"/>
    </row>
    <row r="2884" spans="4:4" x14ac:dyDescent="0.25">
      <c r="D2884" s="143"/>
    </row>
    <row r="2885" spans="4:4" x14ac:dyDescent="0.25">
      <c r="D2885" s="143"/>
    </row>
    <row r="2886" spans="4:4" x14ac:dyDescent="0.25">
      <c r="D2886" s="143"/>
    </row>
    <row r="2887" spans="4:4" x14ac:dyDescent="0.25">
      <c r="D2887" s="143"/>
    </row>
    <row r="2888" spans="4:4" x14ac:dyDescent="0.25">
      <c r="D2888" s="143"/>
    </row>
    <row r="2889" spans="4:4" x14ac:dyDescent="0.25">
      <c r="D2889" s="143"/>
    </row>
    <row r="2890" spans="4:4" x14ac:dyDescent="0.25">
      <c r="D2890" s="143"/>
    </row>
    <row r="2891" spans="4:4" x14ac:dyDescent="0.25">
      <c r="D2891" s="143"/>
    </row>
    <row r="2892" spans="4:4" x14ac:dyDescent="0.25">
      <c r="D2892" s="143"/>
    </row>
    <row r="2893" spans="4:4" x14ac:dyDescent="0.25">
      <c r="D2893" s="143"/>
    </row>
    <row r="2894" spans="4:4" x14ac:dyDescent="0.25">
      <c r="D2894" s="143"/>
    </row>
    <row r="2895" spans="4:4" x14ac:dyDescent="0.25">
      <c r="D2895" s="143"/>
    </row>
    <row r="2896" spans="4:4" x14ac:dyDescent="0.25">
      <c r="D2896" s="143"/>
    </row>
    <row r="2897" spans="4:4" x14ac:dyDescent="0.25">
      <c r="D2897" s="143"/>
    </row>
    <row r="2898" spans="4:4" x14ac:dyDescent="0.25">
      <c r="D2898" s="143"/>
    </row>
    <row r="2899" spans="4:4" x14ac:dyDescent="0.25">
      <c r="D2899" s="143"/>
    </row>
    <row r="2900" spans="4:4" x14ac:dyDescent="0.25">
      <c r="D2900" s="143"/>
    </row>
    <row r="2901" spans="4:4" x14ac:dyDescent="0.25">
      <c r="D2901" s="143"/>
    </row>
    <row r="2902" spans="4:4" x14ac:dyDescent="0.25">
      <c r="D2902" s="143"/>
    </row>
    <row r="2903" spans="4:4" x14ac:dyDescent="0.25">
      <c r="D2903" s="143"/>
    </row>
    <row r="2904" spans="4:4" x14ac:dyDescent="0.25">
      <c r="D2904" s="143"/>
    </row>
    <row r="2905" spans="4:4" x14ac:dyDescent="0.25">
      <c r="D2905" s="143"/>
    </row>
    <row r="2906" spans="4:4" x14ac:dyDescent="0.25">
      <c r="D2906" s="143"/>
    </row>
    <row r="2907" spans="4:4" x14ac:dyDescent="0.25">
      <c r="D2907" s="143"/>
    </row>
    <row r="2908" spans="4:4" x14ac:dyDescent="0.25">
      <c r="D2908" s="143"/>
    </row>
    <row r="2909" spans="4:4" x14ac:dyDescent="0.25">
      <c r="D2909" s="143"/>
    </row>
    <row r="2910" spans="4:4" x14ac:dyDescent="0.25">
      <c r="D2910" s="143"/>
    </row>
    <row r="2911" spans="4:4" x14ac:dyDescent="0.25">
      <c r="D2911" s="143"/>
    </row>
    <row r="2912" spans="4:4" x14ac:dyDescent="0.25">
      <c r="D2912" s="143"/>
    </row>
    <row r="2913" spans="4:4" x14ac:dyDescent="0.25">
      <c r="D2913" s="143"/>
    </row>
    <row r="2914" spans="4:4" x14ac:dyDescent="0.25">
      <c r="D2914" s="143"/>
    </row>
    <row r="2915" spans="4:4" x14ac:dyDescent="0.25">
      <c r="D2915" s="143"/>
    </row>
    <row r="2916" spans="4:4" x14ac:dyDescent="0.25">
      <c r="D2916" s="143"/>
    </row>
    <row r="2917" spans="4:4" x14ac:dyDescent="0.25">
      <c r="D2917" s="143"/>
    </row>
    <row r="2918" spans="4:4" x14ac:dyDescent="0.25">
      <c r="D2918" s="143"/>
    </row>
    <row r="2919" spans="4:4" x14ac:dyDescent="0.25">
      <c r="D2919" s="143"/>
    </row>
    <row r="2920" spans="4:4" x14ac:dyDescent="0.25">
      <c r="D2920" s="143"/>
    </row>
    <row r="2921" spans="4:4" x14ac:dyDescent="0.25">
      <c r="D2921" s="143"/>
    </row>
    <row r="2922" spans="4:4" x14ac:dyDescent="0.25">
      <c r="D2922" s="143"/>
    </row>
    <row r="2923" spans="4:4" x14ac:dyDescent="0.25">
      <c r="D2923" s="143"/>
    </row>
    <row r="2924" spans="4:4" x14ac:dyDescent="0.25">
      <c r="D2924" s="143"/>
    </row>
    <row r="2925" spans="4:4" x14ac:dyDescent="0.25">
      <c r="D2925" s="143"/>
    </row>
    <row r="2926" spans="4:4" x14ac:dyDescent="0.25">
      <c r="D2926" s="143"/>
    </row>
    <row r="2927" spans="4:4" x14ac:dyDescent="0.25">
      <c r="D2927" s="143"/>
    </row>
    <row r="2928" spans="4:4" x14ac:dyDescent="0.25">
      <c r="D2928" s="143"/>
    </row>
    <row r="2929" spans="4:4" x14ac:dyDescent="0.25">
      <c r="D2929" s="143"/>
    </row>
    <row r="2930" spans="4:4" x14ac:dyDescent="0.25">
      <c r="D2930" s="143"/>
    </row>
    <row r="2931" spans="4:4" x14ac:dyDescent="0.25">
      <c r="D2931" s="143"/>
    </row>
    <row r="2932" spans="4:4" x14ac:dyDescent="0.25">
      <c r="D2932" s="143"/>
    </row>
    <row r="2933" spans="4:4" x14ac:dyDescent="0.25">
      <c r="D2933" s="143"/>
    </row>
    <row r="2934" spans="4:4" x14ac:dyDescent="0.25">
      <c r="D2934" s="143"/>
    </row>
    <row r="2935" spans="4:4" x14ac:dyDescent="0.25">
      <c r="D2935" s="143"/>
    </row>
    <row r="2936" spans="4:4" x14ac:dyDescent="0.25">
      <c r="D2936" s="143"/>
    </row>
    <row r="2937" spans="4:4" x14ac:dyDescent="0.25">
      <c r="D2937" s="143"/>
    </row>
    <row r="2938" spans="4:4" x14ac:dyDescent="0.25">
      <c r="D2938" s="143"/>
    </row>
    <row r="2939" spans="4:4" x14ac:dyDescent="0.25">
      <c r="D2939" s="143"/>
    </row>
    <row r="2940" spans="4:4" x14ac:dyDescent="0.25">
      <c r="D2940" s="143"/>
    </row>
    <row r="2941" spans="4:4" x14ac:dyDescent="0.25">
      <c r="D2941" s="143"/>
    </row>
    <row r="2942" spans="4:4" x14ac:dyDescent="0.25">
      <c r="D2942" s="143"/>
    </row>
    <row r="2943" spans="4:4" x14ac:dyDescent="0.25">
      <c r="D2943" s="143"/>
    </row>
    <row r="2944" spans="4:4" x14ac:dyDescent="0.25">
      <c r="D2944" s="143"/>
    </row>
    <row r="2945" spans="4:4" x14ac:dyDescent="0.25">
      <c r="D2945" s="143"/>
    </row>
    <row r="2946" spans="4:4" x14ac:dyDescent="0.25">
      <c r="D2946" s="143"/>
    </row>
    <row r="2947" spans="4:4" x14ac:dyDescent="0.25">
      <c r="D2947" s="143"/>
    </row>
    <row r="2948" spans="4:4" x14ac:dyDescent="0.25">
      <c r="D2948" s="143"/>
    </row>
    <row r="2949" spans="4:4" x14ac:dyDescent="0.25">
      <c r="D2949" s="143"/>
    </row>
    <row r="2950" spans="4:4" x14ac:dyDescent="0.25">
      <c r="D2950" s="143"/>
    </row>
    <row r="2951" spans="4:4" x14ac:dyDescent="0.25">
      <c r="D2951" s="143"/>
    </row>
    <row r="2952" spans="4:4" x14ac:dyDescent="0.25">
      <c r="D2952" s="143"/>
    </row>
    <row r="2953" spans="4:4" x14ac:dyDescent="0.25">
      <c r="D2953" s="143"/>
    </row>
    <row r="2954" spans="4:4" x14ac:dyDescent="0.25">
      <c r="D2954" s="143"/>
    </row>
    <row r="2955" spans="4:4" x14ac:dyDescent="0.25">
      <c r="D2955" s="143"/>
    </row>
    <row r="2956" spans="4:4" x14ac:dyDescent="0.25">
      <c r="D2956" s="143"/>
    </row>
    <row r="2957" spans="4:4" x14ac:dyDescent="0.25">
      <c r="D2957" s="143"/>
    </row>
    <row r="2958" spans="4:4" x14ac:dyDescent="0.25">
      <c r="D2958" s="143"/>
    </row>
    <row r="2959" spans="4:4" x14ac:dyDescent="0.25">
      <c r="D2959" s="143"/>
    </row>
    <row r="2960" spans="4:4" x14ac:dyDescent="0.25">
      <c r="D2960" s="143"/>
    </row>
    <row r="2961" spans="4:4" x14ac:dyDescent="0.25">
      <c r="D2961" s="143"/>
    </row>
    <row r="2962" spans="4:4" x14ac:dyDescent="0.25">
      <c r="D2962" s="143"/>
    </row>
    <row r="2963" spans="4:4" x14ac:dyDescent="0.25">
      <c r="D2963" s="143"/>
    </row>
    <row r="2964" spans="4:4" x14ac:dyDescent="0.25">
      <c r="D2964" s="143"/>
    </row>
    <row r="2965" spans="4:4" x14ac:dyDescent="0.25">
      <c r="D2965" s="143"/>
    </row>
    <row r="2966" spans="4:4" x14ac:dyDescent="0.25">
      <c r="D2966" s="143"/>
    </row>
    <row r="2967" spans="4:4" x14ac:dyDescent="0.25">
      <c r="D2967" s="143"/>
    </row>
    <row r="2968" spans="4:4" x14ac:dyDescent="0.25">
      <c r="D2968" s="143"/>
    </row>
    <row r="2969" spans="4:4" x14ac:dyDescent="0.25">
      <c r="D2969" s="143"/>
    </row>
    <row r="2970" spans="4:4" x14ac:dyDescent="0.25">
      <c r="D2970" s="143"/>
    </row>
    <row r="2971" spans="4:4" x14ac:dyDescent="0.25">
      <c r="D2971" s="143"/>
    </row>
    <row r="2972" spans="4:4" x14ac:dyDescent="0.25">
      <c r="D2972" s="143"/>
    </row>
    <row r="2973" spans="4:4" x14ac:dyDescent="0.25">
      <c r="D2973" s="143"/>
    </row>
    <row r="2974" spans="4:4" x14ac:dyDescent="0.25">
      <c r="D2974" s="143"/>
    </row>
    <row r="2975" spans="4:4" x14ac:dyDescent="0.25">
      <c r="D2975" s="143"/>
    </row>
    <row r="2976" spans="4:4" x14ac:dyDescent="0.25">
      <c r="D2976" s="143"/>
    </row>
    <row r="2977" spans="4:4" x14ac:dyDescent="0.25">
      <c r="D2977" s="143"/>
    </row>
    <row r="2978" spans="4:4" x14ac:dyDescent="0.25">
      <c r="D2978" s="143"/>
    </row>
    <row r="2979" spans="4:4" x14ac:dyDescent="0.25">
      <c r="D2979" s="143"/>
    </row>
    <row r="2980" spans="4:4" x14ac:dyDescent="0.25">
      <c r="D2980" s="143"/>
    </row>
    <row r="2981" spans="4:4" x14ac:dyDescent="0.25">
      <c r="D2981" s="143"/>
    </row>
    <row r="2982" spans="4:4" x14ac:dyDescent="0.25">
      <c r="D2982" s="143"/>
    </row>
    <row r="2983" spans="4:4" x14ac:dyDescent="0.25">
      <c r="D2983" s="143"/>
    </row>
    <row r="2984" spans="4:4" x14ac:dyDescent="0.25">
      <c r="D2984" s="143"/>
    </row>
    <row r="2985" spans="4:4" x14ac:dyDescent="0.25">
      <c r="D2985" s="143"/>
    </row>
    <row r="2986" spans="4:4" x14ac:dyDescent="0.25">
      <c r="D2986" s="143"/>
    </row>
    <row r="2987" spans="4:4" x14ac:dyDescent="0.25">
      <c r="D2987" s="143"/>
    </row>
    <row r="2988" spans="4:4" x14ac:dyDescent="0.25">
      <c r="D2988" s="143"/>
    </row>
    <row r="2989" spans="4:4" x14ac:dyDescent="0.25">
      <c r="D2989" s="143"/>
    </row>
    <row r="2990" spans="4:4" x14ac:dyDescent="0.25">
      <c r="D2990" s="143"/>
    </row>
    <row r="2991" spans="4:4" x14ac:dyDescent="0.25">
      <c r="D2991" s="143"/>
    </row>
    <row r="2992" spans="4:4" x14ac:dyDescent="0.25">
      <c r="D2992" s="143"/>
    </row>
    <row r="2993" spans="4:4" x14ac:dyDescent="0.25">
      <c r="D2993" s="143"/>
    </row>
    <row r="2994" spans="4:4" x14ac:dyDescent="0.25">
      <c r="D2994" s="143"/>
    </row>
    <row r="2995" spans="4:4" x14ac:dyDescent="0.25">
      <c r="D2995" s="143"/>
    </row>
    <row r="2996" spans="4:4" x14ac:dyDescent="0.25">
      <c r="D2996" s="143"/>
    </row>
    <row r="2997" spans="4:4" x14ac:dyDescent="0.25">
      <c r="D2997" s="143"/>
    </row>
    <row r="2998" spans="4:4" x14ac:dyDescent="0.25">
      <c r="D2998" s="143"/>
    </row>
    <row r="2999" spans="4:4" x14ac:dyDescent="0.25">
      <c r="D2999" s="143"/>
    </row>
    <row r="3000" spans="4:4" x14ac:dyDescent="0.25">
      <c r="D3000" s="143"/>
    </row>
    <row r="3001" spans="4:4" x14ac:dyDescent="0.25">
      <c r="D3001" s="143"/>
    </row>
    <row r="3002" spans="4:4" x14ac:dyDescent="0.25">
      <c r="D3002" s="143"/>
    </row>
    <row r="3003" spans="4:4" x14ac:dyDescent="0.25">
      <c r="D3003" s="143"/>
    </row>
    <row r="3004" spans="4:4" x14ac:dyDescent="0.25">
      <c r="D3004" s="143"/>
    </row>
    <row r="3005" spans="4:4" x14ac:dyDescent="0.25">
      <c r="D3005" s="143"/>
    </row>
    <row r="3006" spans="4:4" x14ac:dyDescent="0.25">
      <c r="D3006" s="143"/>
    </row>
    <row r="3007" spans="4:4" x14ac:dyDescent="0.25">
      <c r="D3007" s="143"/>
    </row>
    <row r="3008" spans="4:4" x14ac:dyDescent="0.25">
      <c r="D3008" s="143"/>
    </row>
    <row r="3009" spans="4:4" x14ac:dyDescent="0.25">
      <c r="D3009" s="143"/>
    </row>
    <row r="3010" spans="4:4" x14ac:dyDescent="0.25">
      <c r="D3010" s="143"/>
    </row>
    <row r="3011" spans="4:4" x14ac:dyDescent="0.25">
      <c r="D3011" s="143"/>
    </row>
    <row r="3012" spans="4:4" x14ac:dyDescent="0.25">
      <c r="D3012" s="143"/>
    </row>
    <row r="3013" spans="4:4" x14ac:dyDescent="0.25">
      <c r="D3013" s="143"/>
    </row>
    <row r="3014" spans="4:4" x14ac:dyDescent="0.25">
      <c r="D3014" s="143"/>
    </row>
    <row r="3015" spans="4:4" x14ac:dyDescent="0.25">
      <c r="D3015" s="143"/>
    </row>
    <row r="3016" spans="4:4" x14ac:dyDescent="0.25">
      <c r="D3016" s="143"/>
    </row>
    <row r="3017" spans="4:4" x14ac:dyDescent="0.25">
      <c r="D3017" s="143"/>
    </row>
    <row r="3018" spans="4:4" x14ac:dyDescent="0.25">
      <c r="D3018" s="143"/>
    </row>
    <row r="3019" spans="4:4" x14ac:dyDescent="0.25">
      <c r="D3019" s="143"/>
    </row>
    <row r="3020" spans="4:4" x14ac:dyDescent="0.25">
      <c r="D3020" s="143"/>
    </row>
    <row r="3021" spans="4:4" x14ac:dyDescent="0.25">
      <c r="D3021" s="143"/>
    </row>
    <row r="3022" spans="4:4" x14ac:dyDescent="0.25">
      <c r="D3022" s="143"/>
    </row>
    <row r="3023" spans="4:4" x14ac:dyDescent="0.25">
      <c r="D3023" s="143"/>
    </row>
    <row r="3024" spans="4:4" x14ac:dyDescent="0.25">
      <c r="D3024" s="143"/>
    </row>
    <row r="3025" spans="4:4" x14ac:dyDescent="0.25">
      <c r="D3025" s="143"/>
    </row>
    <row r="3026" spans="4:4" x14ac:dyDescent="0.25">
      <c r="D3026" s="143"/>
    </row>
    <row r="3027" spans="4:4" x14ac:dyDescent="0.25">
      <c r="D3027" s="143"/>
    </row>
    <row r="3028" spans="4:4" x14ac:dyDescent="0.25">
      <c r="D3028" s="143"/>
    </row>
    <row r="3029" spans="4:4" x14ac:dyDescent="0.25">
      <c r="D3029" s="143"/>
    </row>
    <row r="3030" spans="4:4" x14ac:dyDescent="0.25">
      <c r="D3030" s="143"/>
    </row>
    <row r="3031" spans="4:4" x14ac:dyDescent="0.25">
      <c r="D3031" s="143"/>
    </row>
    <row r="3032" spans="4:4" x14ac:dyDescent="0.25">
      <c r="D3032" s="143"/>
    </row>
    <row r="3033" spans="4:4" x14ac:dyDescent="0.25">
      <c r="D3033" s="143"/>
    </row>
    <row r="3034" spans="4:4" x14ac:dyDescent="0.25">
      <c r="D3034" s="143"/>
    </row>
    <row r="3035" spans="4:4" x14ac:dyDescent="0.25">
      <c r="D3035" s="143"/>
    </row>
    <row r="3036" spans="4:4" x14ac:dyDescent="0.25">
      <c r="D3036" s="143"/>
    </row>
    <row r="3037" spans="4:4" x14ac:dyDescent="0.25">
      <c r="D3037" s="143"/>
    </row>
    <row r="3038" spans="4:4" x14ac:dyDescent="0.25">
      <c r="D3038" s="143"/>
    </row>
    <row r="3039" spans="4:4" x14ac:dyDescent="0.25">
      <c r="D3039" s="143"/>
    </row>
    <row r="3040" spans="4:4" x14ac:dyDescent="0.25">
      <c r="D3040" s="143"/>
    </row>
    <row r="3041" spans="4:4" x14ac:dyDescent="0.25">
      <c r="D3041" s="143"/>
    </row>
    <row r="3042" spans="4:4" x14ac:dyDescent="0.25">
      <c r="D3042" s="143"/>
    </row>
    <row r="3043" spans="4:4" x14ac:dyDescent="0.25">
      <c r="D3043" s="143"/>
    </row>
    <row r="3044" spans="4:4" x14ac:dyDescent="0.25">
      <c r="D3044" s="143"/>
    </row>
    <row r="3045" spans="4:4" x14ac:dyDescent="0.25">
      <c r="D3045" s="143"/>
    </row>
    <row r="3046" spans="4:4" x14ac:dyDescent="0.25">
      <c r="D3046" s="143"/>
    </row>
    <row r="3047" spans="4:4" x14ac:dyDescent="0.25">
      <c r="D3047" s="143"/>
    </row>
    <row r="3048" spans="4:4" x14ac:dyDescent="0.25">
      <c r="D3048" s="143"/>
    </row>
    <row r="3049" spans="4:4" x14ac:dyDescent="0.25">
      <c r="D3049" s="143"/>
    </row>
    <row r="3050" spans="4:4" x14ac:dyDescent="0.25">
      <c r="D3050" s="143"/>
    </row>
    <row r="3051" spans="4:4" x14ac:dyDescent="0.25">
      <c r="D3051" s="143"/>
    </row>
    <row r="3052" spans="4:4" x14ac:dyDescent="0.25">
      <c r="D3052" s="143"/>
    </row>
    <row r="3053" spans="4:4" x14ac:dyDescent="0.25">
      <c r="D3053" s="143"/>
    </row>
    <row r="3054" spans="4:4" x14ac:dyDescent="0.25">
      <c r="D3054" s="143"/>
    </row>
    <row r="3055" spans="4:4" x14ac:dyDescent="0.25">
      <c r="D3055" s="143"/>
    </row>
    <row r="3056" spans="4:4" x14ac:dyDescent="0.25">
      <c r="D3056" s="143"/>
    </row>
    <row r="3057" spans="4:4" x14ac:dyDescent="0.25">
      <c r="D3057" s="143"/>
    </row>
    <row r="3058" spans="4:4" x14ac:dyDescent="0.25">
      <c r="D3058" s="143"/>
    </row>
    <row r="3059" spans="4:4" x14ac:dyDescent="0.25">
      <c r="D3059" s="143"/>
    </row>
    <row r="3060" spans="4:4" x14ac:dyDescent="0.25">
      <c r="D3060" s="143"/>
    </row>
    <row r="3061" spans="4:4" x14ac:dyDescent="0.25">
      <c r="D3061" s="143"/>
    </row>
    <row r="3062" spans="4:4" x14ac:dyDescent="0.25">
      <c r="D3062" s="143"/>
    </row>
    <row r="3063" spans="4:4" x14ac:dyDescent="0.25">
      <c r="D3063" s="143"/>
    </row>
    <row r="3064" spans="4:4" x14ac:dyDescent="0.25">
      <c r="D3064" s="143"/>
    </row>
    <row r="3065" spans="4:4" x14ac:dyDescent="0.25">
      <c r="D3065" s="143"/>
    </row>
    <row r="3066" spans="4:4" x14ac:dyDescent="0.25">
      <c r="D3066" s="143"/>
    </row>
    <row r="3067" spans="4:4" x14ac:dyDescent="0.25">
      <c r="D3067" s="143"/>
    </row>
    <row r="3068" spans="4:4" x14ac:dyDescent="0.25">
      <c r="D3068" s="143"/>
    </row>
    <row r="3069" spans="4:4" x14ac:dyDescent="0.25">
      <c r="D3069" s="143"/>
    </row>
    <row r="3070" spans="4:4" x14ac:dyDescent="0.25">
      <c r="D3070" s="143"/>
    </row>
    <row r="3071" spans="4:4" x14ac:dyDescent="0.25">
      <c r="D3071" s="143"/>
    </row>
    <row r="3072" spans="4:4" x14ac:dyDescent="0.25">
      <c r="D3072" s="143"/>
    </row>
    <row r="3073" spans="4:4" x14ac:dyDescent="0.25">
      <c r="D3073" s="143"/>
    </row>
    <row r="3074" spans="4:4" x14ac:dyDescent="0.25">
      <c r="D3074" s="143"/>
    </row>
    <row r="3075" spans="4:4" x14ac:dyDescent="0.25">
      <c r="D3075" s="143"/>
    </row>
    <row r="3076" spans="4:4" x14ac:dyDescent="0.25">
      <c r="D3076" s="143"/>
    </row>
    <row r="3077" spans="4:4" x14ac:dyDescent="0.25">
      <c r="D3077" s="143"/>
    </row>
    <row r="3078" spans="4:4" x14ac:dyDescent="0.25">
      <c r="D3078" s="143"/>
    </row>
    <row r="3079" spans="4:4" x14ac:dyDescent="0.25">
      <c r="D3079" s="143"/>
    </row>
    <row r="3080" spans="4:4" x14ac:dyDescent="0.25">
      <c r="D3080" s="143"/>
    </row>
    <row r="3081" spans="4:4" x14ac:dyDescent="0.25">
      <c r="D3081" s="143"/>
    </row>
    <row r="3082" spans="4:4" x14ac:dyDescent="0.25">
      <c r="D3082" s="143"/>
    </row>
    <row r="3083" spans="4:4" x14ac:dyDescent="0.25">
      <c r="D3083" s="143"/>
    </row>
    <row r="3084" spans="4:4" x14ac:dyDescent="0.25">
      <c r="D3084" s="143"/>
    </row>
    <row r="3085" spans="4:4" x14ac:dyDescent="0.25">
      <c r="D3085" s="143"/>
    </row>
    <row r="3086" spans="4:4" x14ac:dyDescent="0.25">
      <c r="D3086" s="143"/>
    </row>
    <row r="3087" spans="4:4" x14ac:dyDescent="0.25">
      <c r="D3087" s="143"/>
    </row>
    <row r="3088" spans="4:4" x14ac:dyDescent="0.25">
      <c r="D3088" s="143"/>
    </row>
    <row r="3089" spans="4:4" x14ac:dyDescent="0.25">
      <c r="D3089" s="143"/>
    </row>
    <row r="3090" spans="4:4" x14ac:dyDescent="0.25">
      <c r="D3090" s="143"/>
    </row>
    <row r="3091" spans="4:4" x14ac:dyDescent="0.25">
      <c r="D3091" s="143"/>
    </row>
    <row r="3092" spans="4:4" x14ac:dyDescent="0.25">
      <c r="D3092" s="143"/>
    </row>
    <row r="3093" spans="4:4" x14ac:dyDescent="0.25">
      <c r="D3093" s="143"/>
    </row>
    <row r="3094" spans="4:4" x14ac:dyDescent="0.25">
      <c r="D3094" s="143"/>
    </row>
    <row r="3095" spans="4:4" x14ac:dyDescent="0.25">
      <c r="D3095" s="143"/>
    </row>
    <row r="3096" spans="4:4" x14ac:dyDescent="0.25">
      <c r="D3096" s="143"/>
    </row>
    <row r="3097" spans="4:4" x14ac:dyDescent="0.25">
      <c r="D3097" s="143"/>
    </row>
    <row r="3098" spans="4:4" x14ac:dyDescent="0.25">
      <c r="D3098" s="143"/>
    </row>
    <row r="3099" spans="4:4" x14ac:dyDescent="0.25">
      <c r="D3099" s="143"/>
    </row>
    <row r="3100" spans="4:4" x14ac:dyDescent="0.25">
      <c r="D3100" s="143"/>
    </row>
    <row r="3101" spans="4:4" x14ac:dyDescent="0.25">
      <c r="D3101" s="143"/>
    </row>
    <row r="3102" spans="4:4" x14ac:dyDescent="0.25">
      <c r="D3102" s="143"/>
    </row>
    <row r="3103" spans="4:4" x14ac:dyDescent="0.25">
      <c r="D3103" s="143"/>
    </row>
    <row r="3104" spans="4:4" x14ac:dyDescent="0.25">
      <c r="D3104" s="143"/>
    </row>
    <row r="3105" spans="4:4" x14ac:dyDescent="0.25">
      <c r="D3105" s="143"/>
    </row>
    <row r="3106" spans="4:4" x14ac:dyDescent="0.25">
      <c r="D3106" s="143"/>
    </row>
    <row r="3107" spans="4:4" x14ac:dyDescent="0.25">
      <c r="D3107" s="143"/>
    </row>
    <row r="3108" spans="4:4" x14ac:dyDescent="0.25">
      <c r="D3108" s="143"/>
    </row>
    <row r="3109" spans="4:4" x14ac:dyDescent="0.25">
      <c r="D3109" s="143"/>
    </row>
    <row r="3110" spans="4:4" x14ac:dyDescent="0.25">
      <c r="D3110" s="143"/>
    </row>
    <row r="3111" spans="4:4" x14ac:dyDescent="0.25">
      <c r="D3111" s="143"/>
    </row>
    <row r="3112" spans="4:4" x14ac:dyDescent="0.25">
      <c r="D3112" s="143"/>
    </row>
    <row r="3113" spans="4:4" x14ac:dyDescent="0.25">
      <c r="D3113" s="143"/>
    </row>
    <row r="3114" spans="4:4" x14ac:dyDescent="0.25">
      <c r="D3114" s="143"/>
    </row>
    <row r="3115" spans="4:4" x14ac:dyDescent="0.25">
      <c r="D3115" s="143"/>
    </row>
    <row r="3116" spans="4:4" x14ac:dyDescent="0.25">
      <c r="D3116" s="143"/>
    </row>
    <row r="3117" spans="4:4" x14ac:dyDescent="0.25">
      <c r="D3117" s="143"/>
    </row>
    <row r="3118" spans="4:4" x14ac:dyDescent="0.25">
      <c r="D3118" s="143"/>
    </row>
    <row r="3119" spans="4:4" x14ac:dyDescent="0.25">
      <c r="D3119" s="143"/>
    </row>
    <row r="3120" spans="4:4" x14ac:dyDescent="0.25">
      <c r="D3120" s="143"/>
    </row>
    <row r="3121" spans="4:4" x14ac:dyDescent="0.25">
      <c r="D3121" s="143"/>
    </row>
    <row r="3122" spans="4:4" x14ac:dyDescent="0.25">
      <c r="D3122" s="143"/>
    </row>
    <row r="3123" spans="4:4" x14ac:dyDescent="0.25">
      <c r="D3123" s="143"/>
    </row>
    <row r="3124" spans="4:4" x14ac:dyDescent="0.25">
      <c r="D3124" s="143"/>
    </row>
    <row r="3125" spans="4:4" x14ac:dyDescent="0.25">
      <c r="D3125" s="143"/>
    </row>
    <row r="3126" spans="4:4" x14ac:dyDescent="0.25">
      <c r="D3126" s="143"/>
    </row>
    <row r="3127" spans="4:4" x14ac:dyDescent="0.25">
      <c r="D3127" s="143"/>
    </row>
    <row r="3128" spans="4:4" x14ac:dyDescent="0.25">
      <c r="D3128" s="143"/>
    </row>
    <row r="3129" spans="4:4" x14ac:dyDescent="0.25">
      <c r="D3129" s="143"/>
    </row>
    <row r="3130" spans="4:4" x14ac:dyDescent="0.25">
      <c r="D3130" s="143"/>
    </row>
    <row r="3131" spans="4:4" x14ac:dyDescent="0.25">
      <c r="D3131" s="143"/>
    </row>
    <row r="3132" spans="4:4" x14ac:dyDescent="0.25">
      <c r="D3132" s="143"/>
    </row>
    <row r="3133" spans="4:4" x14ac:dyDescent="0.25">
      <c r="D3133" s="143"/>
    </row>
    <row r="3134" spans="4:4" x14ac:dyDescent="0.25">
      <c r="D3134" s="143"/>
    </row>
    <row r="3135" spans="4:4" x14ac:dyDescent="0.25">
      <c r="D3135" s="143"/>
    </row>
    <row r="3136" spans="4:4" x14ac:dyDescent="0.25">
      <c r="D3136" s="143"/>
    </row>
    <row r="3137" spans="4:4" x14ac:dyDescent="0.25">
      <c r="D3137" s="143"/>
    </row>
    <row r="3138" spans="4:4" x14ac:dyDescent="0.25">
      <c r="D3138" s="143"/>
    </row>
    <row r="3139" spans="4:4" x14ac:dyDescent="0.25">
      <c r="D3139" s="143"/>
    </row>
    <row r="3140" spans="4:4" x14ac:dyDescent="0.25">
      <c r="D3140" s="143"/>
    </row>
    <row r="3141" spans="4:4" x14ac:dyDescent="0.25">
      <c r="D3141" s="143"/>
    </row>
    <row r="3142" spans="4:4" x14ac:dyDescent="0.25">
      <c r="D3142" s="143"/>
    </row>
    <row r="3143" spans="4:4" x14ac:dyDescent="0.25">
      <c r="D3143" s="143"/>
    </row>
    <row r="3144" spans="4:4" x14ac:dyDescent="0.25">
      <c r="D3144" s="143"/>
    </row>
    <row r="3145" spans="4:4" x14ac:dyDescent="0.25">
      <c r="D3145" s="143"/>
    </row>
    <row r="3146" spans="4:4" x14ac:dyDescent="0.25">
      <c r="D3146" s="143"/>
    </row>
    <row r="3147" spans="4:4" x14ac:dyDescent="0.25">
      <c r="D3147" s="143"/>
    </row>
    <row r="3148" spans="4:4" x14ac:dyDescent="0.25">
      <c r="D3148" s="143"/>
    </row>
    <row r="3149" spans="4:4" x14ac:dyDescent="0.25">
      <c r="D3149" s="143"/>
    </row>
    <row r="3150" spans="4:4" x14ac:dyDescent="0.25">
      <c r="D3150" s="143"/>
    </row>
    <row r="3151" spans="4:4" x14ac:dyDescent="0.25">
      <c r="D3151" s="143"/>
    </row>
    <row r="3152" spans="4:4" x14ac:dyDescent="0.25">
      <c r="D3152" s="143"/>
    </row>
    <row r="3153" spans="4:4" x14ac:dyDescent="0.25">
      <c r="D3153" s="143"/>
    </row>
    <row r="3154" spans="4:4" x14ac:dyDescent="0.25">
      <c r="D3154" s="143"/>
    </row>
    <row r="3155" spans="4:4" x14ac:dyDescent="0.25">
      <c r="D3155" s="143"/>
    </row>
    <row r="3156" spans="4:4" x14ac:dyDescent="0.25">
      <c r="D3156" s="143"/>
    </row>
    <row r="3157" spans="4:4" x14ac:dyDescent="0.25">
      <c r="D3157" s="143"/>
    </row>
    <row r="3158" spans="4:4" x14ac:dyDescent="0.25">
      <c r="D3158" s="143"/>
    </row>
    <row r="3159" spans="4:4" x14ac:dyDescent="0.25">
      <c r="D3159" s="143"/>
    </row>
    <row r="3160" spans="4:4" x14ac:dyDescent="0.25">
      <c r="D3160" s="143"/>
    </row>
    <row r="3161" spans="4:4" x14ac:dyDescent="0.25">
      <c r="D3161" s="143"/>
    </row>
    <row r="3162" spans="4:4" x14ac:dyDescent="0.25">
      <c r="D3162" s="143"/>
    </row>
    <row r="3163" spans="4:4" x14ac:dyDescent="0.25">
      <c r="D3163" s="143"/>
    </row>
    <row r="3164" spans="4:4" x14ac:dyDescent="0.25">
      <c r="D3164" s="143"/>
    </row>
    <row r="3165" spans="4:4" x14ac:dyDescent="0.25">
      <c r="D3165" s="143"/>
    </row>
    <row r="3166" spans="4:4" x14ac:dyDescent="0.25">
      <c r="D3166" s="143"/>
    </row>
    <row r="3167" spans="4:4" x14ac:dyDescent="0.25">
      <c r="D3167" s="143"/>
    </row>
    <row r="3168" spans="4:4" x14ac:dyDescent="0.25">
      <c r="D3168" s="143"/>
    </row>
    <row r="3169" spans="4:4" x14ac:dyDescent="0.25">
      <c r="D3169" s="143"/>
    </row>
    <row r="3170" spans="4:4" x14ac:dyDescent="0.25">
      <c r="D3170" s="143"/>
    </row>
    <row r="3171" spans="4:4" x14ac:dyDescent="0.25">
      <c r="D3171" s="143"/>
    </row>
    <row r="3172" spans="4:4" x14ac:dyDescent="0.25">
      <c r="D3172" s="143"/>
    </row>
    <row r="3173" spans="4:4" x14ac:dyDescent="0.25">
      <c r="D3173" s="143"/>
    </row>
    <row r="3174" spans="4:4" x14ac:dyDescent="0.25">
      <c r="D3174" s="143"/>
    </row>
    <row r="3175" spans="4:4" x14ac:dyDescent="0.25">
      <c r="D3175" s="143"/>
    </row>
    <row r="3176" spans="4:4" x14ac:dyDescent="0.25">
      <c r="D3176" s="143"/>
    </row>
    <row r="3177" spans="4:4" x14ac:dyDescent="0.25">
      <c r="D3177" s="143"/>
    </row>
    <row r="3178" spans="4:4" x14ac:dyDescent="0.25">
      <c r="D3178" s="143"/>
    </row>
    <row r="3179" spans="4:4" x14ac:dyDescent="0.25">
      <c r="D3179" s="143"/>
    </row>
    <row r="3180" spans="4:4" x14ac:dyDescent="0.25">
      <c r="D3180" s="143"/>
    </row>
    <row r="3181" spans="4:4" x14ac:dyDescent="0.25">
      <c r="D3181" s="143"/>
    </row>
    <row r="3182" spans="4:4" x14ac:dyDescent="0.25">
      <c r="D3182" s="143"/>
    </row>
    <row r="3183" spans="4:4" x14ac:dyDescent="0.25">
      <c r="D3183" s="143"/>
    </row>
    <row r="3184" spans="4:4" x14ac:dyDescent="0.25">
      <c r="D3184" s="143"/>
    </row>
    <row r="3185" spans="4:4" x14ac:dyDescent="0.25">
      <c r="D3185" s="143"/>
    </row>
    <row r="3186" spans="4:4" x14ac:dyDescent="0.25">
      <c r="D3186" s="143"/>
    </row>
    <row r="3187" spans="4:4" x14ac:dyDescent="0.25">
      <c r="D3187" s="143"/>
    </row>
    <row r="3188" spans="4:4" x14ac:dyDescent="0.25">
      <c r="D3188" s="143"/>
    </row>
    <row r="3189" spans="4:4" x14ac:dyDescent="0.25">
      <c r="D3189" s="143"/>
    </row>
    <row r="3190" spans="4:4" x14ac:dyDescent="0.25">
      <c r="D3190" s="143"/>
    </row>
    <row r="3191" spans="4:4" x14ac:dyDescent="0.25">
      <c r="D3191" s="143"/>
    </row>
    <row r="3192" spans="4:4" x14ac:dyDescent="0.25">
      <c r="D3192" s="143"/>
    </row>
    <row r="3193" spans="4:4" x14ac:dyDescent="0.25">
      <c r="D3193" s="143"/>
    </row>
    <row r="3194" spans="4:4" x14ac:dyDescent="0.25">
      <c r="D3194" s="143"/>
    </row>
    <row r="3195" spans="4:4" x14ac:dyDescent="0.25">
      <c r="D3195" s="143"/>
    </row>
    <row r="3196" spans="4:4" x14ac:dyDescent="0.25">
      <c r="D3196" s="143"/>
    </row>
    <row r="3197" spans="4:4" x14ac:dyDescent="0.25">
      <c r="D3197" s="143"/>
    </row>
    <row r="3198" spans="4:4" x14ac:dyDescent="0.25">
      <c r="D3198" s="143"/>
    </row>
    <row r="3199" spans="4:4" x14ac:dyDescent="0.25">
      <c r="D3199" s="143"/>
    </row>
    <row r="3200" spans="4:4" x14ac:dyDescent="0.25">
      <c r="D3200" s="143"/>
    </row>
    <row r="3201" spans="4:4" x14ac:dyDescent="0.25">
      <c r="D3201" s="143"/>
    </row>
    <row r="3202" spans="4:4" x14ac:dyDescent="0.25">
      <c r="D3202" s="143"/>
    </row>
    <row r="3203" spans="4:4" x14ac:dyDescent="0.25">
      <c r="D3203" s="143"/>
    </row>
    <row r="3204" spans="4:4" x14ac:dyDescent="0.25">
      <c r="D3204" s="143"/>
    </row>
    <row r="3205" spans="4:4" x14ac:dyDescent="0.25">
      <c r="D3205" s="143"/>
    </row>
    <row r="3206" spans="4:4" x14ac:dyDescent="0.25">
      <c r="D3206" s="143"/>
    </row>
    <row r="3207" spans="4:4" x14ac:dyDescent="0.25">
      <c r="D3207" s="143"/>
    </row>
    <row r="3208" spans="4:4" x14ac:dyDescent="0.25">
      <c r="D3208" s="143"/>
    </row>
    <row r="3209" spans="4:4" x14ac:dyDescent="0.25">
      <c r="D3209" s="143"/>
    </row>
    <row r="3210" spans="4:4" x14ac:dyDescent="0.25">
      <c r="D3210" s="143"/>
    </row>
    <row r="3211" spans="4:4" x14ac:dyDescent="0.25">
      <c r="D3211" s="143"/>
    </row>
    <row r="3212" spans="4:4" x14ac:dyDescent="0.25">
      <c r="D3212" s="143"/>
    </row>
    <row r="3213" spans="4:4" x14ac:dyDescent="0.25">
      <c r="D3213" s="143"/>
    </row>
    <row r="3214" spans="4:4" x14ac:dyDescent="0.25">
      <c r="D3214" s="143"/>
    </row>
    <row r="3215" spans="4:4" x14ac:dyDescent="0.25">
      <c r="D3215" s="143"/>
    </row>
    <row r="3216" spans="4:4" x14ac:dyDescent="0.25">
      <c r="D3216" s="143"/>
    </row>
    <row r="3217" spans="4:4" x14ac:dyDescent="0.25">
      <c r="D3217" s="143"/>
    </row>
    <row r="3218" spans="4:4" x14ac:dyDescent="0.25">
      <c r="D3218" s="143"/>
    </row>
    <row r="3219" spans="4:4" x14ac:dyDescent="0.25">
      <c r="D3219" s="143"/>
    </row>
    <row r="3220" spans="4:4" x14ac:dyDescent="0.25">
      <c r="D3220" s="143"/>
    </row>
    <row r="3221" spans="4:4" x14ac:dyDescent="0.25">
      <c r="D3221" s="143"/>
    </row>
    <row r="3222" spans="4:4" x14ac:dyDescent="0.25">
      <c r="D3222" s="143"/>
    </row>
    <row r="3223" spans="4:4" x14ac:dyDescent="0.25">
      <c r="D3223" s="143"/>
    </row>
    <row r="3224" spans="4:4" x14ac:dyDescent="0.25">
      <c r="D3224" s="143"/>
    </row>
    <row r="3225" spans="4:4" x14ac:dyDescent="0.25">
      <c r="D3225" s="143"/>
    </row>
    <row r="3226" spans="4:4" x14ac:dyDescent="0.25">
      <c r="D3226" s="143"/>
    </row>
    <row r="3227" spans="4:4" x14ac:dyDescent="0.25">
      <c r="D3227" s="143"/>
    </row>
    <row r="3228" spans="4:4" x14ac:dyDescent="0.25">
      <c r="D3228" s="143"/>
    </row>
    <row r="3229" spans="4:4" x14ac:dyDescent="0.25">
      <c r="D3229" s="143"/>
    </row>
    <row r="3230" spans="4:4" x14ac:dyDescent="0.25">
      <c r="D3230" s="143"/>
    </row>
    <row r="3231" spans="4:4" x14ac:dyDescent="0.25">
      <c r="D3231" s="143"/>
    </row>
    <row r="3232" spans="4:4" x14ac:dyDescent="0.25">
      <c r="D3232" s="143"/>
    </row>
    <row r="3233" spans="4:4" x14ac:dyDescent="0.25">
      <c r="D3233" s="143"/>
    </row>
    <row r="3234" spans="4:4" x14ac:dyDescent="0.25">
      <c r="D3234" s="143"/>
    </row>
    <row r="3235" spans="4:4" x14ac:dyDescent="0.25">
      <c r="D3235" s="143"/>
    </row>
    <row r="3236" spans="4:4" x14ac:dyDescent="0.25">
      <c r="D3236" s="143"/>
    </row>
    <row r="3237" spans="4:4" x14ac:dyDescent="0.25">
      <c r="D3237" s="143"/>
    </row>
    <row r="3238" spans="4:4" x14ac:dyDescent="0.25">
      <c r="D3238" s="143"/>
    </row>
    <row r="3239" spans="4:4" x14ac:dyDescent="0.25">
      <c r="D3239" s="143"/>
    </row>
    <row r="3240" spans="4:4" x14ac:dyDescent="0.25">
      <c r="D3240" s="143"/>
    </row>
    <row r="3241" spans="4:4" x14ac:dyDescent="0.25">
      <c r="D3241" s="143"/>
    </row>
    <row r="3242" spans="4:4" x14ac:dyDescent="0.25">
      <c r="D3242" s="143"/>
    </row>
    <row r="3243" spans="4:4" x14ac:dyDescent="0.25">
      <c r="D3243" s="143"/>
    </row>
    <row r="3244" spans="4:4" x14ac:dyDescent="0.25">
      <c r="D3244" s="143"/>
    </row>
    <row r="3245" spans="4:4" x14ac:dyDescent="0.25">
      <c r="D3245" s="143"/>
    </row>
    <row r="3246" spans="4:4" x14ac:dyDescent="0.25">
      <c r="D3246" s="143"/>
    </row>
    <row r="3247" spans="4:4" x14ac:dyDescent="0.25">
      <c r="D3247" s="143"/>
    </row>
    <row r="3248" spans="4:4" x14ac:dyDescent="0.25">
      <c r="D3248" s="143"/>
    </row>
    <row r="3249" spans="4:4" x14ac:dyDescent="0.25">
      <c r="D3249" s="143"/>
    </row>
    <row r="3250" spans="4:4" x14ac:dyDescent="0.25">
      <c r="D3250" s="143"/>
    </row>
    <row r="3251" spans="4:4" x14ac:dyDescent="0.25">
      <c r="D3251" s="143"/>
    </row>
    <row r="3252" spans="4:4" x14ac:dyDescent="0.25">
      <c r="D3252" s="143"/>
    </row>
    <row r="3253" spans="4:4" x14ac:dyDescent="0.25">
      <c r="D3253" s="143"/>
    </row>
    <row r="3254" spans="4:4" x14ac:dyDescent="0.25">
      <c r="D3254" s="143"/>
    </row>
    <row r="3255" spans="4:4" x14ac:dyDescent="0.25">
      <c r="D3255" s="143"/>
    </row>
    <row r="3256" spans="4:4" x14ac:dyDescent="0.25">
      <c r="D3256" s="143"/>
    </row>
    <row r="3257" spans="4:4" x14ac:dyDescent="0.25">
      <c r="D3257" s="143"/>
    </row>
    <row r="3258" spans="4:4" x14ac:dyDescent="0.25">
      <c r="D3258" s="143"/>
    </row>
    <row r="3259" spans="4:4" x14ac:dyDescent="0.25">
      <c r="D3259" s="143"/>
    </row>
    <row r="3260" spans="4:4" x14ac:dyDescent="0.25">
      <c r="D3260" s="143"/>
    </row>
    <row r="3261" spans="4:4" x14ac:dyDescent="0.25">
      <c r="D3261" s="143"/>
    </row>
    <row r="3262" spans="4:4" x14ac:dyDescent="0.25">
      <c r="D3262" s="143"/>
    </row>
    <row r="3263" spans="4:4" x14ac:dyDescent="0.25">
      <c r="D3263" s="143"/>
    </row>
    <row r="3264" spans="4:4" x14ac:dyDescent="0.25">
      <c r="D3264" s="143"/>
    </row>
    <row r="3265" spans="4:4" x14ac:dyDescent="0.25">
      <c r="D3265" s="143"/>
    </row>
    <row r="3266" spans="4:4" x14ac:dyDescent="0.25">
      <c r="D3266" s="143"/>
    </row>
    <row r="3267" spans="4:4" x14ac:dyDescent="0.25">
      <c r="D3267" s="143"/>
    </row>
    <row r="3268" spans="4:4" x14ac:dyDescent="0.25">
      <c r="D3268" s="143"/>
    </row>
    <row r="3269" spans="4:4" x14ac:dyDescent="0.25">
      <c r="D3269" s="143"/>
    </row>
    <row r="3270" spans="4:4" x14ac:dyDescent="0.25">
      <c r="D3270" s="143"/>
    </row>
    <row r="3271" spans="4:4" x14ac:dyDescent="0.25">
      <c r="D3271" s="143"/>
    </row>
    <row r="3272" spans="4:4" x14ac:dyDescent="0.25">
      <c r="D3272" s="143"/>
    </row>
    <row r="3273" spans="4:4" x14ac:dyDescent="0.25">
      <c r="D3273" s="143"/>
    </row>
    <row r="3274" spans="4:4" x14ac:dyDescent="0.25">
      <c r="D3274" s="143"/>
    </row>
    <row r="3275" spans="4:4" x14ac:dyDescent="0.25">
      <c r="D3275" s="143"/>
    </row>
    <row r="3276" spans="4:4" x14ac:dyDescent="0.25">
      <c r="D3276" s="143"/>
    </row>
    <row r="3277" spans="4:4" x14ac:dyDescent="0.25">
      <c r="D3277" s="143"/>
    </row>
    <row r="3278" spans="4:4" x14ac:dyDescent="0.25">
      <c r="D3278" s="143"/>
    </row>
    <row r="3279" spans="4:4" x14ac:dyDescent="0.25">
      <c r="D3279" s="143"/>
    </row>
    <row r="3280" spans="4:4" x14ac:dyDescent="0.25">
      <c r="D3280" s="143"/>
    </row>
    <row r="3281" spans="4:4" x14ac:dyDescent="0.25">
      <c r="D3281" s="143"/>
    </row>
    <row r="3282" spans="4:4" x14ac:dyDescent="0.25">
      <c r="D3282" s="143"/>
    </row>
    <row r="3283" spans="4:4" x14ac:dyDescent="0.25">
      <c r="D3283" s="143"/>
    </row>
    <row r="3284" spans="4:4" x14ac:dyDescent="0.25">
      <c r="D3284" s="143"/>
    </row>
    <row r="3285" spans="4:4" x14ac:dyDescent="0.25">
      <c r="D3285" s="143"/>
    </row>
    <row r="3286" spans="4:4" x14ac:dyDescent="0.25">
      <c r="D3286" s="143"/>
    </row>
    <row r="3287" spans="4:4" x14ac:dyDescent="0.25">
      <c r="D3287" s="143"/>
    </row>
    <row r="3288" spans="4:4" x14ac:dyDescent="0.25">
      <c r="D3288" s="143"/>
    </row>
    <row r="3289" spans="4:4" x14ac:dyDescent="0.25">
      <c r="D3289" s="143"/>
    </row>
    <row r="3290" spans="4:4" x14ac:dyDescent="0.25">
      <c r="D3290" s="143"/>
    </row>
    <row r="3291" spans="4:4" x14ac:dyDescent="0.25">
      <c r="D3291" s="143"/>
    </row>
    <row r="3292" spans="4:4" x14ac:dyDescent="0.25">
      <c r="D3292" s="143"/>
    </row>
    <row r="3293" spans="4:4" x14ac:dyDescent="0.25">
      <c r="D3293" s="143"/>
    </row>
    <row r="3294" spans="4:4" x14ac:dyDescent="0.25">
      <c r="D3294" s="143"/>
    </row>
    <row r="3295" spans="4:4" x14ac:dyDescent="0.25">
      <c r="D3295" s="143"/>
    </row>
    <row r="3296" spans="4:4" x14ac:dyDescent="0.25">
      <c r="D3296" s="143"/>
    </row>
    <row r="3297" spans="4:4" x14ac:dyDescent="0.25">
      <c r="D3297" s="143"/>
    </row>
    <row r="3298" spans="4:4" x14ac:dyDescent="0.25">
      <c r="D3298" s="143"/>
    </row>
    <row r="3299" spans="4:4" x14ac:dyDescent="0.25">
      <c r="D3299" s="143"/>
    </row>
    <row r="3300" spans="4:4" x14ac:dyDescent="0.25">
      <c r="D3300" s="143"/>
    </row>
    <row r="3301" spans="4:4" x14ac:dyDescent="0.25">
      <c r="D3301" s="143"/>
    </row>
    <row r="3302" spans="4:4" x14ac:dyDescent="0.25">
      <c r="D3302" s="143"/>
    </row>
    <row r="3303" spans="4:4" x14ac:dyDescent="0.25">
      <c r="D3303" s="143"/>
    </row>
    <row r="3304" spans="4:4" x14ac:dyDescent="0.25">
      <c r="D3304" s="143"/>
    </row>
    <row r="3305" spans="4:4" x14ac:dyDescent="0.25">
      <c r="D3305" s="143"/>
    </row>
    <row r="3306" spans="4:4" x14ac:dyDescent="0.25">
      <c r="D3306" s="143"/>
    </row>
    <row r="3307" spans="4:4" x14ac:dyDescent="0.25">
      <c r="D3307" s="143"/>
    </row>
    <row r="3308" spans="4:4" x14ac:dyDescent="0.25">
      <c r="D3308" s="143"/>
    </row>
    <row r="3309" spans="4:4" x14ac:dyDescent="0.25">
      <c r="D3309" s="143"/>
    </row>
    <row r="3310" spans="4:4" x14ac:dyDescent="0.25">
      <c r="D3310" s="143"/>
    </row>
    <row r="3311" spans="4:4" x14ac:dyDescent="0.25">
      <c r="D3311" s="143"/>
    </row>
    <row r="3312" spans="4:4" x14ac:dyDescent="0.25">
      <c r="D3312" s="143"/>
    </row>
    <row r="3313" spans="4:4" x14ac:dyDescent="0.25">
      <c r="D3313" s="143"/>
    </row>
    <row r="3314" spans="4:4" x14ac:dyDescent="0.25">
      <c r="D3314" s="143"/>
    </row>
    <row r="3315" spans="4:4" x14ac:dyDescent="0.25">
      <c r="D3315" s="143"/>
    </row>
    <row r="3316" spans="4:4" x14ac:dyDescent="0.25">
      <c r="D3316" s="143"/>
    </row>
    <row r="3317" spans="4:4" x14ac:dyDescent="0.25">
      <c r="D3317" s="143"/>
    </row>
    <row r="3318" spans="4:4" x14ac:dyDescent="0.25">
      <c r="D3318" s="143"/>
    </row>
    <row r="3319" spans="4:4" x14ac:dyDescent="0.25">
      <c r="D3319" s="143"/>
    </row>
    <row r="3320" spans="4:4" x14ac:dyDescent="0.25">
      <c r="D3320" s="143"/>
    </row>
    <row r="3321" spans="4:4" x14ac:dyDescent="0.25">
      <c r="D3321" s="143"/>
    </row>
    <row r="3322" spans="4:4" x14ac:dyDescent="0.25">
      <c r="D3322" s="143"/>
    </row>
    <row r="3323" spans="4:4" x14ac:dyDescent="0.25">
      <c r="D3323" s="143"/>
    </row>
    <row r="3324" spans="4:4" x14ac:dyDescent="0.25">
      <c r="D3324" s="143"/>
    </row>
    <row r="3325" spans="4:4" x14ac:dyDescent="0.25">
      <c r="D3325" s="143"/>
    </row>
    <row r="3326" spans="4:4" x14ac:dyDescent="0.25">
      <c r="D3326" s="143"/>
    </row>
    <row r="3327" spans="4:4" x14ac:dyDescent="0.25">
      <c r="D3327" s="143"/>
    </row>
    <row r="3328" spans="4:4" x14ac:dyDescent="0.25">
      <c r="D3328" s="143"/>
    </row>
    <row r="3329" spans="4:4" x14ac:dyDescent="0.25">
      <c r="D3329" s="143"/>
    </row>
    <row r="3330" spans="4:4" x14ac:dyDescent="0.25">
      <c r="D3330" s="143"/>
    </row>
    <row r="3331" spans="4:4" x14ac:dyDescent="0.25">
      <c r="D3331" s="143"/>
    </row>
    <row r="3332" spans="4:4" x14ac:dyDescent="0.25">
      <c r="D3332" s="143"/>
    </row>
    <row r="3333" spans="4:4" x14ac:dyDescent="0.25">
      <c r="D3333" s="143"/>
    </row>
    <row r="3334" spans="4:4" x14ac:dyDescent="0.25">
      <c r="D3334" s="143"/>
    </row>
    <row r="3335" spans="4:4" x14ac:dyDescent="0.25">
      <c r="D3335" s="143"/>
    </row>
    <row r="3336" spans="4:4" x14ac:dyDescent="0.25">
      <c r="D3336" s="143"/>
    </row>
    <row r="3337" spans="4:4" x14ac:dyDescent="0.25">
      <c r="D3337" s="143"/>
    </row>
    <row r="3338" spans="4:4" x14ac:dyDescent="0.25">
      <c r="D3338" s="143"/>
    </row>
    <row r="3339" spans="4:4" x14ac:dyDescent="0.25">
      <c r="D3339" s="143"/>
    </row>
    <row r="3340" spans="4:4" x14ac:dyDescent="0.25">
      <c r="D3340" s="143"/>
    </row>
    <row r="3341" spans="4:4" x14ac:dyDescent="0.25">
      <c r="D3341" s="143"/>
    </row>
    <row r="3342" spans="4:4" x14ac:dyDescent="0.25">
      <c r="D3342" s="143"/>
    </row>
    <row r="3343" spans="4:4" x14ac:dyDescent="0.25">
      <c r="D3343" s="143"/>
    </row>
    <row r="3344" spans="4:4" x14ac:dyDescent="0.25">
      <c r="D3344" s="143"/>
    </row>
    <row r="3345" spans="4:4" x14ac:dyDescent="0.25">
      <c r="D3345" s="143"/>
    </row>
    <row r="3346" spans="4:4" x14ac:dyDescent="0.25">
      <c r="D3346" s="143"/>
    </row>
    <row r="3347" spans="4:4" x14ac:dyDescent="0.25">
      <c r="D3347" s="143"/>
    </row>
    <row r="3348" spans="4:4" x14ac:dyDescent="0.25">
      <c r="D3348" s="143"/>
    </row>
    <row r="3349" spans="4:4" x14ac:dyDescent="0.25">
      <c r="D3349" s="143"/>
    </row>
    <row r="3350" spans="4:4" x14ac:dyDescent="0.25">
      <c r="D3350" s="143"/>
    </row>
    <row r="3351" spans="4:4" x14ac:dyDescent="0.25">
      <c r="D3351" s="143"/>
    </row>
    <row r="3352" spans="4:4" x14ac:dyDescent="0.25">
      <c r="D3352" s="143"/>
    </row>
    <row r="3353" spans="4:4" x14ac:dyDescent="0.25">
      <c r="D3353" s="143"/>
    </row>
    <row r="3354" spans="4:4" x14ac:dyDescent="0.25">
      <c r="D3354" s="143"/>
    </row>
    <row r="3355" spans="4:4" x14ac:dyDescent="0.25">
      <c r="D3355" s="143"/>
    </row>
    <row r="3356" spans="4:4" x14ac:dyDescent="0.25">
      <c r="D3356" s="143"/>
    </row>
    <row r="3357" spans="4:4" x14ac:dyDescent="0.25">
      <c r="D3357" s="143"/>
    </row>
    <row r="3358" spans="4:4" x14ac:dyDescent="0.25">
      <c r="D3358" s="143"/>
    </row>
    <row r="3359" spans="4:4" x14ac:dyDescent="0.25">
      <c r="D3359" s="143"/>
    </row>
    <row r="3360" spans="4:4" x14ac:dyDescent="0.25">
      <c r="D3360" s="143"/>
    </row>
    <row r="3361" spans="4:4" x14ac:dyDescent="0.25">
      <c r="D3361" s="143"/>
    </row>
    <row r="3362" spans="4:4" x14ac:dyDescent="0.25">
      <c r="D3362" s="143"/>
    </row>
    <row r="3363" spans="4:4" x14ac:dyDescent="0.25">
      <c r="D3363" s="143"/>
    </row>
    <row r="3364" spans="4:4" x14ac:dyDescent="0.25">
      <c r="D3364" s="143"/>
    </row>
    <row r="3365" spans="4:4" x14ac:dyDescent="0.25">
      <c r="D3365" s="143"/>
    </row>
    <row r="3366" spans="4:4" x14ac:dyDescent="0.25">
      <c r="D3366" s="143"/>
    </row>
    <row r="3367" spans="4:4" x14ac:dyDescent="0.25">
      <c r="D3367" s="143"/>
    </row>
    <row r="3368" spans="4:4" x14ac:dyDescent="0.25">
      <c r="D3368" s="143"/>
    </row>
    <row r="3369" spans="4:4" x14ac:dyDescent="0.25">
      <c r="D3369" s="143"/>
    </row>
    <row r="3370" spans="4:4" x14ac:dyDescent="0.25">
      <c r="D3370" s="143"/>
    </row>
    <row r="3371" spans="4:4" x14ac:dyDescent="0.25">
      <c r="D3371" s="143"/>
    </row>
    <row r="3372" spans="4:4" x14ac:dyDescent="0.25">
      <c r="D3372" s="143"/>
    </row>
    <row r="3373" spans="4:4" x14ac:dyDescent="0.25">
      <c r="D3373" s="143"/>
    </row>
    <row r="3374" spans="4:4" x14ac:dyDescent="0.25">
      <c r="D3374" s="143"/>
    </row>
    <row r="3375" spans="4:4" x14ac:dyDescent="0.25">
      <c r="D3375" s="143"/>
    </row>
    <row r="3376" spans="4:4" x14ac:dyDescent="0.25">
      <c r="D3376" s="143"/>
    </row>
    <row r="3377" spans="4:4" x14ac:dyDescent="0.25">
      <c r="D3377" s="143"/>
    </row>
    <row r="3378" spans="4:4" x14ac:dyDescent="0.25">
      <c r="D3378" s="143"/>
    </row>
    <row r="3379" spans="4:4" x14ac:dyDescent="0.25">
      <c r="D3379" s="143"/>
    </row>
    <row r="3380" spans="4:4" x14ac:dyDescent="0.25">
      <c r="D3380" s="143"/>
    </row>
    <row r="3381" spans="4:4" x14ac:dyDescent="0.25">
      <c r="D3381" s="143"/>
    </row>
    <row r="3382" spans="4:4" x14ac:dyDescent="0.25">
      <c r="D3382" s="143"/>
    </row>
    <row r="3383" spans="4:4" x14ac:dyDescent="0.25">
      <c r="D3383" s="143"/>
    </row>
    <row r="3384" spans="4:4" x14ac:dyDescent="0.25">
      <c r="D3384" s="143"/>
    </row>
    <row r="3385" spans="4:4" x14ac:dyDescent="0.25">
      <c r="D3385" s="143"/>
    </row>
    <row r="3386" spans="4:4" x14ac:dyDescent="0.25">
      <c r="D3386" s="143"/>
    </row>
    <row r="3387" spans="4:4" x14ac:dyDescent="0.25">
      <c r="D3387" s="143"/>
    </row>
    <row r="3388" spans="4:4" x14ac:dyDescent="0.25">
      <c r="D3388" s="143"/>
    </row>
    <row r="3389" spans="4:4" x14ac:dyDescent="0.25">
      <c r="D3389" s="143"/>
    </row>
    <row r="3390" spans="4:4" x14ac:dyDescent="0.25">
      <c r="D3390" s="143"/>
    </row>
    <row r="3391" spans="4:4" x14ac:dyDescent="0.25">
      <c r="D3391" s="143"/>
    </row>
    <row r="3392" spans="4:4" x14ac:dyDescent="0.25">
      <c r="D3392" s="143"/>
    </row>
    <row r="3393" spans="4:4" x14ac:dyDescent="0.25">
      <c r="D3393" s="143"/>
    </row>
    <row r="3394" spans="4:4" x14ac:dyDescent="0.25">
      <c r="D3394" s="143"/>
    </row>
    <row r="3395" spans="4:4" x14ac:dyDescent="0.25">
      <c r="D3395" s="143"/>
    </row>
    <row r="3396" spans="4:4" x14ac:dyDescent="0.25">
      <c r="D3396" s="143"/>
    </row>
    <row r="3397" spans="4:4" x14ac:dyDescent="0.25">
      <c r="D3397" s="143"/>
    </row>
    <row r="3398" spans="4:4" x14ac:dyDescent="0.25">
      <c r="D3398" s="143"/>
    </row>
    <row r="3399" spans="4:4" x14ac:dyDescent="0.25">
      <c r="D3399" s="143"/>
    </row>
    <row r="3400" spans="4:4" x14ac:dyDescent="0.25">
      <c r="D3400" s="143"/>
    </row>
    <row r="3401" spans="4:4" x14ac:dyDescent="0.25">
      <c r="D3401" s="143"/>
    </row>
    <row r="3402" spans="4:4" x14ac:dyDescent="0.25">
      <c r="D3402" s="143"/>
    </row>
    <row r="3403" spans="4:4" x14ac:dyDescent="0.25">
      <c r="D3403" s="143"/>
    </row>
    <row r="3404" spans="4:4" x14ac:dyDescent="0.25">
      <c r="D3404" s="143"/>
    </row>
    <row r="3405" spans="4:4" x14ac:dyDescent="0.25">
      <c r="D3405" s="143"/>
    </row>
    <row r="3406" spans="4:4" x14ac:dyDescent="0.25">
      <c r="D3406" s="143"/>
    </row>
    <row r="3407" spans="4:4" x14ac:dyDescent="0.25">
      <c r="D3407" s="143"/>
    </row>
    <row r="3408" spans="4:4" x14ac:dyDescent="0.25">
      <c r="D3408" s="143"/>
    </row>
    <row r="3409" spans="4:4" x14ac:dyDescent="0.25">
      <c r="D3409" s="143"/>
    </row>
    <row r="3410" spans="4:4" x14ac:dyDescent="0.25">
      <c r="D3410" s="143"/>
    </row>
    <row r="3411" spans="4:4" x14ac:dyDescent="0.25">
      <c r="D3411" s="143"/>
    </row>
    <row r="3412" spans="4:4" x14ac:dyDescent="0.25">
      <c r="D3412" s="143"/>
    </row>
    <row r="3413" spans="4:4" x14ac:dyDescent="0.25">
      <c r="D3413" s="143"/>
    </row>
    <row r="3414" spans="4:4" x14ac:dyDescent="0.25">
      <c r="D3414" s="143"/>
    </row>
    <row r="3415" spans="4:4" x14ac:dyDescent="0.25">
      <c r="D3415" s="143"/>
    </row>
    <row r="3416" spans="4:4" x14ac:dyDescent="0.25">
      <c r="D3416" s="143"/>
    </row>
    <row r="3417" spans="4:4" x14ac:dyDescent="0.25">
      <c r="D3417" s="143"/>
    </row>
    <row r="3418" spans="4:4" x14ac:dyDescent="0.25">
      <c r="D3418" s="143"/>
    </row>
    <row r="3419" spans="4:4" x14ac:dyDescent="0.25">
      <c r="D3419" s="143"/>
    </row>
    <row r="3420" spans="4:4" x14ac:dyDescent="0.25">
      <c r="D3420" s="143"/>
    </row>
    <row r="3421" spans="4:4" x14ac:dyDescent="0.25">
      <c r="D3421" s="143"/>
    </row>
    <row r="3422" spans="4:4" x14ac:dyDescent="0.25">
      <c r="D3422" s="143"/>
    </row>
    <row r="3423" spans="4:4" x14ac:dyDescent="0.25">
      <c r="D3423" s="143"/>
    </row>
    <row r="3424" spans="4:4" x14ac:dyDescent="0.25">
      <c r="D3424" s="143"/>
    </row>
    <row r="3425" spans="4:4" x14ac:dyDescent="0.25">
      <c r="D3425" s="143"/>
    </row>
    <row r="3426" spans="4:4" x14ac:dyDescent="0.25">
      <c r="D3426" s="143"/>
    </row>
    <row r="3427" spans="4:4" x14ac:dyDescent="0.25">
      <c r="D3427" s="143"/>
    </row>
    <row r="3428" spans="4:4" x14ac:dyDescent="0.25">
      <c r="D3428" s="143"/>
    </row>
    <row r="3429" spans="4:4" x14ac:dyDescent="0.25">
      <c r="D3429" s="143"/>
    </row>
    <row r="3430" spans="4:4" x14ac:dyDescent="0.25">
      <c r="D3430" s="143"/>
    </row>
    <row r="3431" spans="4:4" x14ac:dyDescent="0.25">
      <c r="D3431" s="143"/>
    </row>
    <row r="3432" spans="4:4" x14ac:dyDescent="0.25">
      <c r="D3432" s="143"/>
    </row>
    <row r="3433" spans="4:4" x14ac:dyDescent="0.25">
      <c r="D3433" s="143"/>
    </row>
    <row r="3434" spans="4:4" x14ac:dyDescent="0.25">
      <c r="D3434" s="143"/>
    </row>
    <row r="3435" spans="4:4" x14ac:dyDescent="0.25">
      <c r="D3435" s="143"/>
    </row>
    <row r="3436" spans="4:4" x14ac:dyDescent="0.25">
      <c r="D3436" s="143"/>
    </row>
    <row r="3437" spans="4:4" x14ac:dyDescent="0.25">
      <c r="D3437" s="143"/>
    </row>
    <row r="3438" spans="4:4" x14ac:dyDescent="0.25">
      <c r="D3438" s="143"/>
    </row>
    <row r="3439" spans="4:4" x14ac:dyDescent="0.25">
      <c r="D3439" s="143"/>
    </row>
    <row r="3440" spans="4:4" x14ac:dyDescent="0.25">
      <c r="D3440" s="143"/>
    </row>
    <row r="3441" spans="4:4" x14ac:dyDescent="0.25">
      <c r="D3441" s="143"/>
    </row>
    <row r="3442" spans="4:4" x14ac:dyDescent="0.25">
      <c r="D3442" s="143"/>
    </row>
    <row r="3443" spans="4:4" x14ac:dyDescent="0.25">
      <c r="D3443" s="143"/>
    </row>
    <row r="3444" spans="4:4" x14ac:dyDescent="0.25">
      <c r="D3444" s="143"/>
    </row>
    <row r="3445" spans="4:4" x14ac:dyDescent="0.25">
      <c r="D3445" s="143"/>
    </row>
    <row r="3446" spans="4:4" x14ac:dyDescent="0.25">
      <c r="D3446" s="143"/>
    </row>
    <row r="3447" spans="4:4" x14ac:dyDescent="0.25">
      <c r="D3447" s="143"/>
    </row>
    <row r="3448" spans="4:4" x14ac:dyDescent="0.25">
      <c r="D3448" s="143"/>
    </row>
    <row r="3449" spans="4:4" x14ac:dyDescent="0.25">
      <c r="D3449" s="143"/>
    </row>
    <row r="3450" spans="4:4" x14ac:dyDescent="0.25">
      <c r="D3450" s="143"/>
    </row>
    <row r="3451" spans="4:4" x14ac:dyDescent="0.25">
      <c r="D3451" s="143"/>
    </row>
    <row r="3452" spans="4:4" x14ac:dyDescent="0.25">
      <c r="D3452" s="143"/>
    </row>
    <row r="3453" spans="4:4" x14ac:dyDescent="0.25">
      <c r="D3453" s="143"/>
    </row>
    <row r="3454" spans="4:4" x14ac:dyDescent="0.25">
      <c r="D3454" s="143"/>
    </row>
    <row r="3455" spans="4:4" x14ac:dyDescent="0.25">
      <c r="D3455" s="143"/>
    </row>
    <row r="3456" spans="4:4" x14ac:dyDescent="0.25">
      <c r="D3456" s="143"/>
    </row>
    <row r="3457" spans="4:4" x14ac:dyDescent="0.25">
      <c r="D3457" s="143"/>
    </row>
    <row r="3458" spans="4:4" x14ac:dyDescent="0.25">
      <c r="D3458" s="143"/>
    </row>
    <row r="3459" spans="4:4" x14ac:dyDescent="0.25">
      <c r="D3459" s="143"/>
    </row>
    <row r="3460" spans="4:4" x14ac:dyDescent="0.25">
      <c r="D3460" s="143"/>
    </row>
    <row r="3461" spans="4:4" x14ac:dyDescent="0.25">
      <c r="D3461" s="143"/>
    </row>
    <row r="3462" spans="4:4" x14ac:dyDescent="0.25">
      <c r="D3462" s="143"/>
    </row>
    <row r="3463" spans="4:4" x14ac:dyDescent="0.25">
      <c r="D3463" s="143"/>
    </row>
    <row r="3464" spans="4:4" x14ac:dyDescent="0.25">
      <c r="D3464" s="143"/>
    </row>
    <row r="3465" spans="4:4" x14ac:dyDescent="0.25">
      <c r="D3465" s="143"/>
    </row>
    <row r="3466" spans="4:4" x14ac:dyDescent="0.25">
      <c r="D3466" s="143"/>
    </row>
    <row r="3467" spans="4:4" x14ac:dyDescent="0.25">
      <c r="D3467" s="143"/>
    </row>
    <row r="3468" spans="4:4" x14ac:dyDescent="0.25">
      <c r="D3468" s="143"/>
    </row>
    <row r="3469" spans="4:4" x14ac:dyDescent="0.25">
      <c r="D3469" s="143"/>
    </row>
    <row r="3470" spans="4:4" x14ac:dyDescent="0.25">
      <c r="D3470" s="143"/>
    </row>
    <row r="3471" spans="4:4" x14ac:dyDescent="0.25">
      <c r="D3471" s="143"/>
    </row>
    <row r="3472" spans="4:4" x14ac:dyDescent="0.25">
      <c r="D3472" s="143"/>
    </row>
    <row r="3473" spans="4:4" x14ac:dyDescent="0.25">
      <c r="D3473" s="143"/>
    </row>
    <row r="3474" spans="4:4" x14ac:dyDescent="0.25">
      <c r="D3474" s="143"/>
    </row>
    <row r="3475" spans="4:4" x14ac:dyDescent="0.25">
      <c r="D3475" s="143"/>
    </row>
    <row r="3476" spans="4:4" x14ac:dyDescent="0.25">
      <c r="D3476" s="143"/>
    </row>
    <row r="3477" spans="4:4" x14ac:dyDescent="0.25">
      <c r="D3477" s="143"/>
    </row>
    <row r="3478" spans="4:4" x14ac:dyDescent="0.25">
      <c r="D3478" s="143"/>
    </row>
    <row r="3479" spans="4:4" x14ac:dyDescent="0.25">
      <c r="D3479" s="143"/>
    </row>
    <row r="3480" spans="4:4" x14ac:dyDescent="0.25">
      <c r="D3480" s="143"/>
    </row>
    <row r="3481" spans="4:4" x14ac:dyDescent="0.25">
      <c r="D3481" s="143"/>
    </row>
    <row r="3482" spans="4:4" x14ac:dyDescent="0.25">
      <c r="D3482" s="143"/>
    </row>
    <row r="3483" spans="4:4" x14ac:dyDescent="0.25">
      <c r="D3483" s="143"/>
    </row>
    <row r="3484" spans="4:4" x14ac:dyDescent="0.25">
      <c r="D3484" s="143"/>
    </row>
    <row r="3485" spans="4:4" x14ac:dyDescent="0.25">
      <c r="D3485" s="143"/>
    </row>
    <row r="3486" spans="4:4" x14ac:dyDescent="0.25">
      <c r="D3486" s="143"/>
    </row>
    <row r="3487" spans="4:4" x14ac:dyDescent="0.25">
      <c r="D3487" s="143"/>
    </row>
    <row r="3488" spans="4:4" x14ac:dyDescent="0.25">
      <c r="D3488" s="143"/>
    </row>
    <row r="3489" spans="4:4" x14ac:dyDescent="0.25">
      <c r="D3489" s="143"/>
    </row>
    <row r="3490" spans="4:4" x14ac:dyDescent="0.25">
      <c r="D3490" s="143"/>
    </row>
    <row r="3491" spans="4:4" x14ac:dyDescent="0.25">
      <c r="D3491" s="143"/>
    </row>
    <row r="3492" spans="4:4" x14ac:dyDescent="0.25">
      <c r="D3492" s="143"/>
    </row>
    <row r="3493" spans="4:4" x14ac:dyDescent="0.25">
      <c r="D3493" s="143"/>
    </row>
    <row r="3494" spans="4:4" x14ac:dyDescent="0.25">
      <c r="D3494" s="143"/>
    </row>
    <row r="3495" spans="4:4" x14ac:dyDescent="0.25">
      <c r="D3495" s="143"/>
    </row>
    <row r="3496" spans="4:4" x14ac:dyDescent="0.25">
      <c r="D3496" s="143"/>
    </row>
    <row r="3497" spans="4:4" x14ac:dyDescent="0.25">
      <c r="D3497" s="143"/>
    </row>
    <row r="3498" spans="4:4" x14ac:dyDescent="0.25">
      <c r="D3498" s="143"/>
    </row>
    <row r="3499" spans="4:4" x14ac:dyDescent="0.25">
      <c r="D3499" s="143"/>
    </row>
    <row r="3500" spans="4:4" x14ac:dyDescent="0.25">
      <c r="D3500" s="143"/>
    </row>
    <row r="3501" spans="4:4" x14ac:dyDescent="0.25">
      <c r="D3501" s="143"/>
    </row>
    <row r="3502" spans="4:4" x14ac:dyDescent="0.25">
      <c r="D3502" s="143"/>
    </row>
    <row r="3503" spans="4:4" x14ac:dyDescent="0.25">
      <c r="D3503" s="143"/>
    </row>
    <row r="3504" spans="4:4" x14ac:dyDescent="0.25">
      <c r="D3504" s="143"/>
    </row>
    <row r="3505" spans="4:4" x14ac:dyDescent="0.25">
      <c r="D3505" s="143"/>
    </row>
    <row r="3506" spans="4:4" x14ac:dyDescent="0.25">
      <c r="D3506" s="143"/>
    </row>
    <row r="3507" spans="4:4" x14ac:dyDescent="0.25">
      <c r="D3507" s="143"/>
    </row>
    <row r="3508" spans="4:4" x14ac:dyDescent="0.25">
      <c r="D3508" s="143"/>
    </row>
    <row r="3509" spans="4:4" x14ac:dyDescent="0.25">
      <c r="D3509" s="143"/>
    </row>
    <row r="3510" spans="4:4" x14ac:dyDescent="0.25">
      <c r="D3510" s="143"/>
    </row>
    <row r="3511" spans="4:4" x14ac:dyDescent="0.25">
      <c r="D3511" s="143"/>
    </row>
    <row r="3512" spans="4:4" x14ac:dyDescent="0.25">
      <c r="D3512" s="143"/>
    </row>
    <row r="3513" spans="4:4" x14ac:dyDescent="0.25">
      <c r="D3513" s="143"/>
    </row>
    <row r="3514" spans="4:4" x14ac:dyDescent="0.25">
      <c r="D3514" s="143"/>
    </row>
    <row r="3515" spans="4:4" x14ac:dyDescent="0.25">
      <c r="D3515" s="143"/>
    </row>
    <row r="3516" spans="4:4" x14ac:dyDescent="0.25">
      <c r="D3516" s="143"/>
    </row>
    <row r="3517" spans="4:4" x14ac:dyDescent="0.25">
      <c r="D3517" s="143"/>
    </row>
    <row r="3518" spans="4:4" x14ac:dyDescent="0.25">
      <c r="D3518" s="143"/>
    </row>
    <row r="3519" spans="4:4" x14ac:dyDescent="0.25">
      <c r="D3519" s="143"/>
    </row>
    <row r="3520" spans="4:4" x14ac:dyDescent="0.25">
      <c r="D3520" s="143"/>
    </row>
    <row r="3521" spans="4:4" x14ac:dyDescent="0.25">
      <c r="D3521" s="143"/>
    </row>
    <row r="3522" spans="4:4" x14ac:dyDescent="0.25">
      <c r="D3522" s="143"/>
    </row>
    <row r="3523" spans="4:4" x14ac:dyDescent="0.25">
      <c r="D3523" s="143"/>
    </row>
    <row r="3524" spans="4:4" x14ac:dyDescent="0.25">
      <c r="D3524" s="143"/>
    </row>
    <row r="3525" spans="4:4" x14ac:dyDescent="0.25">
      <c r="D3525" s="143"/>
    </row>
    <row r="3526" spans="4:4" x14ac:dyDescent="0.25">
      <c r="D3526" s="143"/>
    </row>
    <row r="3527" spans="4:4" x14ac:dyDescent="0.25">
      <c r="D3527" s="143"/>
    </row>
    <row r="3528" spans="4:4" x14ac:dyDescent="0.25">
      <c r="D3528" s="143"/>
    </row>
    <row r="3529" spans="4:4" x14ac:dyDescent="0.25">
      <c r="D3529" s="143"/>
    </row>
    <row r="3530" spans="4:4" x14ac:dyDescent="0.25">
      <c r="D3530" s="143"/>
    </row>
    <row r="3531" spans="4:4" x14ac:dyDescent="0.25">
      <c r="D3531" s="143"/>
    </row>
    <row r="3532" spans="4:4" x14ac:dyDescent="0.25">
      <c r="D3532" s="143"/>
    </row>
    <row r="3533" spans="4:4" x14ac:dyDescent="0.25">
      <c r="D3533" s="143"/>
    </row>
    <row r="3534" spans="4:4" x14ac:dyDescent="0.25">
      <c r="D3534" s="143"/>
    </row>
    <row r="3535" spans="4:4" x14ac:dyDescent="0.25">
      <c r="D3535" s="143"/>
    </row>
    <row r="3536" spans="4:4" x14ac:dyDescent="0.25">
      <c r="D3536" s="143"/>
    </row>
    <row r="3537" spans="4:4" x14ac:dyDescent="0.25">
      <c r="D3537" s="143"/>
    </row>
    <row r="3538" spans="4:4" x14ac:dyDescent="0.25">
      <c r="D3538" s="143"/>
    </row>
    <row r="3539" spans="4:4" x14ac:dyDescent="0.25">
      <c r="D3539" s="143"/>
    </row>
    <row r="3540" spans="4:4" x14ac:dyDescent="0.25">
      <c r="D3540" s="143"/>
    </row>
    <row r="3541" spans="4:4" x14ac:dyDescent="0.25">
      <c r="D3541" s="143"/>
    </row>
    <row r="3542" spans="4:4" x14ac:dyDescent="0.25">
      <c r="D3542" s="143"/>
    </row>
    <row r="3543" spans="4:4" x14ac:dyDescent="0.25">
      <c r="D3543" s="143"/>
    </row>
    <row r="3544" spans="4:4" x14ac:dyDescent="0.25">
      <c r="D3544" s="143"/>
    </row>
    <row r="3545" spans="4:4" x14ac:dyDescent="0.25">
      <c r="D3545" s="143"/>
    </row>
    <row r="3546" spans="4:4" x14ac:dyDescent="0.25">
      <c r="D3546" s="143"/>
    </row>
    <row r="3547" spans="4:4" x14ac:dyDescent="0.25">
      <c r="D3547" s="143"/>
    </row>
    <row r="3548" spans="4:4" x14ac:dyDescent="0.25">
      <c r="D3548" s="143"/>
    </row>
    <row r="3549" spans="4:4" x14ac:dyDescent="0.25">
      <c r="D3549" s="143"/>
    </row>
    <row r="3550" spans="4:4" x14ac:dyDescent="0.25">
      <c r="D3550" s="143"/>
    </row>
    <row r="3551" spans="4:4" x14ac:dyDescent="0.25">
      <c r="D3551" s="143"/>
    </row>
    <row r="3552" spans="4:4" x14ac:dyDescent="0.25">
      <c r="D3552" s="143"/>
    </row>
    <row r="3553" spans="4:4" x14ac:dyDescent="0.25">
      <c r="D3553" s="143"/>
    </row>
    <row r="3554" spans="4:4" x14ac:dyDescent="0.25">
      <c r="D3554" s="143"/>
    </row>
    <row r="3555" spans="4:4" x14ac:dyDescent="0.25">
      <c r="D3555" s="143"/>
    </row>
    <row r="3556" spans="4:4" x14ac:dyDescent="0.25">
      <c r="D3556" s="143"/>
    </row>
    <row r="3557" spans="4:4" x14ac:dyDescent="0.25">
      <c r="D3557" s="143"/>
    </row>
    <row r="3558" spans="4:4" x14ac:dyDescent="0.25">
      <c r="D3558" s="143"/>
    </row>
    <row r="3559" spans="4:4" x14ac:dyDescent="0.25">
      <c r="D3559" s="143"/>
    </row>
    <row r="3560" spans="4:4" x14ac:dyDescent="0.25">
      <c r="D3560" s="143"/>
    </row>
    <row r="3561" spans="4:4" x14ac:dyDescent="0.25">
      <c r="D3561" s="143"/>
    </row>
    <row r="3562" spans="4:4" x14ac:dyDescent="0.25">
      <c r="D3562" s="143"/>
    </row>
    <row r="3563" spans="4:4" x14ac:dyDescent="0.25">
      <c r="D3563" s="143"/>
    </row>
    <row r="3564" spans="4:4" x14ac:dyDescent="0.25">
      <c r="D3564" s="143"/>
    </row>
    <row r="3565" spans="4:4" x14ac:dyDescent="0.25">
      <c r="D3565" s="143"/>
    </row>
    <row r="3566" spans="4:4" x14ac:dyDescent="0.25">
      <c r="D3566" s="143"/>
    </row>
    <row r="3567" spans="4:4" x14ac:dyDescent="0.25">
      <c r="D3567" s="143"/>
    </row>
    <row r="3568" spans="4:4" x14ac:dyDescent="0.25">
      <c r="D3568" s="143"/>
    </row>
    <row r="3569" spans="4:4" x14ac:dyDescent="0.25">
      <c r="D3569" s="143"/>
    </row>
    <row r="3570" spans="4:4" x14ac:dyDescent="0.25">
      <c r="D3570" s="143"/>
    </row>
    <row r="3571" spans="4:4" x14ac:dyDescent="0.25">
      <c r="D3571" s="143"/>
    </row>
    <row r="3572" spans="4:4" x14ac:dyDescent="0.25">
      <c r="D3572" s="143"/>
    </row>
    <row r="3573" spans="4:4" x14ac:dyDescent="0.25">
      <c r="D3573" s="143"/>
    </row>
    <row r="3574" spans="4:4" x14ac:dyDescent="0.25">
      <c r="D3574" s="143"/>
    </row>
    <row r="3575" spans="4:4" x14ac:dyDescent="0.25">
      <c r="D3575" s="143"/>
    </row>
    <row r="3576" spans="4:4" x14ac:dyDescent="0.25">
      <c r="D3576" s="143"/>
    </row>
    <row r="3577" spans="4:4" x14ac:dyDescent="0.25">
      <c r="D3577" s="143"/>
    </row>
    <row r="3578" spans="4:4" x14ac:dyDescent="0.25">
      <c r="D3578" s="143"/>
    </row>
    <row r="3579" spans="4:4" x14ac:dyDescent="0.25">
      <c r="D3579" s="143"/>
    </row>
    <row r="3580" spans="4:4" x14ac:dyDescent="0.25">
      <c r="D3580" s="143"/>
    </row>
    <row r="3581" spans="4:4" x14ac:dyDescent="0.25">
      <c r="D3581" s="143"/>
    </row>
    <row r="3582" spans="4:4" x14ac:dyDescent="0.25">
      <c r="D3582" s="143"/>
    </row>
    <row r="3583" spans="4:4" x14ac:dyDescent="0.25">
      <c r="D3583" s="143"/>
    </row>
    <row r="3584" spans="4:4" x14ac:dyDescent="0.25">
      <c r="D3584" s="143"/>
    </row>
    <row r="3585" spans="4:4" x14ac:dyDescent="0.25">
      <c r="D3585" s="143"/>
    </row>
    <row r="3586" spans="4:4" x14ac:dyDescent="0.25">
      <c r="D3586" s="143"/>
    </row>
    <row r="3587" spans="4:4" x14ac:dyDescent="0.25">
      <c r="D3587" s="143"/>
    </row>
    <row r="3588" spans="4:4" x14ac:dyDescent="0.25">
      <c r="D3588" s="143"/>
    </row>
    <row r="3589" spans="4:4" x14ac:dyDescent="0.25">
      <c r="D3589" s="143"/>
    </row>
    <row r="3590" spans="4:4" x14ac:dyDescent="0.25">
      <c r="D3590" s="143"/>
    </row>
    <row r="3591" spans="4:4" x14ac:dyDescent="0.25">
      <c r="D3591" s="143"/>
    </row>
    <row r="3592" spans="4:4" x14ac:dyDescent="0.25">
      <c r="D3592" s="143"/>
    </row>
    <row r="3593" spans="4:4" x14ac:dyDescent="0.25">
      <c r="D3593" s="143"/>
    </row>
    <row r="3594" spans="4:4" x14ac:dyDescent="0.25">
      <c r="D3594" s="143"/>
    </row>
    <row r="3595" spans="4:4" x14ac:dyDescent="0.25">
      <c r="D3595" s="143"/>
    </row>
    <row r="3596" spans="4:4" x14ac:dyDescent="0.25">
      <c r="D3596" s="143"/>
    </row>
    <row r="3597" spans="4:4" x14ac:dyDescent="0.25">
      <c r="D3597" s="143"/>
    </row>
    <row r="3598" spans="4:4" x14ac:dyDescent="0.25">
      <c r="D3598" s="143"/>
    </row>
    <row r="3599" spans="4:4" x14ac:dyDescent="0.25">
      <c r="D3599" s="143"/>
    </row>
    <row r="3600" spans="4:4" x14ac:dyDescent="0.25">
      <c r="D3600" s="143"/>
    </row>
    <row r="3601" spans="4:4" x14ac:dyDescent="0.25">
      <c r="D3601" s="143"/>
    </row>
    <row r="3602" spans="4:4" x14ac:dyDescent="0.25">
      <c r="D3602" s="143"/>
    </row>
    <row r="3603" spans="4:4" x14ac:dyDescent="0.25">
      <c r="D3603" s="143"/>
    </row>
    <row r="3604" spans="4:4" x14ac:dyDescent="0.25">
      <c r="D3604" s="143"/>
    </row>
    <row r="3605" spans="4:4" x14ac:dyDescent="0.25">
      <c r="D3605" s="143"/>
    </row>
    <row r="3606" spans="4:4" x14ac:dyDescent="0.25">
      <c r="D3606" s="143"/>
    </row>
    <row r="3607" spans="4:4" x14ac:dyDescent="0.25">
      <c r="D3607" s="143"/>
    </row>
    <row r="3608" spans="4:4" x14ac:dyDescent="0.25">
      <c r="D3608" s="143"/>
    </row>
    <row r="3609" spans="4:4" x14ac:dyDescent="0.25">
      <c r="D3609" s="143"/>
    </row>
    <row r="3610" spans="4:4" x14ac:dyDescent="0.25">
      <c r="D3610" s="143"/>
    </row>
    <row r="3611" spans="4:4" x14ac:dyDescent="0.25">
      <c r="D3611" s="143"/>
    </row>
    <row r="3612" spans="4:4" x14ac:dyDescent="0.25">
      <c r="D3612" s="143"/>
    </row>
    <row r="3613" spans="4:4" x14ac:dyDescent="0.25">
      <c r="D3613" s="143"/>
    </row>
    <row r="3614" spans="4:4" x14ac:dyDescent="0.25">
      <c r="D3614" s="143"/>
    </row>
    <row r="3615" spans="4:4" x14ac:dyDescent="0.25">
      <c r="D3615" s="143"/>
    </row>
    <row r="3616" spans="4:4" x14ac:dyDescent="0.25">
      <c r="D3616" s="143"/>
    </row>
    <row r="3617" spans="4:4" x14ac:dyDescent="0.25">
      <c r="D3617" s="143"/>
    </row>
    <row r="3618" spans="4:4" x14ac:dyDescent="0.25">
      <c r="D3618" s="143"/>
    </row>
    <row r="3619" spans="4:4" x14ac:dyDescent="0.25">
      <c r="D3619" s="143"/>
    </row>
    <row r="3620" spans="4:4" x14ac:dyDescent="0.25">
      <c r="D3620" s="143"/>
    </row>
    <row r="3621" spans="4:4" x14ac:dyDescent="0.25">
      <c r="D3621" s="143"/>
    </row>
    <row r="3622" spans="4:4" x14ac:dyDescent="0.25">
      <c r="D3622" s="143"/>
    </row>
    <row r="3623" spans="4:4" x14ac:dyDescent="0.25">
      <c r="D3623" s="143"/>
    </row>
    <row r="3624" spans="4:4" x14ac:dyDescent="0.25">
      <c r="D3624" s="143"/>
    </row>
    <row r="3625" spans="4:4" x14ac:dyDescent="0.25">
      <c r="D3625" s="143"/>
    </row>
    <row r="3626" spans="4:4" x14ac:dyDescent="0.25">
      <c r="D3626" s="143"/>
    </row>
    <row r="3627" spans="4:4" x14ac:dyDescent="0.25">
      <c r="D3627" s="143"/>
    </row>
    <row r="3628" spans="4:4" x14ac:dyDescent="0.25">
      <c r="D3628" s="143"/>
    </row>
    <row r="3629" spans="4:4" x14ac:dyDescent="0.25">
      <c r="D3629" s="143"/>
    </row>
    <row r="3630" spans="4:4" x14ac:dyDescent="0.25">
      <c r="D3630" s="143"/>
    </row>
    <row r="3631" spans="4:4" x14ac:dyDescent="0.25">
      <c r="D3631" s="143"/>
    </row>
    <row r="3632" spans="4:4" x14ac:dyDescent="0.25">
      <c r="D3632" s="143"/>
    </row>
    <row r="3633" spans="4:4" x14ac:dyDescent="0.25">
      <c r="D3633" s="143"/>
    </row>
    <row r="3634" spans="4:4" x14ac:dyDescent="0.25">
      <c r="D3634" s="143"/>
    </row>
    <row r="3635" spans="4:4" x14ac:dyDescent="0.25">
      <c r="D3635" s="143"/>
    </row>
    <row r="3636" spans="4:4" x14ac:dyDescent="0.25">
      <c r="D3636" s="143"/>
    </row>
    <row r="3637" spans="4:4" x14ac:dyDescent="0.25">
      <c r="D3637" s="143"/>
    </row>
    <row r="3638" spans="4:4" x14ac:dyDescent="0.25">
      <c r="D3638" s="143"/>
    </row>
    <row r="3639" spans="4:4" x14ac:dyDescent="0.25">
      <c r="D3639" s="143"/>
    </row>
    <row r="3640" spans="4:4" x14ac:dyDescent="0.25">
      <c r="D3640" s="143"/>
    </row>
    <row r="3641" spans="4:4" x14ac:dyDescent="0.25">
      <c r="D3641" s="143"/>
    </row>
    <row r="3642" spans="4:4" x14ac:dyDescent="0.25">
      <c r="D3642" s="143"/>
    </row>
    <row r="3643" spans="4:4" x14ac:dyDescent="0.25">
      <c r="D3643" s="143"/>
    </row>
    <row r="3644" spans="4:4" x14ac:dyDescent="0.25">
      <c r="D3644" s="143"/>
    </row>
    <row r="3645" spans="4:4" x14ac:dyDescent="0.25">
      <c r="D3645" s="143"/>
    </row>
    <row r="3646" spans="4:4" x14ac:dyDescent="0.25">
      <c r="D3646" s="143"/>
    </row>
    <row r="3647" spans="4:4" x14ac:dyDescent="0.25">
      <c r="D3647" s="143"/>
    </row>
    <row r="3648" spans="4:4" x14ac:dyDescent="0.25">
      <c r="D3648" s="143"/>
    </row>
    <row r="3649" spans="4:4" x14ac:dyDescent="0.25">
      <c r="D3649" s="143"/>
    </row>
    <row r="3650" spans="4:4" x14ac:dyDescent="0.25">
      <c r="D3650" s="143"/>
    </row>
    <row r="3651" spans="4:4" x14ac:dyDescent="0.25">
      <c r="D3651" s="143"/>
    </row>
    <row r="3652" spans="4:4" x14ac:dyDescent="0.25">
      <c r="D3652" s="143"/>
    </row>
    <row r="3653" spans="4:4" x14ac:dyDescent="0.25">
      <c r="D3653" s="143"/>
    </row>
    <row r="3654" spans="4:4" x14ac:dyDescent="0.25">
      <c r="D3654" s="143"/>
    </row>
    <row r="3655" spans="4:4" x14ac:dyDescent="0.25">
      <c r="D3655" s="143"/>
    </row>
    <row r="3656" spans="4:4" x14ac:dyDescent="0.25">
      <c r="D3656" s="143"/>
    </row>
    <row r="3657" spans="4:4" x14ac:dyDescent="0.25">
      <c r="D3657" s="143"/>
    </row>
    <row r="3658" spans="4:4" x14ac:dyDescent="0.25">
      <c r="D3658" s="143"/>
    </row>
    <row r="3659" spans="4:4" x14ac:dyDescent="0.25">
      <c r="D3659" s="143"/>
    </row>
    <row r="3660" spans="4:4" x14ac:dyDescent="0.25">
      <c r="D3660" s="143"/>
    </row>
    <row r="3661" spans="4:4" x14ac:dyDescent="0.25">
      <c r="D3661" s="143"/>
    </row>
    <row r="3662" spans="4:4" x14ac:dyDescent="0.25">
      <c r="D3662" s="143"/>
    </row>
    <row r="3663" spans="4:4" x14ac:dyDescent="0.25">
      <c r="D3663" s="143"/>
    </row>
    <row r="3664" spans="4:4" x14ac:dyDescent="0.25">
      <c r="D3664" s="143"/>
    </row>
    <row r="3665" spans="4:4" x14ac:dyDescent="0.25">
      <c r="D3665" s="143"/>
    </row>
    <row r="3666" spans="4:4" x14ac:dyDescent="0.25">
      <c r="D3666" s="143"/>
    </row>
    <row r="3667" spans="4:4" x14ac:dyDescent="0.25">
      <c r="D3667" s="143"/>
    </row>
    <row r="3668" spans="4:4" x14ac:dyDescent="0.25">
      <c r="D3668" s="143"/>
    </row>
    <row r="3669" spans="4:4" x14ac:dyDescent="0.25">
      <c r="D3669" s="143"/>
    </row>
    <row r="3670" spans="4:4" x14ac:dyDescent="0.25">
      <c r="D3670" s="143"/>
    </row>
    <row r="3671" spans="4:4" x14ac:dyDescent="0.25">
      <c r="D3671" s="143"/>
    </row>
    <row r="3672" spans="4:4" x14ac:dyDescent="0.25">
      <c r="D3672" s="143"/>
    </row>
    <row r="3673" spans="4:4" x14ac:dyDescent="0.25">
      <c r="D3673" s="143"/>
    </row>
    <row r="3674" spans="4:4" x14ac:dyDescent="0.25">
      <c r="D3674" s="143"/>
    </row>
    <row r="3675" spans="4:4" x14ac:dyDescent="0.25">
      <c r="D3675" s="143"/>
    </row>
    <row r="3676" spans="4:4" x14ac:dyDescent="0.25">
      <c r="D3676" s="143"/>
    </row>
    <row r="3677" spans="4:4" x14ac:dyDescent="0.25">
      <c r="D3677" s="143"/>
    </row>
    <row r="3678" spans="4:4" x14ac:dyDescent="0.25">
      <c r="D3678" s="143"/>
    </row>
    <row r="3679" spans="4:4" x14ac:dyDescent="0.25">
      <c r="D3679" s="143"/>
    </row>
    <row r="3680" spans="4:4" x14ac:dyDescent="0.25">
      <c r="D3680" s="143"/>
    </row>
    <row r="3681" spans="4:4" x14ac:dyDescent="0.25">
      <c r="D3681" s="143"/>
    </row>
    <row r="3682" spans="4:4" x14ac:dyDescent="0.25">
      <c r="D3682" s="143"/>
    </row>
    <row r="3683" spans="4:4" x14ac:dyDescent="0.25">
      <c r="D3683" s="143"/>
    </row>
    <row r="3684" spans="4:4" x14ac:dyDescent="0.25">
      <c r="D3684" s="143"/>
    </row>
    <row r="3685" spans="4:4" x14ac:dyDescent="0.25">
      <c r="D3685" s="143"/>
    </row>
    <row r="3686" spans="4:4" x14ac:dyDescent="0.25">
      <c r="D3686" s="143"/>
    </row>
    <row r="3687" spans="4:4" x14ac:dyDescent="0.25">
      <c r="D3687" s="143"/>
    </row>
    <row r="3688" spans="4:4" x14ac:dyDescent="0.25">
      <c r="D3688" s="143"/>
    </row>
    <row r="3689" spans="4:4" x14ac:dyDescent="0.25">
      <c r="D3689" s="143"/>
    </row>
    <row r="3690" spans="4:4" x14ac:dyDescent="0.25">
      <c r="D3690" s="143"/>
    </row>
    <row r="3691" spans="4:4" x14ac:dyDescent="0.25">
      <c r="D3691" s="143"/>
    </row>
    <row r="3692" spans="4:4" x14ac:dyDescent="0.25">
      <c r="D3692" s="143"/>
    </row>
    <row r="3693" spans="4:4" x14ac:dyDescent="0.25">
      <c r="D3693" s="143"/>
    </row>
    <row r="3694" spans="4:4" x14ac:dyDescent="0.25">
      <c r="D3694" s="143"/>
    </row>
    <row r="3695" spans="4:4" x14ac:dyDescent="0.25">
      <c r="D3695" s="143"/>
    </row>
    <row r="3696" spans="4:4" x14ac:dyDescent="0.25">
      <c r="D3696" s="143"/>
    </row>
    <row r="3697" spans="4:4" x14ac:dyDescent="0.25">
      <c r="D3697" s="143"/>
    </row>
    <row r="3698" spans="4:4" x14ac:dyDescent="0.25">
      <c r="D3698" s="143"/>
    </row>
    <row r="3699" spans="4:4" x14ac:dyDescent="0.25">
      <c r="D3699" s="143"/>
    </row>
    <row r="3700" spans="4:4" x14ac:dyDescent="0.25">
      <c r="D3700" s="143"/>
    </row>
    <row r="3701" spans="4:4" x14ac:dyDescent="0.25">
      <c r="D3701" s="143"/>
    </row>
    <row r="3702" spans="4:4" x14ac:dyDescent="0.25">
      <c r="D3702" s="143"/>
    </row>
    <row r="3703" spans="4:4" x14ac:dyDescent="0.25">
      <c r="D3703" s="143"/>
    </row>
    <row r="3704" spans="4:4" x14ac:dyDescent="0.25">
      <c r="D3704" s="143"/>
    </row>
    <row r="3705" spans="4:4" x14ac:dyDescent="0.25">
      <c r="D3705" s="143"/>
    </row>
    <row r="3706" spans="4:4" x14ac:dyDescent="0.25">
      <c r="D3706" s="143"/>
    </row>
    <row r="3707" spans="4:4" x14ac:dyDescent="0.25">
      <c r="D3707" s="143"/>
    </row>
    <row r="3708" spans="4:4" x14ac:dyDescent="0.25">
      <c r="D3708" s="143"/>
    </row>
    <row r="3709" spans="4:4" x14ac:dyDescent="0.25">
      <c r="D3709" s="143"/>
    </row>
    <row r="3710" spans="4:4" x14ac:dyDescent="0.25">
      <c r="D3710" s="143"/>
    </row>
    <row r="3711" spans="4:4" x14ac:dyDescent="0.25">
      <c r="D3711" s="143"/>
    </row>
    <row r="3712" spans="4:4" x14ac:dyDescent="0.25">
      <c r="D3712" s="143"/>
    </row>
    <row r="3713" spans="4:4" x14ac:dyDescent="0.25">
      <c r="D3713" s="143"/>
    </row>
    <row r="3714" spans="4:4" x14ac:dyDescent="0.25">
      <c r="D3714" s="143"/>
    </row>
    <row r="3715" spans="4:4" x14ac:dyDescent="0.25">
      <c r="D3715" s="143"/>
    </row>
    <row r="3716" spans="4:4" x14ac:dyDescent="0.25">
      <c r="D3716" s="143"/>
    </row>
    <row r="3717" spans="4:4" x14ac:dyDescent="0.25">
      <c r="D3717" s="143"/>
    </row>
    <row r="3718" spans="4:4" x14ac:dyDescent="0.25">
      <c r="D3718" s="143"/>
    </row>
    <row r="3719" spans="4:4" x14ac:dyDescent="0.25">
      <c r="D3719" s="143"/>
    </row>
    <row r="3720" spans="4:4" x14ac:dyDescent="0.25">
      <c r="D3720" s="143"/>
    </row>
    <row r="3721" spans="4:4" x14ac:dyDescent="0.25">
      <c r="D3721" s="143"/>
    </row>
    <row r="3722" spans="4:4" x14ac:dyDescent="0.25">
      <c r="D3722" s="143"/>
    </row>
    <row r="3723" spans="4:4" x14ac:dyDescent="0.25">
      <c r="D3723" s="143"/>
    </row>
    <row r="3724" spans="4:4" x14ac:dyDescent="0.25">
      <c r="D3724" s="143"/>
    </row>
    <row r="3725" spans="4:4" x14ac:dyDescent="0.25">
      <c r="D3725" s="143"/>
    </row>
    <row r="3726" spans="4:4" x14ac:dyDescent="0.25">
      <c r="D3726" s="143"/>
    </row>
    <row r="3727" spans="4:4" x14ac:dyDescent="0.25">
      <c r="D3727" s="143"/>
    </row>
    <row r="3728" spans="4:4" x14ac:dyDescent="0.25">
      <c r="D3728" s="143"/>
    </row>
    <row r="3729" spans="4:4" x14ac:dyDescent="0.25">
      <c r="D3729" s="143"/>
    </row>
    <row r="3730" spans="4:4" x14ac:dyDescent="0.25">
      <c r="D3730" s="143"/>
    </row>
    <row r="3731" spans="4:4" x14ac:dyDescent="0.25">
      <c r="D3731" s="143"/>
    </row>
    <row r="3732" spans="4:4" x14ac:dyDescent="0.25">
      <c r="D3732" s="143"/>
    </row>
    <row r="3733" spans="4:4" x14ac:dyDescent="0.25">
      <c r="D3733" s="143"/>
    </row>
    <row r="3734" spans="4:4" x14ac:dyDescent="0.25">
      <c r="D3734" s="143"/>
    </row>
    <row r="3735" spans="4:4" x14ac:dyDescent="0.25">
      <c r="D3735" s="143"/>
    </row>
    <row r="3736" spans="4:4" x14ac:dyDescent="0.25">
      <c r="D3736" s="143"/>
    </row>
    <row r="3737" spans="4:4" x14ac:dyDescent="0.25">
      <c r="D3737" s="143"/>
    </row>
    <row r="3738" spans="4:4" x14ac:dyDescent="0.25">
      <c r="D3738" s="143"/>
    </row>
    <row r="3739" spans="4:4" x14ac:dyDescent="0.25">
      <c r="D3739" s="143"/>
    </row>
    <row r="3740" spans="4:4" x14ac:dyDescent="0.25">
      <c r="D3740" s="143"/>
    </row>
    <row r="3741" spans="4:4" x14ac:dyDescent="0.25">
      <c r="D3741" s="143"/>
    </row>
    <row r="3742" spans="4:4" x14ac:dyDescent="0.25">
      <c r="D3742" s="143"/>
    </row>
    <row r="3743" spans="4:4" x14ac:dyDescent="0.25">
      <c r="D3743" s="143"/>
    </row>
    <row r="3744" spans="4:4" x14ac:dyDescent="0.25">
      <c r="D3744" s="143"/>
    </row>
    <row r="3745" spans="4:4" x14ac:dyDescent="0.25">
      <c r="D3745" s="143"/>
    </row>
    <row r="3746" spans="4:4" x14ac:dyDescent="0.25">
      <c r="D3746" s="143"/>
    </row>
    <row r="3747" spans="4:4" x14ac:dyDescent="0.25">
      <c r="D3747" s="143"/>
    </row>
    <row r="3748" spans="4:4" x14ac:dyDescent="0.25">
      <c r="D3748" s="143"/>
    </row>
    <row r="3749" spans="4:4" x14ac:dyDescent="0.25">
      <c r="D3749" s="143"/>
    </row>
    <row r="3750" spans="4:4" x14ac:dyDescent="0.25">
      <c r="D3750" s="143"/>
    </row>
    <row r="3751" spans="4:4" x14ac:dyDescent="0.25">
      <c r="D3751" s="143"/>
    </row>
    <row r="3752" spans="4:4" x14ac:dyDescent="0.25">
      <c r="D3752" s="143"/>
    </row>
    <row r="3753" spans="4:4" x14ac:dyDescent="0.25">
      <c r="D3753" s="143"/>
    </row>
    <row r="3754" spans="4:4" x14ac:dyDescent="0.25">
      <c r="D3754" s="143"/>
    </row>
    <row r="3755" spans="4:4" x14ac:dyDescent="0.25">
      <c r="D3755" s="143"/>
    </row>
    <row r="3756" spans="4:4" x14ac:dyDescent="0.25">
      <c r="D3756" s="143"/>
    </row>
    <row r="3757" spans="4:4" x14ac:dyDescent="0.25">
      <c r="D3757" s="143"/>
    </row>
    <row r="3758" spans="4:4" x14ac:dyDescent="0.25">
      <c r="D3758" s="143"/>
    </row>
    <row r="3759" spans="4:4" x14ac:dyDescent="0.25">
      <c r="D3759" s="143"/>
    </row>
    <row r="3760" spans="4:4" x14ac:dyDescent="0.25">
      <c r="D3760" s="143"/>
    </row>
    <row r="3761" spans="4:4" x14ac:dyDescent="0.25">
      <c r="D3761" s="143"/>
    </row>
    <row r="3762" spans="4:4" x14ac:dyDescent="0.25">
      <c r="D3762" s="143"/>
    </row>
    <row r="3763" spans="4:4" x14ac:dyDescent="0.25">
      <c r="D3763" s="143"/>
    </row>
    <row r="3764" spans="4:4" x14ac:dyDescent="0.25">
      <c r="D3764" s="143"/>
    </row>
    <row r="3765" spans="4:4" x14ac:dyDescent="0.25">
      <c r="D3765" s="143"/>
    </row>
    <row r="3766" spans="4:4" x14ac:dyDescent="0.25">
      <c r="D3766" s="143"/>
    </row>
    <row r="3767" spans="4:4" x14ac:dyDescent="0.25">
      <c r="D3767" s="143"/>
    </row>
    <row r="3768" spans="4:4" x14ac:dyDescent="0.25">
      <c r="D3768" s="143"/>
    </row>
    <row r="3769" spans="4:4" x14ac:dyDescent="0.25">
      <c r="D3769" s="143"/>
    </row>
    <row r="3770" spans="4:4" x14ac:dyDescent="0.25">
      <c r="D3770" s="143"/>
    </row>
    <row r="3771" spans="4:4" x14ac:dyDescent="0.25">
      <c r="D3771" s="143"/>
    </row>
    <row r="3772" spans="4:4" x14ac:dyDescent="0.25">
      <c r="D3772" s="143"/>
    </row>
    <row r="3773" spans="4:4" x14ac:dyDescent="0.25">
      <c r="D3773" s="143"/>
    </row>
    <row r="3774" spans="4:4" x14ac:dyDescent="0.25">
      <c r="D3774" s="143"/>
    </row>
    <row r="3775" spans="4:4" x14ac:dyDescent="0.25">
      <c r="D3775" s="143"/>
    </row>
    <row r="3776" spans="4:4" x14ac:dyDescent="0.25">
      <c r="D3776" s="143"/>
    </row>
    <row r="3777" spans="4:4" x14ac:dyDescent="0.25">
      <c r="D3777" s="143"/>
    </row>
    <row r="3778" spans="4:4" x14ac:dyDescent="0.25">
      <c r="D3778" s="143"/>
    </row>
    <row r="3779" spans="4:4" x14ac:dyDescent="0.25">
      <c r="D3779" s="143"/>
    </row>
    <row r="3780" spans="4:4" x14ac:dyDescent="0.25">
      <c r="D3780" s="143"/>
    </row>
    <row r="3781" spans="4:4" x14ac:dyDescent="0.25">
      <c r="D3781" s="143"/>
    </row>
    <row r="3782" spans="4:4" x14ac:dyDescent="0.25">
      <c r="D3782" s="143"/>
    </row>
    <row r="3783" spans="4:4" x14ac:dyDescent="0.25">
      <c r="D3783" s="143"/>
    </row>
    <row r="3784" spans="4:4" x14ac:dyDescent="0.25">
      <c r="D3784" s="143"/>
    </row>
    <row r="3785" spans="4:4" x14ac:dyDescent="0.25">
      <c r="D3785" s="143"/>
    </row>
    <row r="3786" spans="4:4" x14ac:dyDescent="0.25">
      <c r="D3786" s="143"/>
    </row>
    <row r="3787" spans="4:4" x14ac:dyDescent="0.25">
      <c r="D3787" s="143"/>
    </row>
    <row r="3788" spans="4:4" x14ac:dyDescent="0.25">
      <c r="D3788" s="143"/>
    </row>
    <row r="3789" spans="4:4" x14ac:dyDescent="0.25">
      <c r="D3789" s="143"/>
    </row>
    <row r="3790" spans="4:4" x14ac:dyDescent="0.25">
      <c r="D3790" s="143"/>
    </row>
    <row r="3791" spans="4:4" x14ac:dyDescent="0.25">
      <c r="D3791" s="143"/>
    </row>
    <row r="3792" spans="4:4" x14ac:dyDescent="0.25">
      <c r="D3792" s="143"/>
    </row>
    <row r="3793" spans="4:4" x14ac:dyDescent="0.25">
      <c r="D3793" s="143"/>
    </row>
    <row r="3794" spans="4:4" x14ac:dyDescent="0.25">
      <c r="D3794" s="143"/>
    </row>
    <row r="3795" spans="4:4" x14ac:dyDescent="0.25">
      <c r="D3795" s="143"/>
    </row>
    <row r="3796" spans="4:4" x14ac:dyDescent="0.25">
      <c r="D3796" s="143"/>
    </row>
    <row r="3797" spans="4:4" x14ac:dyDescent="0.25">
      <c r="D3797" s="143"/>
    </row>
    <row r="3798" spans="4:4" x14ac:dyDescent="0.25">
      <c r="D3798" s="143"/>
    </row>
    <row r="3799" spans="4:4" x14ac:dyDescent="0.25">
      <c r="D3799" s="143"/>
    </row>
    <row r="3800" spans="4:4" x14ac:dyDescent="0.25">
      <c r="D3800" s="143"/>
    </row>
    <row r="3801" spans="4:4" x14ac:dyDescent="0.25">
      <c r="D3801" s="143"/>
    </row>
    <row r="3802" spans="4:4" x14ac:dyDescent="0.25">
      <c r="D3802" s="143"/>
    </row>
    <row r="3803" spans="4:4" x14ac:dyDescent="0.25">
      <c r="D3803" s="143"/>
    </row>
    <row r="3804" spans="4:4" x14ac:dyDescent="0.25">
      <c r="D3804" s="143"/>
    </row>
    <row r="3805" spans="4:4" x14ac:dyDescent="0.25">
      <c r="D3805" s="143"/>
    </row>
    <row r="3806" spans="4:4" x14ac:dyDescent="0.25">
      <c r="D3806" s="143"/>
    </row>
    <row r="3807" spans="4:4" x14ac:dyDescent="0.25">
      <c r="D3807" s="143"/>
    </row>
    <row r="3808" spans="4:4" x14ac:dyDescent="0.25">
      <c r="D3808" s="143"/>
    </row>
    <row r="3809" spans="4:4" x14ac:dyDescent="0.25">
      <c r="D3809" s="143"/>
    </row>
    <row r="3810" spans="4:4" x14ac:dyDescent="0.25">
      <c r="D3810" s="143"/>
    </row>
    <row r="3811" spans="4:4" x14ac:dyDescent="0.25">
      <c r="D3811" s="143"/>
    </row>
    <row r="3812" spans="4:4" x14ac:dyDescent="0.25">
      <c r="D3812" s="143"/>
    </row>
    <row r="3813" spans="4:4" x14ac:dyDescent="0.25">
      <c r="D3813" s="143"/>
    </row>
    <row r="3814" spans="4:4" x14ac:dyDescent="0.25">
      <c r="D3814" s="143"/>
    </row>
    <row r="3815" spans="4:4" x14ac:dyDescent="0.25">
      <c r="D3815" s="143"/>
    </row>
    <row r="3816" spans="4:4" x14ac:dyDescent="0.25">
      <c r="D3816" s="143"/>
    </row>
    <row r="3817" spans="4:4" x14ac:dyDescent="0.25">
      <c r="D3817" s="143"/>
    </row>
    <row r="3818" spans="4:4" x14ac:dyDescent="0.25">
      <c r="D3818" s="143"/>
    </row>
    <row r="3819" spans="4:4" x14ac:dyDescent="0.25">
      <c r="D3819" s="143"/>
    </row>
    <row r="3820" spans="4:4" x14ac:dyDescent="0.25">
      <c r="D3820" s="143"/>
    </row>
    <row r="3821" spans="4:4" x14ac:dyDescent="0.25">
      <c r="D3821" s="143"/>
    </row>
    <row r="3822" spans="4:4" x14ac:dyDescent="0.25">
      <c r="D3822" s="143"/>
    </row>
    <row r="3823" spans="4:4" x14ac:dyDescent="0.25">
      <c r="D3823" s="143"/>
    </row>
    <row r="3824" spans="4:4" x14ac:dyDescent="0.25">
      <c r="D3824" s="143"/>
    </row>
    <row r="3825" spans="4:4" x14ac:dyDescent="0.25">
      <c r="D3825" s="143"/>
    </row>
    <row r="3826" spans="4:4" x14ac:dyDescent="0.25">
      <c r="D3826" s="143"/>
    </row>
    <row r="3827" spans="4:4" x14ac:dyDescent="0.25">
      <c r="D3827" s="143"/>
    </row>
    <row r="3828" spans="4:4" x14ac:dyDescent="0.25">
      <c r="D3828" s="143"/>
    </row>
    <row r="3829" spans="4:4" x14ac:dyDescent="0.25">
      <c r="D3829" s="143"/>
    </row>
    <row r="3830" spans="4:4" x14ac:dyDescent="0.25">
      <c r="D3830" s="143"/>
    </row>
    <row r="3831" spans="4:4" x14ac:dyDescent="0.25">
      <c r="D3831" s="143"/>
    </row>
    <row r="3832" spans="4:4" x14ac:dyDescent="0.25">
      <c r="D3832" s="143"/>
    </row>
    <row r="3833" spans="4:4" x14ac:dyDescent="0.25">
      <c r="D3833" s="143"/>
    </row>
    <row r="3834" spans="4:4" x14ac:dyDescent="0.25">
      <c r="D3834" s="143"/>
    </row>
    <row r="3835" spans="4:4" x14ac:dyDescent="0.25">
      <c r="D3835" s="143"/>
    </row>
    <row r="3836" spans="4:4" x14ac:dyDescent="0.25">
      <c r="D3836" s="143"/>
    </row>
    <row r="3837" spans="4:4" x14ac:dyDescent="0.25">
      <c r="D3837" s="143"/>
    </row>
    <row r="3838" spans="4:4" x14ac:dyDescent="0.25">
      <c r="D3838" s="143"/>
    </row>
    <row r="3839" spans="4:4" x14ac:dyDescent="0.25">
      <c r="D3839" s="143"/>
    </row>
    <row r="3840" spans="4:4" x14ac:dyDescent="0.25">
      <c r="D3840" s="143"/>
    </row>
    <row r="3841" spans="4:4" x14ac:dyDescent="0.25">
      <c r="D3841" s="143"/>
    </row>
    <row r="3842" spans="4:4" x14ac:dyDescent="0.25">
      <c r="D3842" s="143"/>
    </row>
    <row r="3843" spans="4:4" x14ac:dyDescent="0.25">
      <c r="D3843" s="143"/>
    </row>
    <row r="3844" spans="4:4" x14ac:dyDescent="0.25">
      <c r="D3844" s="143"/>
    </row>
    <row r="3845" spans="4:4" x14ac:dyDescent="0.25">
      <c r="D3845" s="143"/>
    </row>
    <row r="3846" spans="4:4" x14ac:dyDescent="0.25">
      <c r="D3846" s="143"/>
    </row>
    <row r="3847" spans="4:4" x14ac:dyDescent="0.25">
      <c r="D3847" s="143"/>
    </row>
    <row r="3848" spans="4:4" x14ac:dyDescent="0.25">
      <c r="D3848" s="143"/>
    </row>
    <row r="3849" spans="4:4" x14ac:dyDescent="0.25">
      <c r="D3849" s="143"/>
    </row>
    <row r="3850" spans="4:4" x14ac:dyDescent="0.25">
      <c r="D3850" s="143"/>
    </row>
    <row r="3851" spans="4:4" x14ac:dyDescent="0.25">
      <c r="D3851" s="143"/>
    </row>
    <row r="3852" spans="4:4" x14ac:dyDescent="0.25">
      <c r="D3852" s="143"/>
    </row>
    <row r="3853" spans="4:4" x14ac:dyDescent="0.25">
      <c r="D3853" s="143"/>
    </row>
    <row r="3854" spans="4:4" x14ac:dyDescent="0.25">
      <c r="D3854" s="143"/>
    </row>
    <row r="3855" spans="4:4" x14ac:dyDescent="0.25">
      <c r="D3855" s="143"/>
    </row>
    <row r="3856" spans="4:4" x14ac:dyDescent="0.25">
      <c r="D3856" s="143"/>
    </row>
    <row r="3857" spans="4:4" x14ac:dyDescent="0.25">
      <c r="D3857" s="143"/>
    </row>
    <row r="3858" spans="4:4" x14ac:dyDescent="0.25">
      <c r="D3858" s="143"/>
    </row>
    <row r="3859" spans="4:4" x14ac:dyDescent="0.25">
      <c r="D3859" s="143"/>
    </row>
    <row r="3860" spans="4:4" x14ac:dyDescent="0.25">
      <c r="D3860" s="143"/>
    </row>
    <row r="3861" spans="4:4" x14ac:dyDescent="0.25">
      <c r="D3861" s="143"/>
    </row>
    <row r="3862" spans="4:4" x14ac:dyDescent="0.25">
      <c r="D3862" s="143"/>
    </row>
    <row r="3863" spans="4:4" x14ac:dyDescent="0.25">
      <c r="D3863" s="143"/>
    </row>
    <row r="3864" spans="4:4" x14ac:dyDescent="0.25">
      <c r="D3864" s="143"/>
    </row>
    <row r="3865" spans="4:4" x14ac:dyDescent="0.25">
      <c r="D3865" s="143"/>
    </row>
    <row r="3866" spans="4:4" x14ac:dyDescent="0.25">
      <c r="D3866" s="143"/>
    </row>
    <row r="3867" spans="4:4" x14ac:dyDescent="0.25">
      <c r="D3867" s="143"/>
    </row>
    <row r="3868" spans="4:4" x14ac:dyDescent="0.25">
      <c r="D3868" s="143"/>
    </row>
    <row r="3869" spans="4:4" x14ac:dyDescent="0.25">
      <c r="D3869" s="143"/>
    </row>
    <row r="3870" spans="4:4" x14ac:dyDescent="0.25">
      <c r="D3870" s="143"/>
    </row>
    <row r="3871" spans="4:4" x14ac:dyDescent="0.25">
      <c r="D3871" s="143"/>
    </row>
    <row r="3872" spans="4:4" x14ac:dyDescent="0.25">
      <c r="D3872" s="143"/>
    </row>
    <row r="3873" spans="4:4" x14ac:dyDescent="0.25">
      <c r="D3873" s="143"/>
    </row>
    <row r="3874" spans="4:4" x14ac:dyDescent="0.25">
      <c r="D3874" s="143"/>
    </row>
    <row r="3875" spans="4:4" x14ac:dyDescent="0.25">
      <c r="D3875" s="143"/>
    </row>
    <row r="3876" spans="4:4" x14ac:dyDescent="0.25">
      <c r="D3876" s="143"/>
    </row>
    <row r="3877" spans="4:4" x14ac:dyDescent="0.25">
      <c r="D3877" s="143"/>
    </row>
    <row r="3878" spans="4:4" x14ac:dyDescent="0.25">
      <c r="D3878" s="143"/>
    </row>
    <row r="3879" spans="4:4" x14ac:dyDescent="0.25">
      <c r="D3879" s="143"/>
    </row>
    <row r="3880" spans="4:4" x14ac:dyDescent="0.25">
      <c r="D3880" s="143"/>
    </row>
    <row r="3881" spans="4:4" x14ac:dyDescent="0.25">
      <c r="D3881" s="143"/>
    </row>
    <row r="3882" spans="4:4" x14ac:dyDescent="0.25">
      <c r="D3882" s="143"/>
    </row>
    <row r="3883" spans="4:4" x14ac:dyDescent="0.25">
      <c r="D3883" s="143"/>
    </row>
    <row r="3884" spans="4:4" x14ac:dyDescent="0.25">
      <c r="D3884" s="143"/>
    </row>
    <row r="3885" spans="4:4" x14ac:dyDescent="0.25">
      <c r="D3885" s="143"/>
    </row>
    <row r="3886" spans="4:4" x14ac:dyDescent="0.25">
      <c r="D3886" s="143"/>
    </row>
    <row r="3887" spans="4:4" x14ac:dyDescent="0.25">
      <c r="D3887" s="143"/>
    </row>
    <row r="3888" spans="4:4" x14ac:dyDescent="0.25">
      <c r="D3888" s="143"/>
    </row>
    <row r="3889" spans="4:4" x14ac:dyDescent="0.25">
      <c r="D3889" s="143"/>
    </row>
    <row r="3890" spans="4:4" x14ac:dyDescent="0.25">
      <c r="D3890" s="143"/>
    </row>
    <row r="3891" spans="4:4" x14ac:dyDescent="0.25">
      <c r="D3891" s="143"/>
    </row>
    <row r="3892" spans="4:4" x14ac:dyDescent="0.25">
      <c r="D3892" s="143"/>
    </row>
    <row r="3893" spans="4:4" x14ac:dyDescent="0.25">
      <c r="D3893" s="143"/>
    </row>
    <row r="3894" spans="4:4" x14ac:dyDescent="0.25">
      <c r="D3894" s="143"/>
    </row>
    <row r="3895" spans="4:4" x14ac:dyDescent="0.25">
      <c r="D3895" s="143"/>
    </row>
    <row r="3896" spans="4:4" x14ac:dyDescent="0.25">
      <c r="D3896" s="143"/>
    </row>
    <row r="3897" spans="4:4" x14ac:dyDescent="0.25">
      <c r="D3897" s="143"/>
    </row>
    <row r="3898" spans="4:4" x14ac:dyDescent="0.25">
      <c r="D3898" s="143"/>
    </row>
    <row r="3899" spans="4:4" x14ac:dyDescent="0.25">
      <c r="D3899" s="143"/>
    </row>
    <row r="3900" spans="4:4" x14ac:dyDescent="0.25">
      <c r="D3900" s="143"/>
    </row>
    <row r="3901" spans="4:4" x14ac:dyDescent="0.25">
      <c r="D3901" s="143"/>
    </row>
    <row r="3902" spans="4:4" x14ac:dyDescent="0.25">
      <c r="D3902" s="143"/>
    </row>
    <row r="3903" spans="4:4" x14ac:dyDescent="0.25">
      <c r="D3903" s="143"/>
    </row>
    <row r="3904" spans="4:4" x14ac:dyDescent="0.25">
      <c r="D3904" s="143"/>
    </row>
    <row r="3905" spans="4:4" x14ac:dyDescent="0.25">
      <c r="D3905" s="143"/>
    </row>
    <row r="3906" spans="4:4" x14ac:dyDescent="0.25">
      <c r="D3906" s="143"/>
    </row>
    <row r="3907" spans="4:4" x14ac:dyDescent="0.25">
      <c r="D3907" s="143"/>
    </row>
    <row r="3908" spans="4:4" x14ac:dyDescent="0.25">
      <c r="D3908" s="143"/>
    </row>
    <row r="3909" spans="4:4" x14ac:dyDescent="0.25">
      <c r="D3909" s="143"/>
    </row>
    <row r="3910" spans="4:4" x14ac:dyDescent="0.25">
      <c r="D3910" s="143"/>
    </row>
    <row r="3911" spans="4:4" x14ac:dyDescent="0.25">
      <c r="D3911" s="143"/>
    </row>
    <row r="3912" spans="4:4" x14ac:dyDescent="0.25">
      <c r="D3912" s="143"/>
    </row>
    <row r="3913" spans="4:4" x14ac:dyDescent="0.25">
      <c r="D3913" s="143"/>
    </row>
    <row r="3914" spans="4:4" x14ac:dyDescent="0.25">
      <c r="D3914" s="143"/>
    </row>
    <row r="3915" spans="4:4" x14ac:dyDescent="0.25">
      <c r="D3915" s="143"/>
    </row>
    <row r="3916" spans="4:4" x14ac:dyDescent="0.25">
      <c r="D3916" s="143"/>
    </row>
    <row r="3917" spans="4:4" x14ac:dyDescent="0.25">
      <c r="D3917" s="143"/>
    </row>
    <row r="3918" spans="4:4" x14ac:dyDescent="0.25">
      <c r="D3918" s="143"/>
    </row>
    <row r="3919" spans="4:4" x14ac:dyDescent="0.25">
      <c r="D3919" s="143"/>
    </row>
    <row r="3920" spans="4:4" x14ac:dyDescent="0.25">
      <c r="D3920" s="143"/>
    </row>
    <row r="3921" spans="4:4" x14ac:dyDescent="0.25">
      <c r="D3921" s="143"/>
    </row>
    <row r="3922" spans="4:4" x14ac:dyDescent="0.25">
      <c r="D3922" s="143"/>
    </row>
    <row r="3923" spans="4:4" x14ac:dyDescent="0.25">
      <c r="D3923" s="143"/>
    </row>
    <row r="3924" spans="4:4" x14ac:dyDescent="0.25">
      <c r="D3924" s="143"/>
    </row>
    <row r="3925" spans="4:4" x14ac:dyDescent="0.25">
      <c r="D3925" s="143"/>
    </row>
    <row r="3926" spans="4:4" x14ac:dyDescent="0.25">
      <c r="D3926" s="143"/>
    </row>
    <row r="3927" spans="4:4" x14ac:dyDescent="0.25">
      <c r="D3927" s="143"/>
    </row>
    <row r="3928" spans="4:4" x14ac:dyDescent="0.25">
      <c r="D3928" s="143"/>
    </row>
    <row r="3929" spans="4:4" x14ac:dyDescent="0.25">
      <c r="D3929" s="143"/>
    </row>
    <row r="3930" spans="4:4" x14ac:dyDescent="0.25">
      <c r="D3930" s="143"/>
    </row>
    <row r="3931" spans="4:4" x14ac:dyDescent="0.25">
      <c r="D3931" s="143"/>
    </row>
    <row r="3932" spans="4:4" x14ac:dyDescent="0.25">
      <c r="D3932" s="143"/>
    </row>
    <row r="3933" spans="4:4" x14ac:dyDescent="0.25">
      <c r="D3933" s="143"/>
    </row>
    <row r="3934" spans="4:4" x14ac:dyDescent="0.25">
      <c r="D3934" s="143"/>
    </row>
    <row r="3935" spans="4:4" x14ac:dyDescent="0.25">
      <c r="D3935" s="143"/>
    </row>
    <row r="3936" spans="4:4" x14ac:dyDescent="0.25">
      <c r="D3936" s="143"/>
    </row>
    <row r="3937" spans="4:4" x14ac:dyDescent="0.25">
      <c r="D3937" s="143"/>
    </row>
    <row r="3938" spans="4:4" x14ac:dyDescent="0.25">
      <c r="D3938" s="143"/>
    </row>
    <row r="3939" spans="4:4" x14ac:dyDescent="0.25">
      <c r="D3939" s="143"/>
    </row>
    <row r="3940" spans="4:4" x14ac:dyDescent="0.25">
      <c r="D3940" s="143"/>
    </row>
    <row r="3941" spans="4:4" x14ac:dyDescent="0.25">
      <c r="D3941" s="143"/>
    </row>
    <row r="3942" spans="4:4" x14ac:dyDescent="0.25">
      <c r="D3942" s="143"/>
    </row>
    <row r="3943" spans="4:4" x14ac:dyDescent="0.25">
      <c r="D3943" s="143"/>
    </row>
    <row r="3944" spans="4:4" x14ac:dyDescent="0.25">
      <c r="D3944" s="143"/>
    </row>
    <row r="3945" spans="4:4" x14ac:dyDescent="0.25">
      <c r="D3945" s="143"/>
    </row>
    <row r="3946" spans="4:4" x14ac:dyDescent="0.25">
      <c r="D3946" s="143"/>
    </row>
    <row r="3947" spans="4:4" x14ac:dyDescent="0.25">
      <c r="D3947" s="143"/>
    </row>
    <row r="3948" spans="4:4" x14ac:dyDescent="0.25">
      <c r="D3948" s="143"/>
    </row>
    <row r="3949" spans="4:4" x14ac:dyDescent="0.25">
      <c r="D3949" s="143"/>
    </row>
    <row r="3950" spans="4:4" x14ac:dyDescent="0.25">
      <c r="D3950" s="143"/>
    </row>
    <row r="3951" spans="4:4" x14ac:dyDescent="0.25">
      <c r="D3951" s="143"/>
    </row>
    <row r="3952" spans="4:4" x14ac:dyDescent="0.25">
      <c r="D3952" s="143"/>
    </row>
    <row r="3953" spans="4:4" x14ac:dyDescent="0.25">
      <c r="D3953" s="143"/>
    </row>
    <row r="3954" spans="4:4" x14ac:dyDescent="0.25">
      <c r="D3954" s="143"/>
    </row>
    <row r="3955" spans="4:4" x14ac:dyDescent="0.25">
      <c r="D3955" s="143"/>
    </row>
    <row r="3956" spans="4:4" x14ac:dyDescent="0.25">
      <c r="D3956" s="143"/>
    </row>
    <row r="3957" spans="4:4" x14ac:dyDescent="0.25">
      <c r="D3957" s="143"/>
    </row>
    <row r="3958" spans="4:4" x14ac:dyDescent="0.25">
      <c r="D3958" s="143"/>
    </row>
    <row r="3959" spans="4:4" x14ac:dyDescent="0.25">
      <c r="D3959" s="143"/>
    </row>
    <row r="3960" spans="4:4" x14ac:dyDescent="0.25">
      <c r="D3960" s="143"/>
    </row>
    <row r="3961" spans="4:4" x14ac:dyDescent="0.25">
      <c r="D3961" s="143"/>
    </row>
    <row r="3962" spans="4:4" x14ac:dyDescent="0.25">
      <c r="D3962" s="143"/>
    </row>
    <row r="3963" spans="4:4" x14ac:dyDescent="0.25">
      <c r="D3963" s="143"/>
    </row>
    <row r="3964" spans="4:4" x14ac:dyDescent="0.25">
      <c r="D3964" s="143"/>
    </row>
    <row r="3965" spans="4:4" x14ac:dyDescent="0.25">
      <c r="D3965" s="143"/>
    </row>
    <row r="3966" spans="4:4" x14ac:dyDescent="0.25">
      <c r="D3966" s="143"/>
    </row>
    <row r="3967" spans="4:4" x14ac:dyDescent="0.25">
      <c r="D3967" s="143"/>
    </row>
    <row r="3968" spans="4:4" x14ac:dyDescent="0.25">
      <c r="D3968" s="143"/>
    </row>
    <row r="3969" spans="4:4" x14ac:dyDescent="0.25">
      <c r="D3969" s="143"/>
    </row>
    <row r="3970" spans="4:4" x14ac:dyDescent="0.25">
      <c r="D3970" s="143"/>
    </row>
    <row r="3971" spans="4:4" x14ac:dyDescent="0.25">
      <c r="D3971" s="143"/>
    </row>
    <row r="3972" spans="4:4" x14ac:dyDescent="0.25">
      <c r="D3972" s="143"/>
    </row>
    <row r="3973" spans="4:4" x14ac:dyDescent="0.25">
      <c r="D3973" s="143"/>
    </row>
    <row r="3974" spans="4:4" x14ac:dyDescent="0.25">
      <c r="D3974" s="143"/>
    </row>
    <row r="3975" spans="4:4" x14ac:dyDescent="0.25">
      <c r="D3975" s="143"/>
    </row>
    <row r="3976" spans="4:4" x14ac:dyDescent="0.25">
      <c r="D3976" s="143"/>
    </row>
    <row r="3977" spans="4:4" x14ac:dyDescent="0.25">
      <c r="D3977" s="143"/>
    </row>
    <row r="3978" spans="4:4" x14ac:dyDescent="0.25">
      <c r="D3978" s="143"/>
    </row>
    <row r="3979" spans="4:4" x14ac:dyDescent="0.25">
      <c r="D3979" s="143"/>
    </row>
    <row r="3980" spans="4:4" x14ac:dyDescent="0.25">
      <c r="D3980" s="143"/>
    </row>
    <row r="3981" spans="4:4" x14ac:dyDescent="0.25">
      <c r="D3981" s="143"/>
    </row>
    <row r="3982" spans="4:4" x14ac:dyDescent="0.25">
      <c r="D3982" s="143"/>
    </row>
    <row r="3983" spans="4:4" x14ac:dyDescent="0.25">
      <c r="D3983" s="143"/>
    </row>
    <row r="3984" spans="4:4" x14ac:dyDescent="0.25">
      <c r="D3984" s="143"/>
    </row>
    <row r="3985" spans="4:4" x14ac:dyDescent="0.25">
      <c r="D3985" s="143"/>
    </row>
    <row r="3986" spans="4:4" x14ac:dyDescent="0.25">
      <c r="D3986" s="143"/>
    </row>
    <row r="3987" spans="4:4" x14ac:dyDescent="0.25">
      <c r="D3987" s="143"/>
    </row>
    <row r="3988" spans="4:4" x14ac:dyDescent="0.25">
      <c r="D3988" s="143"/>
    </row>
    <row r="3989" spans="4:4" x14ac:dyDescent="0.25">
      <c r="D3989" s="143"/>
    </row>
    <row r="3990" spans="4:4" x14ac:dyDescent="0.25">
      <c r="D3990" s="143"/>
    </row>
    <row r="3991" spans="4:4" x14ac:dyDescent="0.25">
      <c r="D3991" s="143"/>
    </row>
    <row r="3992" spans="4:4" x14ac:dyDescent="0.25">
      <c r="D3992" s="143"/>
    </row>
    <row r="3993" spans="4:4" x14ac:dyDescent="0.25">
      <c r="D3993" s="143"/>
    </row>
    <row r="3994" spans="4:4" x14ac:dyDescent="0.25">
      <c r="D3994" s="143"/>
    </row>
    <row r="3995" spans="4:4" x14ac:dyDescent="0.25">
      <c r="D3995" s="143"/>
    </row>
    <row r="3996" spans="4:4" x14ac:dyDescent="0.25">
      <c r="D3996" s="143"/>
    </row>
    <row r="3997" spans="4:4" x14ac:dyDescent="0.25">
      <c r="D3997" s="143"/>
    </row>
    <row r="3998" spans="4:4" x14ac:dyDescent="0.25">
      <c r="D3998" s="143"/>
    </row>
    <row r="3999" spans="4:4" x14ac:dyDescent="0.25">
      <c r="D3999" s="143"/>
    </row>
    <row r="4000" spans="4:4" x14ac:dyDescent="0.25">
      <c r="D4000" s="143"/>
    </row>
    <row r="4001" spans="4:4" x14ac:dyDescent="0.25">
      <c r="D4001" s="143"/>
    </row>
    <row r="4002" spans="4:4" x14ac:dyDescent="0.25">
      <c r="D4002" s="143"/>
    </row>
    <row r="4003" spans="4:4" x14ac:dyDescent="0.25">
      <c r="D4003" s="143"/>
    </row>
    <row r="4004" spans="4:4" x14ac:dyDescent="0.25">
      <c r="D4004" s="143"/>
    </row>
    <row r="4005" spans="4:4" x14ac:dyDescent="0.25">
      <c r="D4005" s="143"/>
    </row>
    <row r="4006" spans="4:4" x14ac:dyDescent="0.25">
      <c r="D4006" s="143"/>
    </row>
    <row r="4007" spans="4:4" x14ac:dyDescent="0.25">
      <c r="D4007" s="143"/>
    </row>
    <row r="4008" spans="4:4" x14ac:dyDescent="0.25">
      <c r="D4008" s="143"/>
    </row>
    <row r="4009" spans="4:4" x14ac:dyDescent="0.25">
      <c r="D4009" s="143"/>
    </row>
    <row r="4010" spans="4:4" x14ac:dyDescent="0.25">
      <c r="D4010" s="143"/>
    </row>
    <row r="4011" spans="4:4" x14ac:dyDescent="0.25">
      <c r="D4011" s="143"/>
    </row>
    <row r="4012" spans="4:4" x14ac:dyDescent="0.25">
      <c r="D4012" s="143"/>
    </row>
    <row r="4013" spans="4:4" x14ac:dyDescent="0.25">
      <c r="D4013" s="143"/>
    </row>
    <row r="4014" spans="4:4" x14ac:dyDescent="0.25">
      <c r="D4014" s="143"/>
    </row>
    <row r="4015" spans="4:4" x14ac:dyDescent="0.25">
      <c r="D4015" s="143"/>
    </row>
    <row r="4016" spans="4:4" x14ac:dyDescent="0.25">
      <c r="D4016" s="143"/>
    </row>
    <row r="4017" spans="4:4" x14ac:dyDescent="0.25">
      <c r="D4017" s="143"/>
    </row>
    <row r="4018" spans="4:4" x14ac:dyDescent="0.25">
      <c r="D4018" s="143"/>
    </row>
    <row r="4019" spans="4:4" x14ac:dyDescent="0.25">
      <c r="D4019" s="143"/>
    </row>
    <row r="4020" spans="4:4" x14ac:dyDescent="0.25">
      <c r="D4020" s="143"/>
    </row>
    <row r="4021" spans="4:4" x14ac:dyDescent="0.25">
      <c r="D4021" s="143"/>
    </row>
    <row r="4022" spans="4:4" x14ac:dyDescent="0.25">
      <c r="D4022" s="143"/>
    </row>
    <row r="4023" spans="4:4" x14ac:dyDescent="0.25">
      <c r="D4023" s="143"/>
    </row>
    <row r="4024" spans="4:4" x14ac:dyDescent="0.25">
      <c r="D4024" s="143"/>
    </row>
    <row r="4025" spans="4:4" x14ac:dyDescent="0.25">
      <c r="D4025" s="143"/>
    </row>
    <row r="4026" spans="4:4" x14ac:dyDescent="0.25">
      <c r="D4026" s="143"/>
    </row>
    <row r="4027" spans="4:4" x14ac:dyDescent="0.25">
      <c r="D4027" s="143"/>
    </row>
    <row r="4028" spans="4:4" x14ac:dyDescent="0.25">
      <c r="D4028" s="143"/>
    </row>
    <row r="4029" spans="4:4" x14ac:dyDescent="0.25">
      <c r="D4029" s="143"/>
    </row>
    <row r="4030" spans="4:4" x14ac:dyDescent="0.25">
      <c r="D4030" s="143"/>
    </row>
    <row r="4031" spans="4:4" x14ac:dyDescent="0.25">
      <c r="D4031" s="143"/>
    </row>
    <row r="4032" spans="4:4" x14ac:dyDescent="0.25">
      <c r="D4032" s="143"/>
    </row>
    <row r="4033" spans="4:4" x14ac:dyDescent="0.25">
      <c r="D4033" s="143"/>
    </row>
    <row r="4034" spans="4:4" x14ac:dyDescent="0.25">
      <c r="D4034" s="143"/>
    </row>
    <row r="4035" spans="4:4" x14ac:dyDescent="0.25">
      <c r="D4035" s="143"/>
    </row>
    <row r="4036" spans="4:4" x14ac:dyDescent="0.25">
      <c r="D4036" s="143"/>
    </row>
    <row r="4037" spans="4:4" x14ac:dyDescent="0.25">
      <c r="D4037" s="143"/>
    </row>
    <row r="4038" spans="4:4" x14ac:dyDescent="0.25">
      <c r="D4038" s="143"/>
    </row>
    <row r="4039" spans="4:4" x14ac:dyDescent="0.25">
      <c r="D4039" s="143"/>
    </row>
    <row r="4040" spans="4:4" x14ac:dyDescent="0.25">
      <c r="D4040" s="143"/>
    </row>
    <row r="4041" spans="4:4" x14ac:dyDescent="0.25">
      <c r="D4041" s="143"/>
    </row>
    <row r="4042" spans="4:4" x14ac:dyDescent="0.25">
      <c r="D4042" s="143"/>
    </row>
    <row r="4043" spans="4:4" x14ac:dyDescent="0.25">
      <c r="D4043" s="143"/>
    </row>
    <row r="4044" spans="4:4" x14ac:dyDescent="0.25">
      <c r="D4044" s="143"/>
    </row>
    <row r="4045" spans="4:4" x14ac:dyDescent="0.25">
      <c r="D4045" s="143"/>
    </row>
    <row r="4046" spans="4:4" x14ac:dyDescent="0.25">
      <c r="D4046" s="143"/>
    </row>
    <row r="4047" spans="4:4" x14ac:dyDescent="0.25">
      <c r="D4047" s="143"/>
    </row>
    <row r="4048" spans="4:4" x14ac:dyDescent="0.25">
      <c r="D4048" s="143"/>
    </row>
    <row r="4049" spans="4:4" x14ac:dyDescent="0.25">
      <c r="D4049" s="143"/>
    </row>
    <row r="4050" spans="4:4" x14ac:dyDescent="0.25">
      <c r="D4050" s="143"/>
    </row>
    <row r="4051" spans="4:4" x14ac:dyDescent="0.25">
      <c r="D4051" s="143"/>
    </row>
    <row r="4052" spans="4:4" x14ac:dyDescent="0.25">
      <c r="D4052" s="143"/>
    </row>
    <row r="4053" spans="4:4" x14ac:dyDescent="0.25">
      <c r="D4053" s="143"/>
    </row>
    <row r="4054" spans="4:4" x14ac:dyDescent="0.25">
      <c r="D4054" s="143"/>
    </row>
    <row r="4055" spans="4:4" x14ac:dyDescent="0.25">
      <c r="D4055" s="143"/>
    </row>
    <row r="4056" spans="4:4" x14ac:dyDescent="0.25">
      <c r="D4056" s="143"/>
    </row>
    <row r="4057" spans="4:4" x14ac:dyDescent="0.25">
      <c r="D4057" s="143"/>
    </row>
    <row r="4058" spans="4:4" x14ac:dyDescent="0.25">
      <c r="D4058" s="143"/>
    </row>
    <row r="4059" spans="4:4" x14ac:dyDescent="0.25">
      <c r="D4059" s="143"/>
    </row>
    <row r="4060" spans="4:4" x14ac:dyDescent="0.25">
      <c r="D4060" s="143"/>
    </row>
    <row r="4061" spans="4:4" x14ac:dyDescent="0.25">
      <c r="D4061" s="143"/>
    </row>
    <row r="4062" spans="4:4" x14ac:dyDescent="0.25">
      <c r="D4062" s="143"/>
    </row>
    <row r="4063" spans="4:4" x14ac:dyDescent="0.25">
      <c r="D4063" s="143"/>
    </row>
    <row r="4064" spans="4:4" x14ac:dyDescent="0.25">
      <c r="D4064" s="143"/>
    </row>
    <row r="4065" spans="4:4" x14ac:dyDescent="0.25">
      <c r="D4065" s="143"/>
    </row>
    <row r="4066" spans="4:4" x14ac:dyDescent="0.25">
      <c r="D4066" s="143"/>
    </row>
    <row r="4067" spans="4:4" x14ac:dyDescent="0.25">
      <c r="D4067" s="143"/>
    </row>
    <row r="4068" spans="4:4" x14ac:dyDescent="0.25">
      <c r="D4068" s="143"/>
    </row>
    <row r="4069" spans="4:4" x14ac:dyDescent="0.25">
      <c r="D4069" s="143"/>
    </row>
    <row r="4070" spans="4:4" x14ac:dyDescent="0.25">
      <c r="D4070" s="143"/>
    </row>
    <row r="4071" spans="4:4" x14ac:dyDescent="0.25">
      <c r="D4071" s="143"/>
    </row>
    <row r="4072" spans="4:4" x14ac:dyDescent="0.25">
      <c r="D4072" s="143"/>
    </row>
    <row r="4073" spans="4:4" x14ac:dyDescent="0.25">
      <c r="D4073" s="143"/>
    </row>
    <row r="4074" spans="4:4" x14ac:dyDescent="0.25">
      <c r="D4074" s="143"/>
    </row>
    <row r="4075" spans="4:4" x14ac:dyDescent="0.25">
      <c r="D4075" s="143"/>
    </row>
    <row r="4076" spans="4:4" x14ac:dyDescent="0.25">
      <c r="D4076" s="143"/>
    </row>
    <row r="4077" spans="4:4" x14ac:dyDescent="0.25">
      <c r="D4077" s="143"/>
    </row>
    <row r="4078" spans="4:4" x14ac:dyDescent="0.25">
      <c r="D4078" s="143"/>
    </row>
    <row r="4079" spans="4:4" x14ac:dyDescent="0.25">
      <c r="D4079" s="143"/>
    </row>
    <row r="4080" spans="4:4" x14ac:dyDescent="0.25">
      <c r="D4080" s="143"/>
    </row>
    <row r="4081" spans="4:4" x14ac:dyDescent="0.25">
      <c r="D4081" s="143"/>
    </row>
    <row r="4082" spans="4:4" x14ac:dyDescent="0.25">
      <c r="D4082" s="143"/>
    </row>
    <row r="4083" spans="4:4" x14ac:dyDescent="0.25">
      <c r="D4083" s="143"/>
    </row>
    <row r="4084" spans="4:4" x14ac:dyDescent="0.25">
      <c r="D4084" s="143"/>
    </row>
    <row r="4085" spans="4:4" x14ac:dyDescent="0.25">
      <c r="D4085" s="143"/>
    </row>
    <row r="4086" spans="4:4" x14ac:dyDescent="0.25">
      <c r="D4086" s="143"/>
    </row>
    <row r="4087" spans="4:4" x14ac:dyDescent="0.25">
      <c r="D4087" s="143"/>
    </row>
    <row r="4088" spans="4:4" x14ac:dyDescent="0.25">
      <c r="D4088" s="143"/>
    </row>
    <row r="4089" spans="4:4" x14ac:dyDescent="0.25">
      <c r="D4089" s="143"/>
    </row>
    <row r="4090" spans="4:4" x14ac:dyDescent="0.25">
      <c r="D4090" s="143"/>
    </row>
    <row r="4091" spans="4:4" x14ac:dyDescent="0.25">
      <c r="D4091" s="143"/>
    </row>
    <row r="4092" spans="4:4" x14ac:dyDescent="0.25">
      <c r="D4092" s="143"/>
    </row>
    <row r="4093" spans="4:4" x14ac:dyDescent="0.25">
      <c r="D4093" s="143"/>
    </row>
    <row r="4094" spans="4:4" x14ac:dyDescent="0.25">
      <c r="D4094" s="143"/>
    </row>
    <row r="4095" spans="4:4" x14ac:dyDescent="0.25">
      <c r="D4095" s="143"/>
    </row>
    <row r="4096" spans="4:4" x14ac:dyDescent="0.25">
      <c r="D4096" s="143"/>
    </row>
    <row r="4097" spans="4:4" x14ac:dyDescent="0.25">
      <c r="D4097" s="143"/>
    </row>
    <row r="4098" spans="4:4" x14ac:dyDescent="0.25">
      <c r="D4098" s="143"/>
    </row>
    <row r="4099" spans="4:4" x14ac:dyDescent="0.25">
      <c r="D4099" s="143"/>
    </row>
    <row r="4100" spans="4:4" x14ac:dyDescent="0.25">
      <c r="D4100" s="143"/>
    </row>
    <row r="4101" spans="4:4" x14ac:dyDescent="0.25">
      <c r="D4101" s="143"/>
    </row>
    <row r="4102" spans="4:4" x14ac:dyDescent="0.25">
      <c r="D4102" s="143"/>
    </row>
    <row r="4103" spans="4:4" x14ac:dyDescent="0.25">
      <c r="D4103" s="143"/>
    </row>
    <row r="4104" spans="4:4" x14ac:dyDescent="0.25">
      <c r="D4104" s="143"/>
    </row>
    <row r="4105" spans="4:4" x14ac:dyDescent="0.25">
      <c r="D4105" s="143"/>
    </row>
    <row r="4106" spans="4:4" x14ac:dyDescent="0.25">
      <c r="D4106" s="143"/>
    </row>
    <row r="4107" spans="4:4" x14ac:dyDescent="0.25">
      <c r="D4107" s="143"/>
    </row>
    <row r="4108" spans="4:4" x14ac:dyDescent="0.25">
      <c r="D4108" s="143"/>
    </row>
    <row r="4109" spans="4:4" x14ac:dyDescent="0.25">
      <c r="D4109" s="143"/>
    </row>
    <row r="4110" spans="4:4" x14ac:dyDescent="0.25">
      <c r="D4110" s="143"/>
    </row>
    <row r="4111" spans="4:4" x14ac:dyDescent="0.25">
      <c r="D4111" s="143"/>
    </row>
    <row r="4112" spans="4:4" x14ac:dyDescent="0.25">
      <c r="D4112" s="143"/>
    </row>
    <row r="4113" spans="4:4" x14ac:dyDescent="0.25">
      <c r="D4113" s="143"/>
    </row>
    <row r="4114" spans="4:4" x14ac:dyDescent="0.25">
      <c r="D4114" s="143"/>
    </row>
    <row r="4115" spans="4:4" x14ac:dyDescent="0.25">
      <c r="D4115" s="143"/>
    </row>
    <row r="4116" spans="4:4" x14ac:dyDescent="0.25">
      <c r="D4116" s="143"/>
    </row>
    <row r="4117" spans="4:4" x14ac:dyDescent="0.25">
      <c r="D4117" s="143"/>
    </row>
    <row r="4118" spans="4:4" x14ac:dyDescent="0.25">
      <c r="D4118" s="143"/>
    </row>
    <row r="4119" spans="4:4" x14ac:dyDescent="0.25">
      <c r="D4119" s="143"/>
    </row>
    <row r="4120" spans="4:4" x14ac:dyDescent="0.25">
      <c r="D4120" s="143"/>
    </row>
    <row r="4121" spans="4:4" x14ac:dyDescent="0.25">
      <c r="D4121" s="143"/>
    </row>
    <row r="4122" spans="4:4" x14ac:dyDescent="0.25">
      <c r="D4122" s="143"/>
    </row>
    <row r="4123" spans="4:4" x14ac:dyDescent="0.25">
      <c r="D4123" s="143"/>
    </row>
    <row r="4124" spans="4:4" x14ac:dyDescent="0.25">
      <c r="D4124" s="143"/>
    </row>
    <row r="4125" spans="4:4" x14ac:dyDescent="0.25">
      <c r="D4125" s="143"/>
    </row>
    <row r="4126" spans="4:4" x14ac:dyDescent="0.25">
      <c r="D4126" s="143"/>
    </row>
    <row r="4127" spans="4:4" x14ac:dyDescent="0.25">
      <c r="D4127" s="143"/>
    </row>
    <row r="4128" spans="4:4" x14ac:dyDescent="0.25">
      <c r="D4128" s="143"/>
    </row>
    <row r="4129" spans="4:4" x14ac:dyDescent="0.25">
      <c r="D4129" s="143"/>
    </row>
    <row r="4130" spans="4:4" x14ac:dyDescent="0.25">
      <c r="D4130" s="143"/>
    </row>
    <row r="4131" spans="4:4" x14ac:dyDescent="0.25">
      <c r="D4131" s="143"/>
    </row>
    <row r="4132" spans="4:4" x14ac:dyDescent="0.25">
      <c r="D4132" s="143"/>
    </row>
    <row r="4133" spans="4:4" x14ac:dyDescent="0.25">
      <c r="D4133" s="143"/>
    </row>
    <row r="4134" spans="4:4" x14ac:dyDescent="0.25">
      <c r="D4134" s="143"/>
    </row>
    <row r="4135" spans="4:4" x14ac:dyDescent="0.25">
      <c r="D4135" s="143"/>
    </row>
    <row r="4136" spans="4:4" x14ac:dyDescent="0.25">
      <c r="D4136" s="143"/>
    </row>
    <row r="4137" spans="4:4" x14ac:dyDescent="0.25">
      <c r="D4137" s="143"/>
    </row>
    <row r="4138" spans="4:4" x14ac:dyDescent="0.25">
      <c r="D4138" s="143"/>
    </row>
    <row r="4139" spans="4:4" x14ac:dyDescent="0.25">
      <c r="D4139" s="143"/>
    </row>
    <row r="4140" spans="4:4" x14ac:dyDescent="0.25">
      <c r="D4140" s="143"/>
    </row>
    <row r="4141" spans="4:4" x14ac:dyDescent="0.25">
      <c r="D4141" s="143"/>
    </row>
    <row r="4142" spans="4:4" x14ac:dyDescent="0.25">
      <c r="D4142" s="143"/>
    </row>
    <row r="4143" spans="4:4" x14ac:dyDescent="0.25">
      <c r="D4143" s="143"/>
    </row>
    <row r="4144" spans="4:4" x14ac:dyDescent="0.25">
      <c r="D4144" s="143"/>
    </row>
    <row r="4145" spans="4:4" x14ac:dyDescent="0.25">
      <c r="D4145" s="143"/>
    </row>
    <row r="4146" spans="4:4" x14ac:dyDescent="0.25">
      <c r="D4146" s="143"/>
    </row>
    <row r="4147" spans="4:4" x14ac:dyDescent="0.25">
      <c r="D4147" s="143"/>
    </row>
    <row r="4148" spans="4:4" x14ac:dyDescent="0.25">
      <c r="D4148" s="143"/>
    </row>
    <row r="4149" spans="4:4" x14ac:dyDescent="0.25">
      <c r="D4149" s="143"/>
    </row>
    <row r="4150" spans="4:4" x14ac:dyDescent="0.25">
      <c r="D4150" s="143"/>
    </row>
    <row r="4151" spans="4:4" x14ac:dyDescent="0.25">
      <c r="D4151" s="143"/>
    </row>
    <row r="4152" spans="4:4" x14ac:dyDescent="0.25">
      <c r="D4152" s="143"/>
    </row>
    <row r="4153" spans="4:4" x14ac:dyDescent="0.25">
      <c r="D4153" s="143"/>
    </row>
    <row r="4154" spans="4:4" x14ac:dyDescent="0.25">
      <c r="D4154" s="143"/>
    </row>
    <row r="4155" spans="4:4" x14ac:dyDescent="0.25">
      <c r="D4155" s="143"/>
    </row>
    <row r="4156" spans="4:4" x14ac:dyDescent="0.25">
      <c r="D4156" s="143"/>
    </row>
    <row r="4157" spans="4:4" x14ac:dyDescent="0.25">
      <c r="D4157" s="143"/>
    </row>
    <row r="4158" spans="4:4" x14ac:dyDescent="0.25">
      <c r="D4158" s="143"/>
    </row>
    <row r="4159" spans="4:4" x14ac:dyDescent="0.25">
      <c r="D4159" s="143"/>
    </row>
    <row r="4160" spans="4:4" x14ac:dyDescent="0.25">
      <c r="D4160" s="143"/>
    </row>
    <row r="4161" spans="4:4" x14ac:dyDescent="0.25">
      <c r="D4161" s="143"/>
    </row>
    <row r="4162" spans="4:4" x14ac:dyDescent="0.25">
      <c r="D4162" s="143"/>
    </row>
    <row r="4163" spans="4:4" x14ac:dyDescent="0.25">
      <c r="D4163" s="143"/>
    </row>
    <row r="4164" spans="4:4" x14ac:dyDescent="0.25">
      <c r="D4164" s="143"/>
    </row>
    <row r="4165" spans="4:4" x14ac:dyDescent="0.25">
      <c r="D4165" s="143"/>
    </row>
    <row r="4166" spans="4:4" x14ac:dyDescent="0.25">
      <c r="D4166" s="143"/>
    </row>
    <row r="4167" spans="4:4" x14ac:dyDescent="0.25">
      <c r="D4167" s="143"/>
    </row>
    <row r="4168" spans="4:4" x14ac:dyDescent="0.25">
      <c r="D4168" s="143"/>
    </row>
    <row r="4169" spans="4:4" x14ac:dyDescent="0.25">
      <c r="D4169" s="143"/>
    </row>
    <row r="4170" spans="4:4" x14ac:dyDescent="0.25">
      <c r="D4170" s="143"/>
    </row>
    <row r="4171" spans="4:4" x14ac:dyDescent="0.25">
      <c r="D4171" s="143"/>
    </row>
    <row r="4172" spans="4:4" x14ac:dyDescent="0.25">
      <c r="D4172" s="143"/>
    </row>
    <row r="4173" spans="4:4" x14ac:dyDescent="0.25">
      <c r="D4173" s="143"/>
    </row>
    <row r="4174" spans="4:4" x14ac:dyDescent="0.25">
      <c r="D4174" s="143"/>
    </row>
    <row r="4175" spans="4:4" x14ac:dyDescent="0.25">
      <c r="D4175" s="143"/>
    </row>
    <row r="4176" spans="4:4" x14ac:dyDescent="0.25">
      <c r="D4176" s="143"/>
    </row>
    <row r="4177" spans="4:4" x14ac:dyDescent="0.25">
      <c r="D4177" s="143"/>
    </row>
    <row r="4178" spans="4:4" x14ac:dyDescent="0.25">
      <c r="D4178" s="143"/>
    </row>
    <row r="4179" spans="4:4" x14ac:dyDescent="0.25">
      <c r="D4179" s="143"/>
    </row>
    <row r="4180" spans="4:4" x14ac:dyDescent="0.25">
      <c r="D4180" s="143"/>
    </row>
    <row r="4181" spans="4:4" x14ac:dyDescent="0.25">
      <c r="D4181" s="143"/>
    </row>
    <row r="4182" spans="4:4" x14ac:dyDescent="0.25">
      <c r="D4182" s="143"/>
    </row>
    <row r="4183" spans="4:4" x14ac:dyDescent="0.25">
      <c r="D4183" s="143"/>
    </row>
    <row r="4184" spans="4:4" x14ac:dyDescent="0.25">
      <c r="D4184" s="143"/>
    </row>
    <row r="4185" spans="4:4" x14ac:dyDescent="0.25">
      <c r="D4185" s="143"/>
    </row>
    <row r="4186" spans="4:4" x14ac:dyDescent="0.25">
      <c r="D4186" s="143"/>
    </row>
    <row r="4187" spans="4:4" x14ac:dyDescent="0.25">
      <c r="D4187" s="143"/>
    </row>
    <row r="4188" spans="4:4" x14ac:dyDescent="0.25">
      <c r="D4188" s="143"/>
    </row>
    <row r="4189" spans="4:4" x14ac:dyDescent="0.25">
      <c r="D4189" s="143"/>
    </row>
    <row r="4190" spans="4:4" x14ac:dyDescent="0.25">
      <c r="D4190" s="143"/>
    </row>
    <row r="4191" spans="4:4" x14ac:dyDescent="0.25">
      <c r="D4191" s="143"/>
    </row>
    <row r="4192" spans="4:4" x14ac:dyDescent="0.25">
      <c r="D4192" s="143"/>
    </row>
    <row r="4193" spans="4:4" x14ac:dyDescent="0.25">
      <c r="D4193" s="143"/>
    </row>
    <row r="4194" spans="4:4" x14ac:dyDescent="0.25">
      <c r="D4194" s="143"/>
    </row>
    <row r="4195" spans="4:4" x14ac:dyDescent="0.25">
      <c r="D4195" s="143"/>
    </row>
    <row r="4196" spans="4:4" x14ac:dyDescent="0.25">
      <c r="D4196" s="143"/>
    </row>
    <row r="4197" spans="4:4" x14ac:dyDescent="0.25">
      <c r="D4197" s="143"/>
    </row>
    <row r="4198" spans="4:4" x14ac:dyDescent="0.25">
      <c r="D4198" s="143"/>
    </row>
    <row r="4199" spans="4:4" x14ac:dyDescent="0.25">
      <c r="D4199" s="143"/>
    </row>
    <row r="4200" spans="4:4" x14ac:dyDescent="0.25">
      <c r="D4200" s="143"/>
    </row>
    <row r="4201" spans="4:4" x14ac:dyDescent="0.25">
      <c r="D4201" s="143"/>
    </row>
    <row r="4202" spans="4:4" x14ac:dyDescent="0.25">
      <c r="D4202" s="143"/>
    </row>
    <row r="4203" spans="4:4" x14ac:dyDescent="0.25">
      <c r="D4203" s="143"/>
    </row>
    <row r="4204" spans="4:4" x14ac:dyDescent="0.25">
      <c r="D4204" s="143"/>
    </row>
    <row r="4205" spans="4:4" x14ac:dyDescent="0.25">
      <c r="D4205" s="143"/>
    </row>
    <row r="4206" spans="4:4" x14ac:dyDescent="0.25">
      <c r="D4206" s="143"/>
    </row>
    <row r="4207" spans="4:4" x14ac:dyDescent="0.25">
      <c r="D4207" s="143"/>
    </row>
    <row r="4208" spans="4:4" x14ac:dyDescent="0.25">
      <c r="D4208" s="143"/>
    </row>
    <row r="4209" spans="4:4" x14ac:dyDescent="0.25">
      <c r="D4209" s="143"/>
    </row>
    <row r="4210" spans="4:4" x14ac:dyDescent="0.25">
      <c r="D4210" s="143"/>
    </row>
    <row r="4211" spans="4:4" x14ac:dyDescent="0.25">
      <c r="D4211" s="143"/>
    </row>
    <row r="4212" spans="4:4" x14ac:dyDescent="0.25">
      <c r="D4212" s="143"/>
    </row>
    <row r="4213" spans="4:4" x14ac:dyDescent="0.25">
      <c r="D4213" s="143"/>
    </row>
    <row r="4214" spans="4:4" x14ac:dyDescent="0.25">
      <c r="D4214" s="143"/>
    </row>
    <row r="4215" spans="4:4" x14ac:dyDescent="0.25">
      <c r="D4215" s="143"/>
    </row>
    <row r="4216" spans="4:4" x14ac:dyDescent="0.25">
      <c r="D4216" s="143"/>
    </row>
    <row r="4217" spans="4:4" x14ac:dyDescent="0.25">
      <c r="D4217" s="143"/>
    </row>
    <row r="4218" spans="4:4" x14ac:dyDescent="0.25">
      <c r="D4218" s="143"/>
    </row>
    <row r="4219" spans="4:4" x14ac:dyDescent="0.25">
      <c r="D4219" s="143"/>
    </row>
    <row r="4220" spans="4:4" x14ac:dyDescent="0.25">
      <c r="D4220" s="143"/>
    </row>
    <row r="4221" spans="4:4" x14ac:dyDescent="0.25">
      <c r="D4221" s="143"/>
    </row>
    <row r="4222" spans="4:4" x14ac:dyDescent="0.25">
      <c r="D4222" s="143"/>
    </row>
    <row r="4223" spans="4:4" x14ac:dyDescent="0.25">
      <c r="D4223" s="143"/>
    </row>
    <row r="4224" spans="4:4" x14ac:dyDescent="0.25">
      <c r="D4224" s="143"/>
    </row>
    <row r="4225" spans="4:4" x14ac:dyDescent="0.25">
      <c r="D4225" s="143"/>
    </row>
    <row r="4226" spans="4:4" x14ac:dyDescent="0.25">
      <c r="D4226" s="143"/>
    </row>
    <row r="4227" spans="4:4" x14ac:dyDescent="0.25">
      <c r="D4227" s="143"/>
    </row>
    <row r="4228" spans="4:4" x14ac:dyDescent="0.25">
      <c r="D4228" s="143"/>
    </row>
    <row r="4229" spans="4:4" x14ac:dyDescent="0.25">
      <c r="D4229" s="143"/>
    </row>
    <row r="4230" spans="4:4" x14ac:dyDescent="0.25">
      <c r="D4230" s="143"/>
    </row>
    <row r="4231" spans="4:4" x14ac:dyDescent="0.25">
      <c r="D4231" s="143"/>
    </row>
    <row r="4232" spans="4:4" x14ac:dyDescent="0.25">
      <c r="D4232" s="143"/>
    </row>
    <row r="4233" spans="4:4" x14ac:dyDescent="0.25">
      <c r="D4233" s="143"/>
    </row>
    <row r="4234" spans="4:4" x14ac:dyDescent="0.25">
      <c r="D4234" s="143"/>
    </row>
    <row r="4235" spans="4:4" x14ac:dyDescent="0.25">
      <c r="D4235" s="143"/>
    </row>
    <row r="4236" spans="4:4" x14ac:dyDescent="0.25">
      <c r="D4236" s="143"/>
    </row>
    <row r="4237" spans="4:4" x14ac:dyDescent="0.25">
      <c r="D4237" s="143"/>
    </row>
    <row r="4238" spans="4:4" x14ac:dyDescent="0.25">
      <c r="D4238" s="143"/>
    </row>
    <row r="4239" spans="4:4" x14ac:dyDescent="0.25">
      <c r="D4239" s="143"/>
    </row>
    <row r="4240" spans="4:4" x14ac:dyDescent="0.25">
      <c r="D4240" s="143"/>
    </row>
    <row r="4241" spans="4:4" x14ac:dyDescent="0.25">
      <c r="D4241" s="143"/>
    </row>
    <row r="4242" spans="4:4" x14ac:dyDescent="0.25">
      <c r="D4242" s="143"/>
    </row>
    <row r="4243" spans="4:4" x14ac:dyDescent="0.25">
      <c r="D4243" s="143"/>
    </row>
    <row r="4244" spans="4:4" x14ac:dyDescent="0.25">
      <c r="D4244" s="143"/>
    </row>
    <row r="4245" spans="4:4" x14ac:dyDescent="0.25">
      <c r="D4245" s="143"/>
    </row>
    <row r="4246" spans="4:4" x14ac:dyDescent="0.25">
      <c r="D4246" s="143"/>
    </row>
    <row r="4247" spans="4:4" x14ac:dyDescent="0.25">
      <c r="D4247" s="143"/>
    </row>
    <row r="4248" spans="4:4" x14ac:dyDescent="0.25">
      <c r="D4248" s="143"/>
    </row>
    <row r="4249" spans="4:4" x14ac:dyDescent="0.25">
      <c r="D4249" s="143"/>
    </row>
    <row r="4250" spans="4:4" x14ac:dyDescent="0.25">
      <c r="D4250" s="143"/>
    </row>
    <row r="4251" spans="4:4" x14ac:dyDescent="0.25">
      <c r="D4251" s="143"/>
    </row>
    <row r="4252" spans="4:4" x14ac:dyDescent="0.25">
      <c r="D4252" s="143"/>
    </row>
    <row r="4253" spans="4:4" x14ac:dyDescent="0.25">
      <c r="D4253" s="143"/>
    </row>
    <row r="4254" spans="4:4" x14ac:dyDescent="0.25">
      <c r="D4254" s="143"/>
    </row>
    <row r="4255" spans="4:4" x14ac:dyDescent="0.25">
      <c r="D4255" s="143"/>
    </row>
    <row r="4256" spans="4:4" x14ac:dyDescent="0.25">
      <c r="D4256" s="143"/>
    </row>
    <row r="4257" spans="4:4" x14ac:dyDescent="0.25">
      <c r="D4257" s="143"/>
    </row>
    <row r="4258" spans="4:4" x14ac:dyDescent="0.25">
      <c r="D4258" s="143"/>
    </row>
    <row r="4259" spans="4:4" x14ac:dyDescent="0.25">
      <c r="D4259" s="143"/>
    </row>
    <row r="4260" spans="4:4" x14ac:dyDescent="0.25">
      <c r="D4260" s="143"/>
    </row>
    <row r="4261" spans="4:4" x14ac:dyDescent="0.25">
      <c r="D4261" s="143"/>
    </row>
    <row r="4262" spans="4:4" x14ac:dyDescent="0.25">
      <c r="D4262" s="143"/>
    </row>
    <row r="4263" spans="4:4" x14ac:dyDescent="0.25">
      <c r="D4263" s="143"/>
    </row>
    <row r="4264" spans="4:4" x14ac:dyDescent="0.25">
      <c r="D4264" s="143"/>
    </row>
    <row r="4265" spans="4:4" x14ac:dyDescent="0.25">
      <c r="D4265" s="143"/>
    </row>
    <row r="4266" spans="4:4" x14ac:dyDescent="0.25">
      <c r="D4266" s="143"/>
    </row>
    <row r="4267" spans="4:4" x14ac:dyDescent="0.25">
      <c r="D4267" s="143"/>
    </row>
    <row r="4268" spans="4:4" x14ac:dyDescent="0.25">
      <c r="D4268" s="143"/>
    </row>
    <row r="4269" spans="4:4" x14ac:dyDescent="0.25">
      <c r="D4269" s="143"/>
    </row>
    <row r="4270" spans="4:4" x14ac:dyDescent="0.25">
      <c r="D4270" s="143"/>
    </row>
    <row r="4271" spans="4:4" x14ac:dyDescent="0.25">
      <c r="D4271" s="143"/>
    </row>
    <row r="4272" spans="4:4" x14ac:dyDescent="0.25">
      <c r="D4272" s="143"/>
    </row>
    <row r="4273" spans="4:4" x14ac:dyDescent="0.25">
      <c r="D4273" s="143"/>
    </row>
    <row r="4274" spans="4:4" x14ac:dyDescent="0.25">
      <c r="D4274" s="143"/>
    </row>
    <row r="4275" spans="4:4" x14ac:dyDescent="0.25">
      <c r="D4275" s="143"/>
    </row>
    <row r="4276" spans="4:4" x14ac:dyDescent="0.25">
      <c r="D4276" s="143"/>
    </row>
    <row r="4277" spans="4:4" x14ac:dyDescent="0.25">
      <c r="D4277" s="143"/>
    </row>
    <row r="4278" spans="4:4" x14ac:dyDescent="0.25">
      <c r="D4278" s="143"/>
    </row>
    <row r="4279" spans="4:4" x14ac:dyDescent="0.25">
      <c r="D4279" s="143"/>
    </row>
    <row r="4280" spans="4:4" x14ac:dyDescent="0.25">
      <c r="D4280" s="143"/>
    </row>
    <row r="4281" spans="4:4" x14ac:dyDescent="0.25">
      <c r="D4281" s="143"/>
    </row>
    <row r="4282" spans="4:4" x14ac:dyDescent="0.25">
      <c r="D4282" s="143"/>
    </row>
    <row r="4283" spans="4:4" x14ac:dyDescent="0.25">
      <c r="D4283" s="143"/>
    </row>
    <row r="4284" spans="4:4" x14ac:dyDescent="0.25">
      <c r="D4284" s="143"/>
    </row>
    <row r="4285" spans="4:4" x14ac:dyDescent="0.25">
      <c r="D4285" s="143"/>
    </row>
    <row r="4286" spans="4:4" x14ac:dyDescent="0.25">
      <c r="D4286" s="143"/>
    </row>
    <row r="4287" spans="4:4" x14ac:dyDescent="0.25">
      <c r="D4287" s="143"/>
    </row>
    <row r="4288" spans="4:4" x14ac:dyDescent="0.25">
      <c r="D4288" s="143"/>
    </row>
    <row r="4289" spans="4:4" x14ac:dyDescent="0.25">
      <c r="D4289" s="143"/>
    </row>
    <row r="4290" spans="4:4" x14ac:dyDescent="0.25">
      <c r="D4290" s="143"/>
    </row>
    <row r="4291" spans="4:4" x14ac:dyDescent="0.25">
      <c r="D4291" s="143"/>
    </row>
    <row r="4292" spans="4:4" x14ac:dyDescent="0.25">
      <c r="D4292" s="143"/>
    </row>
    <row r="4293" spans="4:4" x14ac:dyDescent="0.25">
      <c r="D4293" s="143"/>
    </row>
    <row r="4294" spans="4:4" x14ac:dyDescent="0.25">
      <c r="D4294" s="143"/>
    </row>
    <row r="4295" spans="4:4" x14ac:dyDescent="0.25">
      <c r="D4295" s="143"/>
    </row>
    <row r="4296" spans="4:4" x14ac:dyDescent="0.25">
      <c r="D4296" s="143"/>
    </row>
    <row r="4297" spans="4:4" x14ac:dyDescent="0.25">
      <c r="D4297" s="143"/>
    </row>
    <row r="4298" spans="4:4" x14ac:dyDescent="0.25">
      <c r="D4298" s="143"/>
    </row>
    <row r="4299" spans="4:4" x14ac:dyDescent="0.25">
      <c r="D4299" s="143"/>
    </row>
    <row r="4300" spans="4:4" x14ac:dyDescent="0.25">
      <c r="D4300" s="143"/>
    </row>
    <row r="4301" spans="4:4" x14ac:dyDescent="0.25">
      <c r="D4301" s="143"/>
    </row>
    <row r="4302" spans="4:4" x14ac:dyDescent="0.25">
      <c r="D4302" s="143"/>
    </row>
    <row r="4303" spans="4:4" x14ac:dyDescent="0.25">
      <c r="D4303" s="143"/>
    </row>
    <row r="4304" spans="4:4" x14ac:dyDescent="0.25">
      <c r="D4304" s="143"/>
    </row>
    <row r="4305" spans="4:4" x14ac:dyDescent="0.25">
      <c r="D4305" s="143"/>
    </row>
    <row r="4306" spans="4:4" x14ac:dyDescent="0.25">
      <c r="D4306" s="143"/>
    </row>
    <row r="4307" spans="4:4" x14ac:dyDescent="0.25">
      <c r="D4307" s="143"/>
    </row>
    <row r="4308" spans="4:4" x14ac:dyDescent="0.25">
      <c r="D4308" s="143"/>
    </row>
    <row r="4309" spans="4:4" x14ac:dyDescent="0.25">
      <c r="D4309" s="143"/>
    </row>
    <row r="4310" spans="4:4" x14ac:dyDescent="0.25">
      <c r="D4310" s="143"/>
    </row>
    <row r="4311" spans="4:4" x14ac:dyDescent="0.25">
      <c r="D4311" s="143"/>
    </row>
    <row r="4312" spans="4:4" x14ac:dyDescent="0.25">
      <c r="D4312" s="143"/>
    </row>
    <row r="4313" spans="4:4" x14ac:dyDescent="0.25">
      <c r="D4313" s="143"/>
    </row>
    <row r="4314" spans="4:4" x14ac:dyDescent="0.25">
      <c r="D4314" s="143"/>
    </row>
    <row r="4315" spans="4:4" x14ac:dyDescent="0.25">
      <c r="D4315" s="143"/>
    </row>
    <row r="4316" spans="4:4" x14ac:dyDescent="0.25">
      <c r="D4316" s="143"/>
    </row>
    <row r="4317" spans="4:4" x14ac:dyDescent="0.25">
      <c r="D4317" s="143"/>
    </row>
    <row r="4318" spans="4:4" x14ac:dyDescent="0.25">
      <c r="D4318" s="143"/>
    </row>
    <row r="4319" spans="4:4" x14ac:dyDescent="0.25">
      <c r="D4319" s="143"/>
    </row>
    <row r="4320" spans="4:4" x14ac:dyDescent="0.25">
      <c r="D4320" s="143"/>
    </row>
    <row r="4321" spans="4:4" x14ac:dyDescent="0.25">
      <c r="D4321" s="143"/>
    </row>
    <row r="4322" spans="4:4" x14ac:dyDescent="0.25">
      <c r="D4322" s="143"/>
    </row>
    <row r="4323" spans="4:4" x14ac:dyDescent="0.25">
      <c r="D4323" s="143"/>
    </row>
    <row r="4324" spans="4:4" x14ac:dyDescent="0.25">
      <c r="D4324" s="143"/>
    </row>
    <row r="4325" spans="4:4" x14ac:dyDescent="0.25">
      <c r="D4325" s="143"/>
    </row>
    <row r="4326" spans="4:4" x14ac:dyDescent="0.25">
      <c r="D4326" s="143"/>
    </row>
    <row r="4327" spans="4:4" x14ac:dyDescent="0.25">
      <c r="D4327" s="143"/>
    </row>
    <row r="4328" spans="4:4" x14ac:dyDescent="0.25">
      <c r="D4328" s="143"/>
    </row>
    <row r="4329" spans="4:4" x14ac:dyDescent="0.25">
      <c r="D4329" s="143"/>
    </row>
    <row r="4330" spans="4:4" x14ac:dyDescent="0.25">
      <c r="D4330" s="143"/>
    </row>
    <row r="4331" spans="4:4" x14ac:dyDescent="0.25">
      <c r="D4331" s="143"/>
    </row>
    <row r="4332" spans="4:4" x14ac:dyDescent="0.25">
      <c r="D4332" s="143"/>
    </row>
    <row r="4333" spans="4:4" x14ac:dyDescent="0.25">
      <c r="D4333" s="143"/>
    </row>
    <row r="4334" spans="4:4" x14ac:dyDescent="0.25">
      <c r="D4334" s="143"/>
    </row>
    <row r="4335" spans="4:4" x14ac:dyDescent="0.25">
      <c r="D4335" s="143"/>
    </row>
    <row r="4336" spans="4:4" x14ac:dyDescent="0.25">
      <c r="D4336" s="143"/>
    </row>
    <row r="4337" spans="4:4" x14ac:dyDescent="0.25">
      <c r="D4337" s="143"/>
    </row>
    <row r="4338" spans="4:4" x14ac:dyDescent="0.25">
      <c r="D4338" s="143"/>
    </row>
    <row r="4339" spans="4:4" x14ac:dyDescent="0.25">
      <c r="D4339" s="143"/>
    </row>
    <row r="4340" spans="4:4" x14ac:dyDescent="0.25">
      <c r="D4340" s="143"/>
    </row>
    <row r="4341" spans="4:4" x14ac:dyDescent="0.25">
      <c r="D4341" s="143"/>
    </row>
    <row r="4342" spans="4:4" x14ac:dyDescent="0.25">
      <c r="D4342" s="143"/>
    </row>
    <row r="4343" spans="4:4" x14ac:dyDescent="0.25">
      <c r="D4343" s="143"/>
    </row>
    <row r="4344" spans="4:4" x14ac:dyDescent="0.25">
      <c r="D4344" s="143"/>
    </row>
    <row r="4345" spans="4:4" x14ac:dyDescent="0.25">
      <c r="D4345" s="143"/>
    </row>
    <row r="4346" spans="4:4" x14ac:dyDescent="0.25">
      <c r="D4346" s="143"/>
    </row>
    <row r="4347" spans="4:4" x14ac:dyDescent="0.25">
      <c r="D4347" s="143"/>
    </row>
    <row r="4348" spans="4:4" x14ac:dyDescent="0.25">
      <c r="D4348" s="143"/>
    </row>
    <row r="4349" spans="4:4" x14ac:dyDescent="0.25">
      <c r="D4349" s="143"/>
    </row>
    <row r="4350" spans="4:4" x14ac:dyDescent="0.25">
      <c r="D4350" s="143"/>
    </row>
    <row r="4351" spans="4:4" x14ac:dyDescent="0.25">
      <c r="D4351" s="143"/>
    </row>
    <row r="4352" spans="4:4" x14ac:dyDescent="0.25">
      <c r="D4352" s="143"/>
    </row>
    <row r="4353" spans="4:4" x14ac:dyDescent="0.25">
      <c r="D4353" s="143"/>
    </row>
    <row r="4354" spans="4:4" x14ac:dyDescent="0.25">
      <c r="D4354" s="143"/>
    </row>
    <row r="4355" spans="4:4" x14ac:dyDescent="0.25">
      <c r="D4355" s="143"/>
    </row>
    <row r="4356" spans="4:4" x14ac:dyDescent="0.25">
      <c r="D4356" s="143"/>
    </row>
    <row r="4357" spans="4:4" x14ac:dyDescent="0.25">
      <c r="D4357" s="143"/>
    </row>
    <row r="4358" spans="4:4" x14ac:dyDescent="0.25">
      <c r="D4358" s="143"/>
    </row>
    <row r="4359" spans="4:4" x14ac:dyDescent="0.25">
      <c r="D4359" s="143"/>
    </row>
    <row r="4360" spans="4:4" x14ac:dyDescent="0.25">
      <c r="D4360" s="143"/>
    </row>
    <row r="4361" spans="4:4" x14ac:dyDescent="0.25">
      <c r="D4361" s="143"/>
    </row>
    <row r="4362" spans="4:4" x14ac:dyDescent="0.25">
      <c r="D4362" s="143"/>
    </row>
    <row r="4363" spans="4:4" x14ac:dyDescent="0.25">
      <c r="D4363" s="143"/>
    </row>
    <row r="4364" spans="4:4" x14ac:dyDescent="0.25">
      <c r="D4364" s="143"/>
    </row>
    <row r="4365" spans="4:4" x14ac:dyDescent="0.25">
      <c r="D4365" s="143"/>
    </row>
    <row r="4366" spans="4:4" x14ac:dyDescent="0.25">
      <c r="D4366" s="143"/>
    </row>
    <row r="4367" spans="4:4" x14ac:dyDescent="0.25">
      <c r="D4367" s="143"/>
    </row>
    <row r="4368" spans="4:4" x14ac:dyDescent="0.25">
      <c r="D4368" s="143"/>
    </row>
    <row r="4369" spans="4:4" x14ac:dyDescent="0.25">
      <c r="D4369" s="143"/>
    </row>
    <row r="4370" spans="4:4" x14ac:dyDescent="0.25">
      <c r="D4370" s="143"/>
    </row>
    <row r="4371" spans="4:4" x14ac:dyDescent="0.25">
      <c r="D4371" s="143"/>
    </row>
    <row r="4372" spans="4:4" x14ac:dyDescent="0.25">
      <c r="D4372" s="143"/>
    </row>
    <row r="4373" spans="4:4" x14ac:dyDescent="0.25">
      <c r="D4373" s="143"/>
    </row>
    <row r="4374" spans="4:4" x14ac:dyDescent="0.25">
      <c r="D4374" s="143"/>
    </row>
    <row r="4375" spans="4:4" x14ac:dyDescent="0.25">
      <c r="D4375" s="143"/>
    </row>
    <row r="4376" spans="4:4" x14ac:dyDescent="0.25">
      <c r="D4376" s="143"/>
    </row>
    <row r="4377" spans="4:4" x14ac:dyDescent="0.25">
      <c r="D4377" s="143"/>
    </row>
    <row r="4378" spans="4:4" x14ac:dyDescent="0.25">
      <c r="D4378" s="143"/>
    </row>
    <row r="4379" spans="4:4" x14ac:dyDescent="0.25">
      <c r="D4379" s="143"/>
    </row>
    <row r="4380" spans="4:4" x14ac:dyDescent="0.25">
      <c r="D4380" s="143"/>
    </row>
    <row r="4381" spans="4:4" x14ac:dyDescent="0.25">
      <c r="D4381" s="143"/>
    </row>
    <row r="4382" spans="4:4" x14ac:dyDescent="0.25">
      <c r="D4382" s="143"/>
    </row>
    <row r="4383" spans="4:4" x14ac:dyDescent="0.25">
      <c r="D4383" s="143"/>
    </row>
    <row r="4384" spans="4:4" x14ac:dyDescent="0.25">
      <c r="D4384" s="143"/>
    </row>
    <row r="4385" spans="4:4" x14ac:dyDescent="0.25">
      <c r="D4385" s="143"/>
    </row>
    <row r="4386" spans="4:4" x14ac:dyDescent="0.25">
      <c r="D4386" s="143"/>
    </row>
    <row r="4387" spans="4:4" x14ac:dyDescent="0.25">
      <c r="D4387" s="143"/>
    </row>
    <row r="4388" spans="4:4" x14ac:dyDescent="0.25">
      <c r="D4388" s="143"/>
    </row>
    <row r="4389" spans="4:4" x14ac:dyDescent="0.25">
      <c r="D4389" s="143"/>
    </row>
    <row r="4390" spans="4:4" x14ac:dyDescent="0.25">
      <c r="D4390" s="143"/>
    </row>
    <row r="4391" spans="4:4" x14ac:dyDescent="0.25">
      <c r="D4391" s="143"/>
    </row>
    <row r="4392" spans="4:4" x14ac:dyDescent="0.25">
      <c r="D4392" s="143"/>
    </row>
    <row r="4393" spans="4:4" x14ac:dyDescent="0.25">
      <c r="D4393" s="143"/>
    </row>
    <row r="4394" spans="4:4" x14ac:dyDescent="0.25">
      <c r="D4394" s="143"/>
    </row>
    <row r="4395" spans="4:4" x14ac:dyDescent="0.25">
      <c r="D4395" s="143"/>
    </row>
    <row r="4396" spans="4:4" x14ac:dyDescent="0.25">
      <c r="D4396" s="143"/>
    </row>
    <row r="4397" spans="4:4" x14ac:dyDescent="0.25">
      <c r="D4397" s="143"/>
    </row>
    <row r="4398" spans="4:4" x14ac:dyDescent="0.25">
      <c r="D4398" s="143"/>
    </row>
    <row r="4399" spans="4:4" x14ac:dyDescent="0.25">
      <c r="D4399" s="143"/>
    </row>
    <row r="4400" spans="4:4" x14ac:dyDescent="0.25">
      <c r="D4400" s="143"/>
    </row>
    <row r="4401" spans="4:4" x14ac:dyDescent="0.25">
      <c r="D4401" s="143"/>
    </row>
    <row r="4402" spans="4:4" x14ac:dyDescent="0.25">
      <c r="D4402" s="143"/>
    </row>
    <row r="4403" spans="4:4" x14ac:dyDescent="0.25">
      <c r="D4403" s="143"/>
    </row>
    <row r="4404" spans="4:4" x14ac:dyDescent="0.25">
      <c r="D4404" s="143"/>
    </row>
    <row r="4405" spans="4:4" x14ac:dyDescent="0.25">
      <c r="D4405" s="143"/>
    </row>
    <row r="4406" spans="4:4" x14ac:dyDescent="0.25">
      <c r="D4406" s="143"/>
    </row>
    <row r="4407" spans="4:4" x14ac:dyDescent="0.25">
      <c r="D4407" s="143"/>
    </row>
    <row r="4408" spans="4:4" x14ac:dyDescent="0.25">
      <c r="D4408" s="143"/>
    </row>
    <row r="4409" spans="4:4" x14ac:dyDescent="0.25">
      <c r="D4409" s="143"/>
    </row>
    <row r="4410" spans="4:4" x14ac:dyDescent="0.25">
      <c r="D4410" s="143"/>
    </row>
    <row r="4411" spans="4:4" x14ac:dyDescent="0.25">
      <c r="D4411" s="143"/>
    </row>
    <row r="4412" spans="4:4" x14ac:dyDescent="0.25">
      <c r="D4412" s="143"/>
    </row>
    <row r="4413" spans="4:4" x14ac:dyDescent="0.25">
      <c r="D4413" s="143"/>
    </row>
    <row r="4414" spans="4:4" x14ac:dyDescent="0.25">
      <c r="D4414" s="143"/>
    </row>
    <row r="4415" spans="4:4" x14ac:dyDescent="0.25">
      <c r="D4415" s="143"/>
    </row>
    <row r="4416" spans="4:4" x14ac:dyDescent="0.25">
      <c r="D4416" s="143"/>
    </row>
    <row r="4417" spans="4:4" x14ac:dyDescent="0.25">
      <c r="D4417" s="143"/>
    </row>
    <row r="4418" spans="4:4" x14ac:dyDescent="0.25">
      <c r="D4418" s="143"/>
    </row>
    <row r="4419" spans="4:4" x14ac:dyDescent="0.25">
      <c r="D4419" s="143"/>
    </row>
    <row r="4420" spans="4:4" x14ac:dyDescent="0.25">
      <c r="D4420" s="143"/>
    </row>
    <row r="4421" spans="4:4" x14ac:dyDescent="0.25">
      <c r="D4421" s="143"/>
    </row>
    <row r="4422" spans="4:4" x14ac:dyDescent="0.25">
      <c r="D4422" s="143"/>
    </row>
    <row r="4423" spans="4:4" x14ac:dyDescent="0.25">
      <c r="D4423" s="143"/>
    </row>
    <row r="4424" spans="4:4" x14ac:dyDescent="0.25">
      <c r="D4424" s="143"/>
    </row>
    <row r="4425" spans="4:4" x14ac:dyDescent="0.25">
      <c r="D4425" s="143"/>
    </row>
    <row r="4426" spans="4:4" x14ac:dyDescent="0.25">
      <c r="D4426" s="143"/>
    </row>
    <row r="4427" spans="4:4" x14ac:dyDescent="0.25">
      <c r="D4427" s="143"/>
    </row>
    <row r="4428" spans="4:4" x14ac:dyDescent="0.25">
      <c r="D4428" s="143"/>
    </row>
    <row r="4429" spans="4:4" x14ac:dyDescent="0.25">
      <c r="D4429" s="143"/>
    </row>
    <row r="4430" spans="4:4" x14ac:dyDescent="0.25">
      <c r="D4430" s="143"/>
    </row>
    <row r="4431" spans="4:4" x14ac:dyDescent="0.25">
      <c r="D4431" s="143"/>
    </row>
    <row r="4432" spans="4:4" x14ac:dyDescent="0.25">
      <c r="D4432" s="143"/>
    </row>
    <row r="4433" spans="4:4" x14ac:dyDescent="0.25">
      <c r="D4433" s="143"/>
    </row>
    <row r="4434" spans="4:4" x14ac:dyDescent="0.25">
      <c r="D4434" s="143"/>
    </row>
    <row r="4435" spans="4:4" x14ac:dyDescent="0.25">
      <c r="D4435" s="143"/>
    </row>
    <row r="4436" spans="4:4" x14ac:dyDescent="0.25">
      <c r="D4436" s="143"/>
    </row>
    <row r="4437" spans="4:4" x14ac:dyDescent="0.25">
      <c r="D4437" s="143"/>
    </row>
    <row r="4438" spans="4:4" x14ac:dyDescent="0.25">
      <c r="D4438" s="143"/>
    </row>
    <row r="4439" spans="4:4" x14ac:dyDescent="0.25">
      <c r="D4439" s="143"/>
    </row>
    <row r="4440" spans="4:4" x14ac:dyDescent="0.25">
      <c r="D4440" s="143"/>
    </row>
    <row r="4441" spans="4:4" x14ac:dyDescent="0.25">
      <c r="D4441" s="143"/>
    </row>
    <row r="4442" spans="4:4" x14ac:dyDescent="0.25">
      <c r="D4442" s="143"/>
    </row>
    <row r="4443" spans="4:4" x14ac:dyDescent="0.25">
      <c r="D4443" s="143"/>
    </row>
    <row r="4444" spans="4:4" x14ac:dyDescent="0.25">
      <c r="D4444" s="143"/>
    </row>
    <row r="4445" spans="4:4" x14ac:dyDescent="0.25">
      <c r="D4445" s="143"/>
    </row>
    <row r="4446" spans="4:4" x14ac:dyDescent="0.25">
      <c r="D4446" s="143"/>
    </row>
    <row r="4447" spans="4:4" x14ac:dyDescent="0.25">
      <c r="D4447" s="143"/>
    </row>
    <row r="4448" spans="4:4" x14ac:dyDescent="0.25">
      <c r="D4448" s="143"/>
    </row>
    <row r="4449" spans="4:4" x14ac:dyDescent="0.25">
      <c r="D4449" s="143"/>
    </row>
    <row r="4450" spans="4:4" x14ac:dyDescent="0.25">
      <c r="D4450" s="143"/>
    </row>
    <row r="4451" spans="4:4" x14ac:dyDescent="0.25">
      <c r="D4451" s="143"/>
    </row>
    <row r="4452" spans="4:4" x14ac:dyDescent="0.25">
      <c r="D4452" s="143"/>
    </row>
    <row r="4453" spans="4:4" x14ac:dyDescent="0.25">
      <c r="D4453" s="143"/>
    </row>
    <row r="4454" spans="4:4" x14ac:dyDescent="0.25">
      <c r="D4454" s="143"/>
    </row>
    <row r="4455" spans="4:4" x14ac:dyDescent="0.25">
      <c r="D4455" s="143"/>
    </row>
    <row r="4456" spans="4:4" x14ac:dyDescent="0.25">
      <c r="D4456" s="143"/>
    </row>
    <row r="4457" spans="4:4" x14ac:dyDescent="0.25">
      <c r="D4457" s="143"/>
    </row>
    <row r="4458" spans="4:4" x14ac:dyDescent="0.25">
      <c r="D4458" s="143"/>
    </row>
    <row r="4459" spans="4:4" x14ac:dyDescent="0.25">
      <c r="D4459" s="143"/>
    </row>
    <row r="4460" spans="4:4" x14ac:dyDescent="0.25">
      <c r="D4460" s="143"/>
    </row>
    <row r="4461" spans="4:4" x14ac:dyDescent="0.25">
      <c r="D4461" s="143"/>
    </row>
    <row r="4462" spans="4:4" x14ac:dyDescent="0.25">
      <c r="D4462" s="143"/>
    </row>
    <row r="4463" spans="4:4" x14ac:dyDescent="0.25">
      <c r="D4463" s="143"/>
    </row>
    <row r="4464" spans="4:4" x14ac:dyDescent="0.25">
      <c r="D4464" s="143"/>
    </row>
    <row r="4465" spans="4:4" x14ac:dyDescent="0.25">
      <c r="D4465" s="143"/>
    </row>
    <row r="4466" spans="4:4" x14ac:dyDescent="0.25">
      <c r="D4466" s="143"/>
    </row>
    <row r="4467" spans="4:4" x14ac:dyDescent="0.25">
      <c r="D4467" s="143"/>
    </row>
    <row r="4468" spans="4:4" x14ac:dyDescent="0.25">
      <c r="D4468" s="143"/>
    </row>
    <row r="4469" spans="4:4" x14ac:dyDescent="0.25">
      <c r="D4469" s="143"/>
    </row>
    <row r="4470" spans="4:4" x14ac:dyDescent="0.25">
      <c r="D4470" s="143"/>
    </row>
    <row r="4471" spans="4:4" x14ac:dyDescent="0.25">
      <c r="D4471" s="143"/>
    </row>
    <row r="4472" spans="4:4" x14ac:dyDescent="0.25">
      <c r="D4472" s="143"/>
    </row>
    <row r="4473" spans="4:4" x14ac:dyDescent="0.25">
      <c r="D4473" s="143"/>
    </row>
    <row r="4474" spans="4:4" x14ac:dyDescent="0.25">
      <c r="D4474" s="143"/>
    </row>
    <row r="4475" spans="4:4" x14ac:dyDescent="0.25">
      <c r="D4475" s="143"/>
    </row>
    <row r="4476" spans="4:4" x14ac:dyDescent="0.25">
      <c r="D4476" s="143"/>
    </row>
    <row r="4477" spans="4:4" x14ac:dyDescent="0.25">
      <c r="D4477" s="143"/>
    </row>
    <row r="4478" spans="4:4" x14ac:dyDescent="0.25">
      <c r="D4478" s="143"/>
    </row>
    <row r="4479" spans="4:4" x14ac:dyDescent="0.25">
      <c r="D4479" s="143"/>
    </row>
    <row r="4480" spans="4:4" x14ac:dyDescent="0.25">
      <c r="D4480" s="143"/>
    </row>
    <row r="4481" spans="4:4" x14ac:dyDescent="0.25">
      <c r="D4481" s="143"/>
    </row>
    <row r="4482" spans="4:4" x14ac:dyDescent="0.25">
      <c r="D4482" s="143"/>
    </row>
    <row r="4483" spans="4:4" x14ac:dyDescent="0.25">
      <c r="D4483" s="143"/>
    </row>
    <row r="4484" spans="4:4" x14ac:dyDescent="0.25">
      <c r="D4484" s="143"/>
    </row>
    <row r="4485" spans="4:4" x14ac:dyDescent="0.25">
      <c r="D4485" s="143"/>
    </row>
    <row r="4486" spans="4:4" x14ac:dyDescent="0.25">
      <c r="D4486" s="143"/>
    </row>
    <row r="4487" spans="4:4" x14ac:dyDescent="0.25">
      <c r="D4487" s="143"/>
    </row>
    <row r="4488" spans="4:4" x14ac:dyDescent="0.25">
      <c r="D4488" s="143"/>
    </row>
    <row r="4489" spans="4:4" x14ac:dyDescent="0.25">
      <c r="D4489" s="143"/>
    </row>
    <row r="4490" spans="4:4" x14ac:dyDescent="0.25">
      <c r="D4490" s="143"/>
    </row>
    <row r="4491" spans="4:4" x14ac:dyDescent="0.25">
      <c r="D4491" s="143"/>
    </row>
    <row r="4492" spans="4:4" x14ac:dyDescent="0.25">
      <c r="D4492" s="143"/>
    </row>
    <row r="4493" spans="4:4" x14ac:dyDescent="0.25">
      <c r="D4493" s="143"/>
    </row>
    <row r="4494" spans="4:4" x14ac:dyDescent="0.25">
      <c r="D4494" s="143"/>
    </row>
    <row r="4495" spans="4:4" x14ac:dyDescent="0.25">
      <c r="D4495" s="143"/>
    </row>
    <row r="4496" spans="4:4" x14ac:dyDescent="0.25">
      <c r="D4496" s="143"/>
    </row>
    <row r="4497" spans="4:4" x14ac:dyDescent="0.25">
      <c r="D4497" s="143"/>
    </row>
    <row r="4498" spans="4:4" x14ac:dyDescent="0.25">
      <c r="D4498" s="143"/>
    </row>
    <row r="4499" spans="4:4" x14ac:dyDescent="0.25">
      <c r="D4499" s="143"/>
    </row>
    <row r="4500" spans="4:4" x14ac:dyDescent="0.25">
      <c r="D4500" s="143"/>
    </row>
    <row r="4501" spans="4:4" x14ac:dyDescent="0.25">
      <c r="D4501" s="143"/>
    </row>
    <row r="4502" spans="4:4" x14ac:dyDescent="0.25">
      <c r="D4502" s="143"/>
    </row>
    <row r="4503" spans="4:4" x14ac:dyDescent="0.25">
      <c r="D4503" s="143"/>
    </row>
    <row r="4504" spans="4:4" x14ac:dyDescent="0.25">
      <c r="D4504" s="143"/>
    </row>
    <row r="4505" spans="4:4" x14ac:dyDescent="0.25">
      <c r="D4505" s="143"/>
    </row>
    <row r="4506" spans="4:4" x14ac:dyDescent="0.25">
      <c r="D4506" s="143"/>
    </row>
    <row r="4507" spans="4:4" x14ac:dyDescent="0.25">
      <c r="D4507" s="143"/>
    </row>
    <row r="4508" spans="4:4" x14ac:dyDescent="0.25">
      <c r="D4508" s="143"/>
    </row>
    <row r="4509" spans="4:4" x14ac:dyDescent="0.25">
      <c r="D4509" s="143"/>
    </row>
    <row r="4510" spans="4:4" x14ac:dyDescent="0.25">
      <c r="D4510" s="143"/>
    </row>
    <row r="4511" spans="4:4" x14ac:dyDescent="0.25">
      <c r="D4511" s="143"/>
    </row>
    <row r="4512" spans="4:4" x14ac:dyDescent="0.25">
      <c r="D4512" s="143"/>
    </row>
    <row r="4513" spans="4:4" x14ac:dyDescent="0.25">
      <c r="D4513" s="143"/>
    </row>
    <row r="4514" spans="4:4" x14ac:dyDescent="0.25">
      <c r="D4514" s="143"/>
    </row>
    <row r="4515" spans="4:4" x14ac:dyDescent="0.25">
      <c r="D4515" s="143"/>
    </row>
    <row r="4516" spans="4:4" x14ac:dyDescent="0.25">
      <c r="D4516" s="143"/>
    </row>
    <row r="4517" spans="4:4" x14ac:dyDescent="0.25">
      <c r="D4517" s="143"/>
    </row>
    <row r="4518" spans="4:4" x14ac:dyDescent="0.25">
      <c r="D4518" s="143"/>
    </row>
    <row r="4519" spans="4:4" x14ac:dyDescent="0.25">
      <c r="D4519" s="143"/>
    </row>
    <row r="4520" spans="4:4" x14ac:dyDescent="0.25">
      <c r="D4520" s="143"/>
    </row>
    <row r="4521" spans="4:4" x14ac:dyDescent="0.25">
      <c r="D4521" s="143"/>
    </row>
    <row r="4522" spans="4:4" x14ac:dyDescent="0.25">
      <c r="D4522" s="143"/>
    </row>
    <row r="4523" spans="4:4" x14ac:dyDescent="0.25">
      <c r="D4523" s="143"/>
    </row>
    <row r="4524" spans="4:4" x14ac:dyDescent="0.25">
      <c r="D4524" s="143"/>
    </row>
    <row r="4525" spans="4:4" x14ac:dyDescent="0.25">
      <c r="D4525" s="143"/>
    </row>
    <row r="4526" spans="4:4" x14ac:dyDescent="0.25">
      <c r="D4526" s="143"/>
    </row>
    <row r="4527" spans="4:4" x14ac:dyDescent="0.25">
      <c r="D4527" s="143"/>
    </row>
    <row r="4528" spans="4:4" x14ac:dyDescent="0.25">
      <c r="D4528" s="143"/>
    </row>
    <row r="4529" spans="4:4" x14ac:dyDescent="0.25">
      <c r="D4529" s="143"/>
    </row>
    <row r="4530" spans="4:4" x14ac:dyDescent="0.25">
      <c r="D4530" s="143"/>
    </row>
    <row r="4531" spans="4:4" x14ac:dyDescent="0.25">
      <c r="D4531" s="143"/>
    </row>
    <row r="4532" spans="4:4" x14ac:dyDescent="0.25">
      <c r="D4532" s="143"/>
    </row>
    <row r="4533" spans="4:4" x14ac:dyDescent="0.25">
      <c r="D4533" s="143"/>
    </row>
    <row r="4534" spans="4:4" x14ac:dyDescent="0.25">
      <c r="D4534" s="143"/>
    </row>
    <row r="4535" spans="4:4" x14ac:dyDescent="0.25">
      <c r="D4535" s="143"/>
    </row>
    <row r="4536" spans="4:4" x14ac:dyDescent="0.25">
      <c r="D4536" s="143"/>
    </row>
    <row r="4537" spans="4:4" x14ac:dyDescent="0.25">
      <c r="D4537" s="143"/>
    </row>
    <row r="4538" spans="4:4" x14ac:dyDescent="0.25">
      <c r="D4538" s="143"/>
    </row>
    <row r="4539" spans="4:4" x14ac:dyDescent="0.25">
      <c r="D4539" s="143"/>
    </row>
    <row r="4540" spans="4:4" x14ac:dyDescent="0.25">
      <c r="D4540" s="143"/>
    </row>
    <row r="4541" spans="4:4" x14ac:dyDescent="0.25">
      <c r="D4541" s="143"/>
    </row>
    <row r="4542" spans="4:4" x14ac:dyDescent="0.25">
      <c r="D4542" s="143"/>
    </row>
    <row r="4543" spans="4:4" x14ac:dyDescent="0.25">
      <c r="D4543" s="143"/>
    </row>
    <row r="4544" spans="4:4" x14ac:dyDescent="0.25">
      <c r="D4544" s="143"/>
    </row>
    <row r="4545" spans="4:4" x14ac:dyDescent="0.25">
      <c r="D4545" s="143"/>
    </row>
    <row r="4546" spans="4:4" x14ac:dyDescent="0.25">
      <c r="D4546" s="143"/>
    </row>
    <row r="4547" spans="4:4" x14ac:dyDescent="0.25">
      <c r="D4547" s="143"/>
    </row>
    <row r="4548" spans="4:4" x14ac:dyDescent="0.25">
      <c r="D4548" s="143"/>
    </row>
    <row r="4549" spans="4:4" x14ac:dyDescent="0.25">
      <c r="D4549" s="143"/>
    </row>
    <row r="4550" spans="4:4" x14ac:dyDescent="0.25">
      <c r="D4550" s="143"/>
    </row>
    <row r="4551" spans="4:4" x14ac:dyDescent="0.25">
      <c r="D4551" s="143"/>
    </row>
    <row r="4552" spans="4:4" x14ac:dyDescent="0.25">
      <c r="D4552" s="143"/>
    </row>
    <row r="4553" spans="4:4" x14ac:dyDescent="0.25">
      <c r="D4553" s="143"/>
    </row>
    <row r="4554" spans="4:4" x14ac:dyDescent="0.25">
      <c r="D4554" s="143"/>
    </row>
    <row r="4555" spans="4:4" x14ac:dyDescent="0.25">
      <c r="D4555" s="143"/>
    </row>
    <row r="4556" spans="4:4" x14ac:dyDescent="0.25">
      <c r="D4556" s="143"/>
    </row>
    <row r="4557" spans="4:4" x14ac:dyDescent="0.25">
      <c r="D4557" s="143"/>
    </row>
    <row r="4558" spans="4:4" x14ac:dyDescent="0.25">
      <c r="D4558" s="143"/>
    </row>
    <row r="4559" spans="4:4" x14ac:dyDescent="0.25">
      <c r="D4559" s="143"/>
    </row>
    <row r="4560" spans="4:4" x14ac:dyDescent="0.25">
      <c r="D4560" s="143"/>
    </row>
    <row r="4561" spans="4:4" x14ac:dyDescent="0.25">
      <c r="D4561" s="143"/>
    </row>
    <row r="4562" spans="4:4" x14ac:dyDescent="0.25">
      <c r="D4562" s="143"/>
    </row>
    <row r="4563" spans="4:4" x14ac:dyDescent="0.25">
      <c r="D4563" s="143"/>
    </row>
    <row r="4564" spans="4:4" x14ac:dyDescent="0.25">
      <c r="D4564" s="143"/>
    </row>
    <row r="4565" spans="4:4" x14ac:dyDescent="0.25">
      <c r="D4565" s="143"/>
    </row>
    <row r="4566" spans="4:4" x14ac:dyDescent="0.25">
      <c r="D4566" s="143"/>
    </row>
    <row r="4567" spans="4:4" x14ac:dyDescent="0.25">
      <c r="D4567" s="143"/>
    </row>
    <row r="4568" spans="4:4" x14ac:dyDescent="0.25">
      <c r="D4568" s="143"/>
    </row>
    <row r="4569" spans="4:4" x14ac:dyDescent="0.25">
      <c r="D4569" s="143"/>
    </row>
    <row r="4570" spans="4:4" x14ac:dyDescent="0.25">
      <c r="D4570" s="143"/>
    </row>
    <row r="4571" spans="4:4" x14ac:dyDescent="0.25">
      <c r="D4571" s="143"/>
    </row>
    <row r="4572" spans="4:4" x14ac:dyDescent="0.25">
      <c r="D4572" s="143"/>
    </row>
    <row r="4573" spans="4:4" x14ac:dyDescent="0.25">
      <c r="D4573" s="143"/>
    </row>
    <row r="4574" spans="4:4" x14ac:dyDescent="0.25">
      <c r="D4574" s="143"/>
    </row>
    <row r="4575" spans="4:4" x14ac:dyDescent="0.25">
      <c r="D4575" s="143"/>
    </row>
    <row r="4576" spans="4:4" x14ac:dyDescent="0.25">
      <c r="D4576" s="143"/>
    </row>
    <row r="4577" spans="4:4" x14ac:dyDescent="0.25">
      <c r="D4577" s="143"/>
    </row>
    <row r="4578" spans="4:4" x14ac:dyDescent="0.25">
      <c r="D4578" s="143"/>
    </row>
    <row r="4579" spans="4:4" x14ac:dyDescent="0.25">
      <c r="D4579" s="143"/>
    </row>
    <row r="4580" spans="4:4" x14ac:dyDescent="0.25">
      <c r="D4580" s="143"/>
    </row>
    <row r="4581" spans="4:4" x14ac:dyDescent="0.25">
      <c r="D4581" s="143"/>
    </row>
    <row r="4582" spans="4:4" x14ac:dyDescent="0.25">
      <c r="D4582" s="143"/>
    </row>
    <row r="4583" spans="4:4" x14ac:dyDescent="0.25">
      <c r="D4583" s="143"/>
    </row>
    <row r="4584" spans="4:4" x14ac:dyDescent="0.25">
      <c r="D4584" s="143"/>
    </row>
    <row r="4585" spans="4:4" x14ac:dyDescent="0.25">
      <c r="D4585" s="143"/>
    </row>
    <row r="4586" spans="4:4" x14ac:dyDescent="0.25">
      <c r="D4586" s="143"/>
    </row>
    <row r="4587" spans="4:4" x14ac:dyDescent="0.25">
      <c r="D4587" s="143"/>
    </row>
    <row r="4588" spans="4:4" x14ac:dyDescent="0.25">
      <c r="D4588" s="143"/>
    </row>
    <row r="4589" spans="4:4" x14ac:dyDescent="0.25">
      <c r="D4589" s="143"/>
    </row>
    <row r="4590" spans="4:4" x14ac:dyDescent="0.25">
      <c r="D4590" s="143"/>
    </row>
    <row r="4591" spans="4:4" x14ac:dyDescent="0.25">
      <c r="D4591" s="143"/>
    </row>
    <row r="4592" spans="4:4" x14ac:dyDescent="0.25">
      <c r="D4592" s="143"/>
    </row>
    <row r="4593" spans="4:4" x14ac:dyDescent="0.25">
      <c r="D4593" s="143"/>
    </row>
    <row r="4594" spans="4:4" x14ac:dyDescent="0.25">
      <c r="D4594" s="143"/>
    </row>
    <row r="4595" spans="4:4" x14ac:dyDescent="0.25">
      <c r="D4595" s="143"/>
    </row>
    <row r="4596" spans="4:4" x14ac:dyDescent="0.25">
      <c r="D4596" s="143"/>
    </row>
    <row r="4597" spans="4:4" x14ac:dyDescent="0.25">
      <c r="D4597" s="143"/>
    </row>
    <row r="4598" spans="4:4" x14ac:dyDescent="0.25">
      <c r="D4598" s="143"/>
    </row>
    <row r="4599" spans="4:4" x14ac:dyDescent="0.25">
      <c r="D4599" s="143"/>
    </row>
    <row r="4600" spans="4:4" x14ac:dyDescent="0.25">
      <c r="D4600" s="143"/>
    </row>
    <row r="4601" spans="4:4" x14ac:dyDescent="0.25">
      <c r="D4601" s="143"/>
    </row>
    <row r="4602" spans="4:4" x14ac:dyDescent="0.25">
      <c r="D4602" s="143"/>
    </row>
    <row r="4603" spans="4:4" x14ac:dyDescent="0.25">
      <c r="D4603" s="143"/>
    </row>
    <row r="4604" spans="4:4" x14ac:dyDescent="0.25">
      <c r="D4604" s="143"/>
    </row>
    <row r="4605" spans="4:4" x14ac:dyDescent="0.25">
      <c r="D4605" s="143"/>
    </row>
    <row r="4606" spans="4:4" x14ac:dyDescent="0.25">
      <c r="D4606" s="143"/>
    </row>
    <row r="4607" spans="4:4" x14ac:dyDescent="0.25">
      <c r="D4607" s="143"/>
    </row>
    <row r="4608" spans="4:4" x14ac:dyDescent="0.25">
      <c r="D4608" s="143"/>
    </row>
    <row r="4609" spans="4:4" x14ac:dyDescent="0.25">
      <c r="D4609" s="143"/>
    </row>
    <row r="4610" spans="4:4" x14ac:dyDescent="0.25">
      <c r="D4610" s="143"/>
    </row>
    <row r="4611" spans="4:4" x14ac:dyDescent="0.25">
      <c r="D4611" s="143"/>
    </row>
    <row r="4612" spans="4:4" x14ac:dyDescent="0.25">
      <c r="D4612" s="143"/>
    </row>
    <row r="4613" spans="4:4" x14ac:dyDescent="0.25">
      <c r="D4613" s="143"/>
    </row>
    <row r="4614" spans="4:4" x14ac:dyDescent="0.25">
      <c r="D4614" s="143"/>
    </row>
    <row r="4615" spans="4:4" x14ac:dyDescent="0.25">
      <c r="D4615" s="143"/>
    </row>
    <row r="4616" spans="4:4" x14ac:dyDescent="0.25">
      <c r="D4616" s="143"/>
    </row>
    <row r="4617" spans="4:4" x14ac:dyDescent="0.25">
      <c r="D4617" s="143"/>
    </row>
    <row r="4618" spans="4:4" x14ac:dyDescent="0.25">
      <c r="D4618" s="143"/>
    </row>
    <row r="4619" spans="4:4" x14ac:dyDescent="0.25">
      <c r="D4619" s="143"/>
    </row>
    <row r="4620" spans="4:4" x14ac:dyDescent="0.25">
      <c r="D4620" s="143"/>
    </row>
    <row r="4621" spans="4:4" x14ac:dyDescent="0.25">
      <c r="D4621" s="143"/>
    </row>
    <row r="4622" spans="4:4" x14ac:dyDescent="0.25">
      <c r="D4622" s="143"/>
    </row>
    <row r="4623" spans="4:4" x14ac:dyDescent="0.25">
      <c r="D4623" s="143"/>
    </row>
    <row r="4624" spans="4:4" x14ac:dyDescent="0.25">
      <c r="D4624" s="143"/>
    </row>
    <row r="4625" spans="4:4" x14ac:dyDescent="0.25">
      <c r="D4625" s="143"/>
    </row>
    <row r="4626" spans="4:4" x14ac:dyDescent="0.25">
      <c r="D4626" s="143"/>
    </row>
    <row r="4627" spans="4:4" x14ac:dyDescent="0.25">
      <c r="D4627" s="143"/>
    </row>
    <row r="4628" spans="4:4" x14ac:dyDescent="0.25">
      <c r="D4628" s="143"/>
    </row>
    <row r="4629" spans="4:4" x14ac:dyDescent="0.25">
      <c r="D4629" s="143"/>
    </row>
    <row r="4630" spans="4:4" x14ac:dyDescent="0.25">
      <c r="D4630" s="143"/>
    </row>
    <row r="4631" spans="4:4" x14ac:dyDescent="0.25">
      <c r="D4631" s="143"/>
    </row>
    <row r="4632" spans="4:4" x14ac:dyDescent="0.25">
      <c r="D4632" s="143"/>
    </row>
    <row r="4633" spans="4:4" x14ac:dyDescent="0.25">
      <c r="D4633" s="143"/>
    </row>
    <row r="4634" spans="4:4" x14ac:dyDescent="0.25">
      <c r="D4634" s="143"/>
    </row>
    <row r="4635" spans="4:4" x14ac:dyDescent="0.25">
      <c r="D4635" s="143"/>
    </row>
    <row r="4636" spans="4:4" x14ac:dyDescent="0.25">
      <c r="D4636" s="143"/>
    </row>
    <row r="4637" spans="4:4" x14ac:dyDescent="0.25">
      <c r="D4637" s="143"/>
    </row>
    <row r="4638" spans="4:4" x14ac:dyDescent="0.25">
      <c r="D4638" s="143"/>
    </row>
    <row r="4639" spans="4:4" x14ac:dyDescent="0.25">
      <c r="D4639" s="143"/>
    </row>
    <row r="4640" spans="4:4" x14ac:dyDescent="0.25">
      <c r="D4640" s="143"/>
    </row>
    <row r="4641" spans="4:4" x14ac:dyDescent="0.25">
      <c r="D4641" s="143"/>
    </row>
    <row r="4642" spans="4:4" x14ac:dyDescent="0.25">
      <c r="D4642" s="143"/>
    </row>
    <row r="4643" spans="4:4" x14ac:dyDescent="0.25">
      <c r="D4643" s="143"/>
    </row>
    <row r="4644" spans="4:4" x14ac:dyDescent="0.25">
      <c r="D4644" s="143"/>
    </row>
    <row r="4645" spans="4:4" x14ac:dyDescent="0.25">
      <c r="D4645" s="143"/>
    </row>
    <row r="4646" spans="4:4" x14ac:dyDescent="0.25">
      <c r="D4646" s="143"/>
    </row>
    <row r="4647" spans="4:4" x14ac:dyDescent="0.25">
      <c r="D4647" s="143"/>
    </row>
    <row r="4648" spans="4:4" x14ac:dyDescent="0.25">
      <c r="D4648" s="143"/>
    </row>
    <row r="4649" spans="4:4" x14ac:dyDescent="0.25">
      <c r="D4649" s="143"/>
    </row>
    <row r="4650" spans="4:4" x14ac:dyDescent="0.25">
      <c r="D4650" s="143"/>
    </row>
    <row r="4651" spans="4:4" x14ac:dyDescent="0.25">
      <c r="D4651" s="143"/>
    </row>
    <row r="4652" spans="4:4" x14ac:dyDescent="0.25">
      <c r="D4652" s="143"/>
    </row>
    <row r="4653" spans="4:4" x14ac:dyDescent="0.25">
      <c r="D4653" s="143"/>
    </row>
    <row r="4654" spans="4:4" x14ac:dyDescent="0.25">
      <c r="D4654" s="143"/>
    </row>
    <row r="4655" spans="4:4" x14ac:dyDescent="0.25">
      <c r="D4655" s="143"/>
    </row>
    <row r="4656" spans="4:4" x14ac:dyDescent="0.25">
      <c r="D4656" s="143"/>
    </row>
    <row r="4657" spans="4:4" x14ac:dyDescent="0.25">
      <c r="D4657" s="143"/>
    </row>
    <row r="4658" spans="4:4" x14ac:dyDescent="0.25">
      <c r="D4658" s="143"/>
    </row>
    <row r="4659" spans="4:4" x14ac:dyDescent="0.25">
      <c r="D4659" s="143"/>
    </row>
    <row r="4660" spans="4:4" x14ac:dyDescent="0.25">
      <c r="D4660" s="143"/>
    </row>
    <row r="4661" spans="4:4" x14ac:dyDescent="0.25">
      <c r="D4661" s="143"/>
    </row>
    <row r="4662" spans="4:4" x14ac:dyDescent="0.25">
      <c r="D4662" s="143"/>
    </row>
    <row r="4663" spans="4:4" x14ac:dyDescent="0.25">
      <c r="D4663" s="143"/>
    </row>
    <row r="4664" spans="4:4" x14ac:dyDescent="0.25">
      <c r="D4664" s="143"/>
    </row>
    <row r="4665" spans="4:4" x14ac:dyDescent="0.25">
      <c r="D4665" s="143"/>
    </row>
    <row r="4666" spans="4:4" x14ac:dyDescent="0.25">
      <c r="D4666" s="143"/>
    </row>
    <row r="4667" spans="4:4" x14ac:dyDescent="0.25">
      <c r="D4667" s="143"/>
    </row>
    <row r="4668" spans="4:4" x14ac:dyDescent="0.25">
      <c r="D4668" s="143"/>
    </row>
    <row r="4669" spans="4:4" x14ac:dyDescent="0.25">
      <c r="D4669" s="143"/>
    </row>
    <row r="4670" spans="4:4" x14ac:dyDescent="0.25">
      <c r="D4670" s="143"/>
    </row>
    <row r="4671" spans="4:4" x14ac:dyDescent="0.25">
      <c r="D4671" s="143"/>
    </row>
    <row r="4672" spans="4:4" x14ac:dyDescent="0.25">
      <c r="D4672" s="143"/>
    </row>
    <row r="4673" spans="4:4" x14ac:dyDescent="0.25">
      <c r="D4673" s="143"/>
    </row>
    <row r="4674" spans="4:4" x14ac:dyDescent="0.25">
      <c r="D4674" s="143"/>
    </row>
    <row r="4675" spans="4:4" x14ac:dyDescent="0.25">
      <c r="D4675" s="143"/>
    </row>
    <row r="4676" spans="4:4" x14ac:dyDescent="0.25">
      <c r="D4676" s="143"/>
    </row>
    <row r="4677" spans="4:4" x14ac:dyDescent="0.25">
      <c r="D4677" s="143"/>
    </row>
    <row r="4678" spans="4:4" x14ac:dyDescent="0.25">
      <c r="D4678" s="143"/>
    </row>
    <row r="4679" spans="4:4" x14ac:dyDescent="0.25">
      <c r="D4679" s="143"/>
    </row>
    <row r="4680" spans="4:4" x14ac:dyDescent="0.25">
      <c r="D4680" s="143"/>
    </row>
    <row r="4681" spans="4:4" x14ac:dyDescent="0.25">
      <c r="D4681" s="143"/>
    </row>
    <row r="4682" spans="4:4" x14ac:dyDescent="0.25">
      <c r="D4682" s="143"/>
    </row>
    <row r="4683" spans="4:4" x14ac:dyDescent="0.25">
      <c r="D4683" s="143"/>
    </row>
    <row r="4684" spans="4:4" x14ac:dyDescent="0.25">
      <c r="D4684" s="143"/>
    </row>
    <row r="4685" spans="4:4" x14ac:dyDescent="0.25">
      <c r="D4685" s="143"/>
    </row>
    <row r="4686" spans="4:4" x14ac:dyDescent="0.25">
      <c r="D4686" s="143"/>
    </row>
    <row r="4687" spans="4:4" x14ac:dyDescent="0.25">
      <c r="D4687" s="143"/>
    </row>
    <row r="4688" spans="4:4" x14ac:dyDescent="0.25">
      <c r="D4688" s="143"/>
    </row>
    <row r="4689" spans="4:4" x14ac:dyDescent="0.25">
      <c r="D4689" s="143"/>
    </row>
    <row r="4690" spans="4:4" x14ac:dyDescent="0.25">
      <c r="D4690" s="143"/>
    </row>
    <row r="4691" spans="4:4" x14ac:dyDescent="0.25">
      <c r="D4691" s="143"/>
    </row>
    <row r="4692" spans="4:4" x14ac:dyDescent="0.25">
      <c r="D4692" s="143"/>
    </row>
    <row r="4693" spans="4:4" x14ac:dyDescent="0.25">
      <c r="D4693" s="143"/>
    </row>
    <row r="4694" spans="4:4" x14ac:dyDescent="0.25">
      <c r="D4694" s="143"/>
    </row>
    <row r="4695" spans="4:4" x14ac:dyDescent="0.25">
      <c r="D4695" s="143"/>
    </row>
    <row r="4696" spans="4:4" x14ac:dyDescent="0.25">
      <c r="D4696" s="143"/>
    </row>
    <row r="4697" spans="4:4" x14ac:dyDescent="0.25">
      <c r="D4697" s="143"/>
    </row>
    <row r="4698" spans="4:4" x14ac:dyDescent="0.25">
      <c r="D4698" s="143"/>
    </row>
    <row r="4699" spans="4:4" x14ac:dyDescent="0.25">
      <c r="D4699" s="143"/>
    </row>
    <row r="4700" spans="4:4" x14ac:dyDescent="0.25">
      <c r="D4700" s="143"/>
    </row>
    <row r="4701" spans="4:4" x14ac:dyDescent="0.25">
      <c r="D4701" s="143"/>
    </row>
    <row r="4702" spans="4:4" x14ac:dyDescent="0.25">
      <c r="D4702" s="143"/>
    </row>
    <row r="4703" spans="4:4" x14ac:dyDescent="0.25">
      <c r="D4703" s="143"/>
    </row>
    <row r="4704" spans="4:4" x14ac:dyDescent="0.25">
      <c r="D4704" s="143"/>
    </row>
    <row r="4705" spans="4:4" x14ac:dyDescent="0.25">
      <c r="D4705" s="143"/>
    </row>
    <row r="4706" spans="4:4" x14ac:dyDescent="0.25">
      <c r="D4706" s="143"/>
    </row>
    <row r="4707" spans="4:4" x14ac:dyDescent="0.25">
      <c r="D4707" s="143"/>
    </row>
    <row r="4708" spans="4:4" x14ac:dyDescent="0.25">
      <c r="D4708" s="143"/>
    </row>
    <row r="4709" spans="4:4" x14ac:dyDescent="0.25">
      <c r="D4709" s="143"/>
    </row>
    <row r="4710" spans="4:4" x14ac:dyDescent="0.25">
      <c r="D4710" s="143"/>
    </row>
    <row r="4711" spans="4:4" x14ac:dyDescent="0.25">
      <c r="D4711" s="143"/>
    </row>
    <row r="4712" spans="4:4" x14ac:dyDescent="0.25">
      <c r="D4712" s="143"/>
    </row>
    <row r="4713" spans="4:4" x14ac:dyDescent="0.25">
      <c r="D4713" s="143"/>
    </row>
    <row r="4714" spans="4:4" x14ac:dyDescent="0.25">
      <c r="D4714" s="143"/>
    </row>
    <row r="4715" spans="4:4" x14ac:dyDescent="0.25">
      <c r="D4715" s="143"/>
    </row>
    <row r="4716" spans="4:4" x14ac:dyDescent="0.25">
      <c r="D4716" s="143"/>
    </row>
    <row r="4717" spans="4:4" x14ac:dyDescent="0.25">
      <c r="D4717" s="143"/>
    </row>
    <row r="4718" spans="4:4" x14ac:dyDescent="0.25">
      <c r="D4718" s="143"/>
    </row>
    <row r="4719" spans="4:4" x14ac:dyDescent="0.25">
      <c r="D4719" s="143"/>
    </row>
    <row r="4720" spans="4:4" x14ac:dyDescent="0.25">
      <c r="D4720" s="143"/>
    </row>
    <row r="4721" spans="4:4" x14ac:dyDescent="0.25">
      <c r="D4721" s="143"/>
    </row>
    <row r="4722" spans="4:4" x14ac:dyDescent="0.25">
      <c r="D4722" s="143"/>
    </row>
    <row r="4723" spans="4:4" x14ac:dyDescent="0.25">
      <c r="D4723" s="143"/>
    </row>
    <row r="4724" spans="4:4" x14ac:dyDescent="0.25">
      <c r="D4724" s="143"/>
    </row>
    <row r="4725" spans="4:4" x14ac:dyDescent="0.25">
      <c r="D4725" s="143"/>
    </row>
    <row r="4726" spans="4:4" x14ac:dyDescent="0.25">
      <c r="D4726" s="143"/>
    </row>
    <row r="4727" spans="4:4" x14ac:dyDescent="0.25">
      <c r="D4727" s="143"/>
    </row>
    <row r="4728" spans="4:4" x14ac:dyDescent="0.25">
      <c r="D4728" s="143"/>
    </row>
    <row r="4729" spans="4:4" x14ac:dyDescent="0.25">
      <c r="D4729" s="143"/>
    </row>
    <row r="4730" spans="4:4" x14ac:dyDescent="0.25">
      <c r="D4730" s="143"/>
    </row>
    <row r="4731" spans="4:4" x14ac:dyDescent="0.25">
      <c r="D4731" s="143"/>
    </row>
    <row r="4732" spans="4:4" x14ac:dyDescent="0.25">
      <c r="D4732" s="143"/>
    </row>
    <row r="4733" spans="4:4" x14ac:dyDescent="0.25">
      <c r="D4733" s="143"/>
    </row>
    <row r="4734" spans="4:4" x14ac:dyDescent="0.25">
      <c r="D4734" s="143"/>
    </row>
    <row r="4735" spans="4:4" x14ac:dyDescent="0.25">
      <c r="D4735" s="143"/>
    </row>
    <row r="4736" spans="4:4" x14ac:dyDescent="0.25">
      <c r="D4736" s="143"/>
    </row>
    <row r="4737" spans="4:4" x14ac:dyDescent="0.25">
      <c r="D4737" s="143"/>
    </row>
    <row r="4738" spans="4:4" x14ac:dyDescent="0.25">
      <c r="D4738" s="143"/>
    </row>
    <row r="4739" spans="4:4" x14ac:dyDescent="0.25">
      <c r="D4739" s="143"/>
    </row>
    <row r="4740" spans="4:4" x14ac:dyDescent="0.25">
      <c r="D4740" s="143"/>
    </row>
    <row r="4741" spans="4:4" x14ac:dyDescent="0.25">
      <c r="D4741" s="143"/>
    </row>
    <row r="4742" spans="4:4" x14ac:dyDescent="0.25">
      <c r="D4742" s="143"/>
    </row>
    <row r="4743" spans="4:4" x14ac:dyDescent="0.25">
      <c r="D4743" s="143"/>
    </row>
    <row r="4744" spans="4:4" x14ac:dyDescent="0.25">
      <c r="D4744" s="143"/>
    </row>
    <row r="4745" spans="4:4" x14ac:dyDescent="0.25">
      <c r="D4745" s="143"/>
    </row>
    <row r="4746" spans="4:4" x14ac:dyDescent="0.25">
      <c r="D4746" s="143"/>
    </row>
    <row r="4747" spans="4:4" x14ac:dyDescent="0.25">
      <c r="D4747" s="143"/>
    </row>
    <row r="4748" spans="4:4" x14ac:dyDescent="0.25">
      <c r="D4748" s="143"/>
    </row>
    <row r="4749" spans="4:4" x14ac:dyDescent="0.25">
      <c r="D4749" s="143"/>
    </row>
    <row r="4750" spans="4:4" x14ac:dyDescent="0.25">
      <c r="D4750" s="143"/>
    </row>
    <row r="4751" spans="4:4" x14ac:dyDescent="0.25">
      <c r="D4751" s="143"/>
    </row>
    <row r="4752" spans="4:4" x14ac:dyDescent="0.25">
      <c r="D4752" s="143"/>
    </row>
    <row r="4753" spans="4:4" x14ac:dyDescent="0.25">
      <c r="D4753" s="143"/>
    </row>
    <row r="4754" spans="4:4" x14ac:dyDescent="0.25">
      <c r="D4754" s="143"/>
    </row>
    <row r="4755" spans="4:4" x14ac:dyDescent="0.25">
      <c r="D4755" s="143"/>
    </row>
    <row r="4756" spans="4:4" x14ac:dyDescent="0.25">
      <c r="D4756" s="143"/>
    </row>
    <row r="4757" spans="4:4" x14ac:dyDescent="0.25">
      <c r="D4757" s="143"/>
    </row>
    <row r="4758" spans="4:4" x14ac:dyDescent="0.25">
      <c r="D4758" s="143"/>
    </row>
    <row r="4759" spans="4:4" x14ac:dyDescent="0.25">
      <c r="D4759" s="143"/>
    </row>
    <row r="4760" spans="4:4" x14ac:dyDescent="0.25">
      <c r="D4760" s="143"/>
    </row>
    <row r="4761" spans="4:4" x14ac:dyDescent="0.25">
      <c r="D4761" s="143"/>
    </row>
    <row r="4762" spans="4:4" x14ac:dyDescent="0.25">
      <c r="D4762" s="143"/>
    </row>
    <row r="4763" spans="4:4" x14ac:dyDescent="0.25">
      <c r="D4763" s="143"/>
    </row>
    <row r="4764" spans="4:4" x14ac:dyDescent="0.25">
      <c r="D4764" s="143"/>
    </row>
    <row r="4765" spans="4:4" x14ac:dyDescent="0.25">
      <c r="D4765" s="143"/>
    </row>
    <row r="4766" spans="4:4" x14ac:dyDescent="0.25">
      <c r="D4766" s="143"/>
    </row>
    <row r="4767" spans="4:4" x14ac:dyDescent="0.25">
      <c r="D4767" s="143"/>
    </row>
    <row r="4768" spans="4:4" x14ac:dyDescent="0.25">
      <c r="D4768" s="143"/>
    </row>
    <row r="4769" spans="4:4" x14ac:dyDescent="0.25">
      <c r="D4769" s="143"/>
    </row>
    <row r="4770" spans="4:4" x14ac:dyDescent="0.25">
      <c r="D4770" s="143"/>
    </row>
    <row r="4771" spans="4:4" x14ac:dyDescent="0.25">
      <c r="D4771" s="143"/>
    </row>
    <row r="4772" spans="4:4" x14ac:dyDescent="0.25">
      <c r="D4772" s="143"/>
    </row>
    <row r="4773" spans="4:4" x14ac:dyDescent="0.25">
      <c r="D4773" s="143"/>
    </row>
    <row r="4774" spans="4:4" x14ac:dyDescent="0.25">
      <c r="D4774" s="143"/>
    </row>
    <row r="4775" spans="4:4" x14ac:dyDescent="0.25">
      <c r="D4775" s="143"/>
    </row>
    <row r="4776" spans="4:4" x14ac:dyDescent="0.25">
      <c r="D4776" s="143"/>
    </row>
    <row r="4777" spans="4:4" x14ac:dyDescent="0.25">
      <c r="D4777" s="143"/>
    </row>
    <row r="4778" spans="4:4" x14ac:dyDescent="0.25">
      <c r="D4778" s="143"/>
    </row>
    <row r="4779" spans="4:4" x14ac:dyDescent="0.25">
      <c r="D4779" s="143"/>
    </row>
    <row r="4780" spans="4:4" x14ac:dyDescent="0.25">
      <c r="D4780" s="143"/>
    </row>
    <row r="4781" spans="4:4" x14ac:dyDescent="0.25">
      <c r="D4781" s="143"/>
    </row>
    <row r="4782" spans="4:4" x14ac:dyDescent="0.25">
      <c r="D4782" s="143"/>
    </row>
    <row r="4783" spans="4:4" x14ac:dyDescent="0.25">
      <c r="D4783" s="143"/>
    </row>
    <row r="4784" spans="4:4" x14ac:dyDescent="0.25">
      <c r="D4784" s="143"/>
    </row>
    <row r="4785" spans="4:4" x14ac:dyDescent="0.25">
      <c r="D4785" s="143"/>
    </row>
    <row r="4786" spans="4:4" x14ac:dyDescent="0.25">
      <c r="D4786" s="143"/>
    </row>
    <row r="4787" spans="4:4" x14ac:dyDescent="0.25">
      <c r="D4787" s="143"/>
    </row>
    <row r="4788" spans="4:4" x14ac:dyDescent="0.25">
      <c r="D4788" s="143"/>
    </row>
    <row r="4789" spans="4:4" x14ac:dyDescent="0.25">
      <c r="D4789" s="143"/>
    </row>
    <row r="4790" spans="4:4" x14ac:dyDescent="0.25">
      <c r="D4790" s="143"/>
    </row>
    <row r="4791" spans="4:4" x14ac:dyDescent="0.25">
      <c r="D4791" s="143"/>
    </row>
    <row r="4792" spans="4:4" x14ac:dyDescent="0.25">
      <c r="D4792" s="143"/>
    </row>
    <row r="4793" spans="4:4" x14ac:dyDescent="0.25">
      <c r="D4793" s="143"/>
    </row>
    <row r="4794" spans="4:4" x14ac:dyDescent="0.25">
      <c r="D4794" s="143"/>
    </row>
    <row r="4795" spans="4:4" x14ac:dyDescent="0.25">
      <c r="D4795" s="143"/>
    </row>
    <row r="4796" spans="4:4" x14ac:dyDescent="0.25">
      <c r="D4796" s="143"/>
    </row>
    <row r="4797" spans="4:4" x14ac:dyDescent="0.25">
      <c r="D4797" s="143"/>
    </row>
    <row r="4798" spans="4:4" x14ac:dyDescent="0.25">
      <c r="D4798" s="143"/>
    </row>
    <row r="4799" spans="4:4" x14ac:dyDescent="0.25">
      <c r="D4799" s="143"/>
    </row>
    <row r="4800" spans="4:4" x14ac:dyDescent="0.25">
      <c r="D4800" s="143"/>
    </row>
    <row r="4801" spans="4:4" x14ac:dyDescent="0.25">
      <c r="D4801" s="143"/>
    </row>
    <row r="4802" spans="4:4" x14ac:dyDescent="0.25">
      <c r="D4802" s="143"/>
    </row>
    <row r="4803" spans="4:4" x14ac:dyDescent="0.25">
      <c r="D4803" s="143"/>
    </row>
    <row r="4804" spans="4:4" x14ac:dyDescent="0.25">
      <c r="D4804" s="143"/>
    </row>
    <row r="4805" spans="4:4" x14ac:dyDescent="0.25">
      <c r="D4805" s="143"/>
    </row>
    <row r="4806" spans="4:4" x14ac:dyDescent="0.25">
      <c r="D4806" s="143"/>
    </row>
    <row r="4807" spans="4:4" x14ac:dyDescent="0.25">
      <c r="D4807" s="143"/>
    </row>
    <row r="4808" spans="4:4" x14ac:dyDescent="0.25">
      <c r="D4808" s="143"/>
    </row>
    <row r="4809" spans="4:4" x14ac:dyDescent="0.25">
      <c r="D4809" s="143"/>
    </row>
    <row r="4810" spans="4:4" x14ac:dyDescent="0.25">
      <c r="D4810" s="143"/>
    </row>
    <row r="4811" spans="4:4" x14ac:dyDescent="0.25">
      <c r="D4811" s="143"/>
    </row>
    <row r="4812" spans="4:4" x14ac:dyDescent="0.25">
      <c r="D4812" s="143"/>
    </row>
    <row r="4813" spans="4:4" x14ac:dyDescent="0.25">
      <c r="D4813" s="143"/>
    </row>
    <row r="4814" spans="4:4" x14ac:dyDescent="0.25">
      <c r="D4814" s="143"/>
    </row>
    <row r="4815" spans="4:4" x14ac:dyDescent="0.25">
      <c r="D4815" s="143"/>
    </row>
    <row r="4816" spans="4:4" x14ac:dyDescent="0.25">
      <c r="D4816" s="143"/>
    </row>
    <row r="4817" spans="4:4" x14ac:dyDescent="0.25">
      <c r="D4817" s="143"/>
    </row>
    <row r="4818" spans="4:4" x14ac:dyDescent="0.25">
      <c r="D4818" s="143"/>
    </row>
    <row r="4819" spans="4:4" x14ac:dyDescent="0.25">
      <c r="D4819" s="143"/>
    </row>
    <row r="4820" spans="4:4" x14ac:dyDescent="0.25">
      <c r="D4820" s="143"/>
    </row>
    <row r="4821" spans="4:4" x14ac:dyDescent="0.25">
      <c r="D4821" s="143"/>
    </row>
    <row r="4822" spans="4:4" x14ac:dyDescent="0.25">
      <c r="D4822" s="143"/>
    </row>
    <row r="4823" spans="4:4" x14ac:dyDescent="0.25">
      <c r="D4823" s="143"/>
    </row>
    <row r="4824" spans="4:4" x14ac:dyDescent="0.25">
      <c r="D4824" s="143"/>
    </row>
    <row r="4825" spans="4:4" x14ac:dyDescent="0.25">
      <c r="D4825" s="143"/>
    </row>
    <row r="4826" spans="4:4" x14ac:dyDescent="0.25">
      <c r="D4826" s="143"/>
    </row>
    <row r="4827" spans="4:4" x14ac:dyDescent="0.25">
      <c r="D4827" s="143"/>
    </row>
    <row r="4828" spans="4:4" x14ac:dyDescent="0.25">
      <c r="D4828" s="143"/>
    </row>
    <row r="4829" spans="4:4" x14ac:dyDescent="0.25">
      <c r="D4829" s="143"/>
    </row>
    <row r="4830" spans="4:4" x14ac:dyDescent="0.25">
      <c r="D4830" s="143"/>
    </row>
    <row r="4831" spans="4:4" x14ac:dyDescent="0.25">
      <c r="D4831" s="143"/>
    </row>
    <row r="4832" spans="4:4" x14ac:dyDescent="0.25">
      <c r="D4832" s="143"/>
    </row>
    <row r="4833" spans="4:4" x14ac:dyDescent="0.25">
      <c r="D4833" s="143"/>
    </row>
    <row r="4834" spans="4:4" x14ac:dyDescent="0.25">
      <c r="D4834" s="143"/>
    </row>
    <row r="4835" spans="4:4" x14ac:dyDescent="0.25">
      <c r="D4835" s="143"/>
    </row>
    <row r="4836" spans="4:4" x14ac:dyDescent="0.25">
      <c r="D4836" s="143"/>
    </row>
    <row r="4837" spans="4:4" x14ac:dyDescent="0.25">
      <c r="D4837" s="143"/>
    </row>
    <row r="4838" spans="4:4" x14ac:dyDescent="0.25">
      <c r="D4838" s="143"/>
    </row>
    <row r="4839" spans="4:4" x14ac:dyDescent="0.25">
      <c r="D4839" s="143"/>
    </row>
    <row r="4840" spans="4:4" x14ac:dyDescent="0.25">
      <c r="D4840" s="143"/>
    </row>
    <row r="4841" spans="4:4" x14ac:dyDescent="0.25">
      <c r="D4841" s="143"/>
    </row>
    <row r="4842" spans="4:4" x14ac:dyDescent="0.25">
      <c r="D4842" s="143"/>
    </row>
    <row r="4843" spans="4:4" x14ac:dyDescent="0.25">
      <c r="D4843" s="143"/>
    </row>
    <row r="4844" spans="4:4" x14ac:dyDescent="0.25">
      <c r="D4844" s="143"/>
    </row>
    <row r="4845" spans="4:4" x14ac:dyDescent="0.25">
      <c r="D4845" s="143"/>
    </row>
    <row r="4846" spans="4:4" x14ac:dyDescent="0.25">
      <c r="D4846" s="143"/>
    </row>
    <row r="4847" spans="4:4" x14ac:dyDescent="0.25">
      <c r="D4847" s="143"/>
    </row>
    <row r="4848" spans="4:4" x14ac:dyDescent="0.25">
      <c r="D4848" s="143"/>
    </row>
    <row r="4849" spans="4:4" x14ac:dyDescent="0.25">
      <c r="D4849" s="143"/>
    </row>
    <row r="4850" spans="4:4" x14ac:dyDescent="0.25">
      <c r="D4850" s="143"/>
    </row>
    <row r="4851" spans="4:4" x14ac:dyDescent="0.25">
      <c r="D4851" s="143"/>
    </row>
    <row r="4852" spans="4:4" x14ac:dyDescent="0.25">
      <c r="D4852" s="143"/>
    </row>
    <row r="4853" spans="4:4" x14ac:dyDescent="0.25">
      <c r="D4853" s="143"/>
    </row>
    <row r="4854" spans="4:4" x14ac:dyDescent="0.25">
      <c r="D4854" s="143"/>
    </row>
    <row r="4855" spans="4:4" x14ac:dyDescent="0.25">
      <c r="D4855" s="143"/>
    </row>
    <row r="4856" spans="4:4" x14ac:dyDescent="0.25">
      <c r="D4856" s="143"/>
    </row>
    <row r="4857" spans="4:4" x14ac:dyDescent="0.25">
      <c r="D4857" s="143"/>
    </row>
    <row r="4858" spans="4:4" x14ac:dyDescent="0.25">
      <c r="D4858" s="143"/>
    </row>
    <row r="4859" spans="4:4" x14ac:dyDescent="0.25">
      <c r="D4859" s="143"/>
    </row>
    <row r="4860" spans="4:4" x14ac:dyDescent="0.25">
      <c r="D4860" s="143"/>
    </row>
    <row r="4861" spans="4:4" x14ac:dyDescent="0.25">
      <c r="D4861" s="143"/>
    </row>
    <row r="4862" spans="4:4" x14ac:dyDescent="0.25">
      <c r="D4862" s="143"/>
    </row>
    <row r="4863" spans="4:4" x14ac:dyDescent="0.25">
      <c r="D4863" s="143"/>
    </row>
    <row r="4864" spans="4:4" x14ac:dyDescent="0.25">
      <c r="D4864" s="143"/>
    </row>
    <row r="4865" spans="4:4" x14ac:dyDescent="0.25">
      <c r="D4865" s="143"/>
    </row>
    <row r="4866" spans="4:4" x14ac:dyDescent="0.25">
      <c r="D4866" s="143"/>
    </row>
    <row r="4867" spans="4:4" x14ac:dyDescent="0.25">
      <c r="D4867" s="143"/>
    </row>
    <row r="4868" spans="4:4" x14ac:dyDescent="0.25">
      <c r="D4868" s="143"/>
    </row>
    <row r="4869" spans="4:4" x14ac:dyDescent="0.25">
      <c r="D4869" s="143"/>
    </row>
    <row r="4870" spans="4:4" x14ac:dyDescent="0.25">
      <c r="D4870" s="143"/>
    </row>
    <row r="4871" spans="4:4" x14ac:dyDescent="0.25">
      <c r="D4871" s="143"/>
    </row>
    <row r="4872" spans="4:4" x14ac:dyDescent="0.25">
      <c r="D4872" s="143"/>
    </row>
    <row r="4873" spans="4:4" x14ac:dyDescent="0.25">
      <c r="D4873" s="143"/>
    </row>
    <row r="4874" spans="4:4" x14ac:dyDescent="0.25">
      <c r="D4874" s="143"/>
    </row>
    <row r="4875" spans="4:4" x14ac:dyDescent="0.25">
      <c r="D4875" s="143"/>
    </row>
    <row r="4876" spans="4:4" x14ac:dyDescent="0.25">
      <c r="D4876" s="143"/>
    </row>
    <row r="4877" spans="4:4" x14ac:dyDescent="0.25">
      <c r="D4877" s="143"/>
    </row>
    <row r="4878" spans="4:4" x14ac:dyDescent="0.25">
      <c r="D4878" s="143"/>
    </row>
    <row r="4879" spans="4:4" x14ac:dyDescent="0.25">
      <c r="D4879" s="143"/>
    </row>
    <row r="4880" spans="4:4" x14ac:dyDescent="0.25">
      <c r="D4880" s="143"/>
    </row>
    <row r="4881" spans="4:4" x14ac:dyDescent="0.25">
      <c r="D4881" s="143"/>
    </row>
    <row r="4882" spans="4:4" x14ac:dyDescent="0.25">
      <c r="D4882" s="143"/>
    </row>
    <row r="4883" spans="4:4" x14ac:dyDescent="0.25">
      <c r="D4883" s="143"/>
    </row>
    <row r="4884" spans="4:4" x14ac:dyDescent="0.25">
      <c r="D4884" s="143"/>
    </row>
    <row r="4885" spans="4:4" x14ac:dyDescent="0.25">
      <c r="D4885" s="143"/>
    </row>
    <row r="4886" spans="4:4" x14ac:dyDescent="0.25">
      <c r="D4886" s="143"/>
    </row>
    <row r="4887" spans="4:4" x14ac:dyDescent="0.25">
      <c r="D4887" s="143"/>
    </row>
    <row r="4888" spans="4:4" x14ac:dyDescent="0.25">
      <c r="D4888" s="143"/>
    </row>
    <row r="4889" spans="4:4" x14ac:dyDescent="0.25">
      <c r="D4889" s="143"/>
    </row>
    <row r="4890" spans="4:4" x14ac:dyDescent="0.25">
      <c r="D4890" s="143"/>
    </row>
    <row r="4891" spans="4:4" x14ac:dyDescent="0.25">
      <c r="D4891" s="143"/>
    </row>
    <row r="4892" spans="4:4" x14ac:dyDescent="0.25">
      <c r="D4892" s="143"/>
    </row>
    <row r="4893" spans="4:4" x14ac:dyDescent="0.25">
      <c r="D4893" s="143"/>
    </row>
    <row r="4894" spans="4:4" x14ac:dyDescent="0.25">
      <c r="D4894" s="143"/>
    </row>
    <row r="4895" spans="4:4" x14ac:dyDescent="0.25">
      <c r="D4895" s="143"/>
    </row>
    <row r="4896" spans="4:4" x14ac:dyDescent="0.25">
      <c r="D4896" s="143"/>
    </row>
    <row r="4897" spans="4:4" x14ac:dyDescent="0.25">
      <c r="D4897" s="143"/>
    </row>
    <row r="4898" spans="4:4" x14ac:dyDescent="0.25">
      <c r="D4898" s="143"/>
    </row>
    <row r="4899" spans="4:4" x14ac:dyDescent="0.25">
      <c r="D4899" s="143"/>
    </row>
    <row r="4900" spans="4:4" x14ac:dyDescent="0.25">
      <c r="D4900" s="143"/>
    </row>
    <row r="4901" spans="4:4" x14ac:dyDescent="0.25">
      <c r="D4901" s="143"/>
    </row>
    <row r="4902" spans="4:4" x14ac:dyDescent="0.25">
      <c r="D4902" s="143"/>
    </row>
    <row r="4903" spans="4:4" x14ac:dyDescent="0.25">
      <c r="D4903" s="143"/>
    </row>
    <row r="4904" spans="4:4" x14ac:dyDescent="0.25">
      <c r="D4904" s="143"/>
    </row>
    <row r="4905" spans="4:4" x14ac:dyDescent="0.25">
      <c r="D4905" s="143"/>
    </row>
    <row r="4906" spans="4:4" x14ac:dyDescent="0.25">
      <c r="D4906" s="143"/>
    </row>
    <row r="4907" spans="4:4" x14ac:dyDescent="0.25">
      <c r="D4907" s="143"/>
    </row>
    <row r="4908" spans="4:4" x14ac:dyDescent="0.25">
      <c r="D4908" s="143"/>
    </row>
    <row r="4909" spans="4:4" x14ac:dyDescent="0.25">
      <c r="D4909" s="143"/>
    </row>
    <row r="4910" spans="4:4" x14ac:dyDescent="0.25">
      <c r="D4910" s="143"/>
    </row>
    <row r="4911" spans="4:4" x14ac:dyDescent="0.25">
      <c r="D4911" s="143"/>
    </row>
    <row r="4912" spans="4:4" x14ac:dyDescent="0.25">
      <c r="D4912" s="143"/>
    </row>
    <row r="4913" spans="4:4" x14ac:dyDescent="0.25">
      <c r="D4913" s="143"/>
    </row>
    <row r="4914" spans="4:4" x14ac:dyDescent="0.25">
      <c r="D4914" s="143"/>
    </row>
    <row r="4915" spans="4:4" x14ac:dyDescent="0.25">
      <c r="D4915" s="143"/>
    </row>
    <row r="4916" spans="4:4" x14ac:dyDescent="0.25">
      <c r="D4916" s="143"/>
    </row>
    <row r="4917" spans="4:4" x14ac:dyDescent="0.25">
      <c r="D4917" s="143"/>
    </row>
    <row r="4918" spans="4:4" x14ac:dyDescent="0.25">
      <c r="D4918" s="143"/>
    </row>
    <row r="4919" spans="4:4" x14ac:dyDescent="0.25">
      <c r="D4919" s="143"/>
    </row>
    <row r="4920" spans="4:4" x14ac:dyDescent="0.25">
      <c r="D4920" s="143"/>
    </row>
    <row r="4921" spans="4:4" x14ac:dyDescent="0.25">
      <c r="D4921" s="143"/>
    </row>
    <row r="4922" spans="4:4" x14ac:dyDescent="0.25">
      <c r="D4922" s="143"/>
    </row>
    <row r="4923" spans="4:4" x14ac:dyDescent="0.25">
      <c r="D4923" s="143"/>
    </row>
    <row r="4924" spans="4:4" x14ac:dyDescent="0.25">
      <c r="D4924" s="143"/>
    </row>
    <row r="4925" spans="4:4" x14ac:dyDescent="0.25">
      <c r="D4925" s="143"/>
    </row>
    <row r="4926" spans="4:4" x14ac:dyDescent="0.25">
      <c r="D4926" s="143"/>
    </row>
    <row r="4927" spans="4:4" x14ac:dyDescent="0.25">
      <c r="D4927" s="143"/>
    </row>
    <row r="4928" spans="4:4" x14ac:dyDescent="0.25">
      <c r="D4928" s="143"/>
    </row>
    <row r="4929" spans="4:4" x14ac:dyDescent="0.25">
      <c r="D4929" s="143"/>
    </row>
    <row r="4930" spans="4:4" x14ac:dyDescent="0.25">
      <c r="D4930" s="143"/>
    </row>
    <row r="4931" spans="4:4" x14ac:dyDescent="0.25">
      <c r="D4931" s="143"/>
    </row>
    <row r="4932" spans="4:4" x14ac:dyDescent="0.25">
      <c r="D4932" s="143"/>
    </row>
    <row r="4933" spans="4:4" x14ac:dyDescent="0.25">
      <c r="D4933" s="143"/>
    </row>
    <row r="4934" spans="4:4" x14ac:dyDescent="0.25">
      <c r="D4934" s="143"/>
    </row>
    <row r="4935" spans="4:4" x14ac:dyDescent="0.25">
      <c r="D4935" s="143"/>
    </row>
    <row r="4936" spans="4:4" x14ac:dyDescent="0.25">
      <c r="D4936" s="143"/>
    </row>
    <row r="4937" spans="4:4" x14ac:dyDescent="0.25">
      <c r="D4937" s="143"/>
    </row>
    <row r="4938" spans="4:4" x14ac:dyDescent="0.25">
      <c r="D4938" s="143"/>
    </row>
    <row r="4939" spans="4:4" x14ac:dyDescent="0.25">
      <c r="D4939" s="143"/>
    </row>
    <row r="4940" spans="4:4" x14ac:dyDescent="0.25">
      <c r="D4940" s="143"/>
    </row>
    <row r="4941" spans="4:4" x14ac:dyDescent="0.25">
      <c r="D4941" s="143"/>
    </row>
    <row r="4942" spans="4:4" x14ac:dyDescent="0.25">
      <c r="D4942" s="143"/>
    </row>
    <row r="4943" spans="4:4" x14ac:dyDescent="0.25">
      <c r="D4943" s="143"/>
    </row>
    <row r="4944" spans="4:4" x14ac:dyDescent="0.25">
      <c r="D4944" s="143"/>
    </row>
    <row r="4945" spans="4:4" x14ac:dyDescent="0.25">
      <c r="D4945" s="143"/>
    </row>
    <row r="4946" spans="4:4" x14ac:dyDescent="0.25">
      <c r="D4946" s="143"/>
    </row>
    <row r="4947" spans="4:4" x14ac:dyDescent="0.25">
      <c r="D4947" s="143"/>
    </row>
    <row r="4948" spans="4:4" x14ac:dyDescent="0.25">
      <c r="D4948" s="143"/>
    </row>
    <row r="4949" spans="4:4" x14ac:dyDescent="0.25">
      <c r="D4949" s="143"/>
    </row>
    <row r="4950" spans="4:4" x14ac:dyDescent="0.25">
      <c r="D4950" s="143"/>
    </row>
    <row r="4951" spans="4:4" x14ac:dyDescent="0.25">
      <c r="D4951" s="143"/>
    </row>
    <row r="4952" spans="4:4" x14ac:dyDescent="0.25">
      <c r="D4952" s="143"/>
    </row>
    <row r="4953" spans="4:4" x14ac:dyDescent="0.25">
      <c r="D4953" s="143"/>
    </row>
    <row r="4954" spans="4:4" x14ac:dyDescent="0.25">
      <c r="D4954" s="143"/>
    </row>
    <row r="4955" spans="4:4" x14ac:dyDescent="0.25">
      <c r="D4955" s="143"/>
    </row>
    <row r="4956" spans="4:4" x14ac:dyDescent="0.25">
      <c r="D4956" s="143"/>
    </row>
    <row r="4957" spans="4:4" x14ac:dyDescent="0.25">
      <c r="D4957" s="143"/>
    </row>
    <row r="4958" spans="4:4" x14ac:dyDescent="0.25">
      <c r="D4958" s="143"/>
    </row>
    <row r="4959" spans="4:4" x14ac:dyDescent="0.25">
      <c r="D4959" s="143"/>
    </row>
    <row r="4960" spans="4:4" x14ac:dyDescent="0.25">
      <c r="D4960" s="143"/>
    </row>
    <row r="4961" spans="4:4" x14ac:dyDescent="0.25">
      <c r="D4961" s="143"/>
    </row>
    <row r="4962" spans="4:4" x14ac:dyDescent="0.25">
      <c r="D4962" s="143"/>
    </row>
    <row r="4963" spans="4:4" x14ac:dyDescent="0.25">
      <c r="D4963" s="143"/>
    </row>
    <row r="4964" spans="4:4" x14ac:dyDescent="0.25">
      <c r="D4964" s="143"/>
    </row>
    <row r="4965" spans="4:4" x14ac:dyDescent="0.25">
      <c r="D4965" s="143"/>
    </row>
    <row r="4966" spans="4:4" x14ac:dyDescent="0.25">
      <c r="D4966" s="143"/>
    </row>
    <row r="4967" spans="4:4" x14ac:dyDescent="0.25">
      <c r="D4967" s="143"/>
    </row>
    <row r="4968" spans="4:4" x14ac:dyDescent="0.25">
      <c r="D4968" s="143"/>
    </row>
    <row r="4969" spans="4:4" x14ac:dyDescent="0.25">
      <c r="D4969" s="143"/>
    </row>
    <row r="4970" spans="4:4" x14ac:dyDescent="0.25">
      <c r="D4970" s="143"/>
    </row>
    <row r="4971" spans="4:4" x14ac:dyDescent="0.25">
      <c r="D4971" s="143"/>
    </row>
    <row r="4972" spans="4:4" x14ac:dyDescent="0.25">
      <c r="D4972" s="143"/>
    </row>
    <row r="4973" spans="4:4" x14ac:dyDescent="0.25">
      <c r="D4973" s="143"/>
    </row>
    <row r="4974" spans="4:4" x14ac:dyDescent="0.25">
      <c r="D4974" s="143"/>
    </row>
    <row r="4975" spans="4:4" x14ac:dyDescent="0.25">
      <c r="D4975" s="143"/>
    </row>
    <row r="4976" spans="4:4" x14ac:dyDescent="0.25">
      <c r="D4976" s="143"/>
    </row>
    <row r="4977" spans="4:4" x14ac:dyDescent="0.25">
      <c r="D4977" s="143"/>
    </row>
    <row r="4978" spans="4:4" x14ac:dyDescent="0.25">
      <c r="D4978" s="143"/>
    </row>
    <row r="4979" spans="4:4" x14ac:dyDescent="0.25">
      <c r="D4979" s="143"/>
    </row>
    <row r="4980" spans="4:4" x14ac:dyDescent="0.25">
      <c r="D4980" s="143"/>
    </row>
    <row r="4981" spans="4:4" x14ac:dyDescent="0.25">
      <c r="D4981" s="143"/>
    </row>
    <row r="4982" spans="4:4" x14ac:dyDescent="0.25">
      <c r="D4982" s="143"/>
    </row>
    <row r="4983" spans="4:4" x14ac:dyDescent="0.25">
      <c r="D4983" s="143"/>
    </row>
    <row r="4984" spans="4:4" x14ac:dyDescent="0.25">
      <c r="D4984" s="143"/>
    </row>
    <row r="4985" spans="4:4" x14ac:dyDescent="0.25">
      <c r="D4985" s="143"/>
    </row>
    <row r="4986" spans="4:4" x14ac:dyDescent="0.25">
      <c r="D4986" s="143"/>
    </row>
    <row r="4987" spans="4:4" x14ac:dyDescent="0.25">
      <c r="D4987" s="143"/>
    </row>
    <row r="4988" spans="4:4" x14ac:dyDescent="0.25">
      <c r="D4988" s="143"/>
    </row>
    <row r="4989" spans="4:4" x14ac:dyDescent="0.25">
      <c r="D4989" s="143"/>
    </row>
    <row r="4990" spans="4:4" x14ac:dyDescent="0.25">
      <c r="D4990" s="143"/>
    </row>
    <row r="4991" spans="4:4" x14ac:dyDescent="0.25">
      <c r="D4991" s="143"/>
    </row>
    <row r="4992" spans="4:4" x14ac:dyDescent="0.25">
      <c r="D4992" s="143"/>
    </row>
    <row r="4993" spans="4:4" x14ac:dyDescent="0.25">
      <c r="D4993" s="143"/>
    </row>
    <row r="4994" spans="4:4" x14ac:dyDescent="0.25">
      <c r="D4994" s="143"/>
    </row>
    <row r="4995" spans="4:4" x14ac:dyDescent="0.25">
      <c r="D4995" s="143"/>
    </row>
    <row r="4996" spans="4:4" x14ac:dyDescent="0.25">
      <c r="D4996" s="143"/>
    </row>
    <row r="4997" spans="4:4" x14ac:dyDescent="0.25">
      <c r="D4997" s="143"/>
    </row>
    <row r="4998" spans="4:4" x14ac:dyDescent="0.25">
      <c r="D4998" s="143"/>
    </row>
    <row r="4999" spans="4:4" x14ac:dyDescent="0.25">
      <c r="D4999" s="143"/>
    </row>
    <row r="5000" spans="4:4" x14ac:dyDescent="0.25">
      <c r="D5000" s="143"/>
    </row>
  </sheetData>
  <mergeCells count="4">
    <mergeCell ref="A1:G1"/>
    <mergeCell ref="C2:G2"/>
    <mergeCell ref="C3:G3"/>
    <mergeCell ref="C4:G4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activeCell="A9" sqref="A9"/>
    </sheetView>
  </sheetViews>
  <sheetFormatPr defaultRowHeight="13.2" outlineLevelRow="1" x14ac:dyDescent="0.25"/>
  <cols>
    <col min="1" max="1" width="3.44140625" customWidth="1"/>
    <col min="2" max="2" width="12.6640625" style="87" customWidth="1"/>
    <col min="3" max="3" width="63.33203125" style="87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17" width="0" hidden="1" customWidth="1"/>
    <col min="18" max="18" width="6.88671875" customWidth="1"/>
    <col min="20" max="23" width="0" hidden="1" customWidth="1"/>
    <col min="29" max="29" width="0" hidden="1" customWidth="1"/>
    <col min="31" max="41" width="0" hidden="1" customWidth="1"/>
    <col min="53" max="53" width="98.6640625" customWidth="1"/>
  </cols>
  <sheetData>
    <row r="1" spans="1:60" ht="15.75" customHeight="1" x14ac:dyDescent="0.3">
      <c r="A1" s="249" t="s">
        <v>127</v>
      </c>
      <c r="B1" s="249"/>
      <c r="C1" s="249"/>
      <c r="D1" s="249"/>
      <c r="E1" s="249"/>
      <c r="F1" s="249"/>
      <c r="G1" s="249"/>
      <c r="AG1" t="s">
        <v>128</v>
      </c>
    </row>
    <row r="2" spans="1:60" ht="25.05" customHeight="1" x14ac:dyDescent="0.25">
      <c r="A2" s="144" t="s">
        <v>7</v>
      </c>
      <c r="B2" s="75" t="s">
        <v>43</v>
      </c>
      <c r="C2" s="250" t="s">
        <v>44</v>
      </c>
      <c r="D2" s="251"/>
      <c r="E2" s="251"/>
      <c r="F2" s="251"/>
      <c r="G2" s="252"/>
      <c r="AG2" t="s">
        <v>129</v>
      </c>
    </row>
    <row r="3" spans="1:60" ht="25.05" customHeight="1" x14ac:dyDescent="0.25">
      <c r="A3" s="144" t="s">
        <v>8</v>
      </c>
      <c r="B3" s="75" t="s">
        <v>69</v>
      </c>
      <c r="C3" s="250" t="s">
        <v>70</v>
      </c>
      <c r="D3" s="251"/>
      <c r="E3" s="251"/>
      <c r="F3" s="251"/>
      <c r="G3" s="252"/>
      <c r="AC3" s="87" t="s">
        <v>129</v>
      </c>
      <c r="AG3" t="s">
        <v>130</v>
      </c>
    </row>
    <row r="4" spans="1:60" ht="25.05" customHeight="1" x14ac:dyDescent="0.25">
      <c r="A4" s="145" t="s">
        <v>9</v>
      </c>
      <c r="B4" s="146" t="s">
        <v>69</v>
      </c>
      <c r="C4" s="253" t="s">
        <v>70</v>
      </c>
      <c r="D4" s="254"/>
      <c r="E4" s="254"/>
      <c r="F4" s="254"/>
      <c r="G4" s="255"/>
      <c r="AG4" t="s">
        <v>131</v>
      </c>
    </row>
    <row r="5" spans="1:60" x14ac:dyDescent="0.25">
      <c r="D5" s="143"/>
    </row>
    <row r="6" spans="1:60" ht="39.6" x14ac:dyDescent="0.25">
      <c r="A6" s="148" t="s">
        <v>132</v>
      </c>
      <c r="B6" s="150" t="s">
        <v>133</v>
      </c>
      <c r="C6" s="150" t="s">
        <v>134</v>
      </c>
      <c r="D6" s="149" t="s">
        <v>135</v>
      </c>
      <c r="E6" s="148" t="s">
        <v>136</v>
      </c>
      <c r="F6" s="147" t="s">
        <v>137</v>
      </c>
      <c r="G6" s="148" t="s">
        <v>29</v>
      </c>
      <c r="H6" s="151" t="s">
        <v>30</v>
      </c>
      <c r="I6" s="151" t="s">
        <v>138</v>
      </c>
      <c r="J6" s="151" t="s">
        <v>31</v>
      </c>
      <c r="K6" s="151" t="s">
        <v>139</v>
      </c>
      <c r="L6" s="151" t="s">
        <v>140</v>
      </c>
      <c r="M6" s="151" t="s">
        <v>141</v>
      </c>
      <c r="N6" s="151" t="s">
        <v>142</v>
      </c>
      <c r="O6" s="151" t="s">
        <v>143</v>
      </c>
      <c r="P6" s="151" t="s">
        <v>144</v>
      </c>
      <c r="Q6" s="151" t="s">
        <v>145</v>
      </c>
      <c r="R6" s="151" t="s">
        <v>146</v>
      </c>
      <c r="S6" s="151" t="s">
        <v>147</v>
      </c>
      <c r="T6" s="151" t="s">
        <v>148</v>
      </c>
      <c r="U6" s="151" t="s">
        <v>149</v>
      </c>
      <c r="V6" s="151" t="s">
        <v>150</v>
      </c>
      <c r="W6" s="151" t="s">
        <v>151</v>
      </c>
    </row>
    <row r="7" spans="1:60" hidden="1" x14ac:dyDescent="0.25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</row>
    <row r="8" spans="1:60" x14ac:dyDescent="0.25">
      <c r="A8" s="163" t="s">
        <v>152</v>
      </c>
      <c r="B8" s="164" t="s">
        <v>52</v>
      </c>
      <c r="C8" s="178" t="s">
        <v>81</v>
      </c>
      <c r="D8" s="165"/>
      <c r="E8" s="166"/>
      <c r="F8" s="167"/>
      <c r="G8" s="167">
        <f>SUMIF(AG9:AG19,"&lt;&gt;NOR",G9:G19)</f>
        <v>0</v>
      </c>
      <c r="H8" s="167"/>
      <c r="I8" s="167">
        <f>SUM(I9:I19)</f>
        <v>0</v>
      </c>
      <c r="J8" s="167"/>
      <c r="K8" s="167">
        <f>SUM(K9:K19)</f>
        <v>0</v>
      </c>
      <c r="L8" s="167"/>
      <c r="M8" s="167">
        <f>SUM(M9:M19)</f>
        <v>0</v>
      </c>
      <c r="N8" s="167"/>
      <c r="O8" s="167">
        <f>SUM(O9:O19)</f>
        <v>0</v>
      </c>
      <c r="P8" s="167"/>
      <c r="Q8" s="167">
        <f>SUM(Q9:Q19)</f>
        <v>0</v>
      </c>
      <c r="R8" s="167"/>
      <c r="S8" s="167"/>
      <c r="T8" s="168"/>
      <c r="U8" s="162"/>
      <c r="V8" s="162">
        <f>SUM(V9:V19)</f>
        <v>383.87</v>
      </c>
      <c r="W8" s="162"/>
      <c r="AG8" t="s">
        <v>153</v>
      </c>
    </row>
    <row r="9" spans="1:60" outlineLevel="1" x14ac:dyDescent="0.25">
      <c r="A9" s="169">
        <v>1</v>
      </c>
      <c r="B9" s="170" t="s">
        <v>586</v>
      </c>
      <c r="C9" s="179" t="s">
        <v>587</v>
      </c>
      <c r="D9" s="171" t="s">
        <v>195</v>
      </c>
      <c r="E9" s="172">
        <v>752.68000000000006</v>
      </c>
      <c r="F9" s="173"/>
      <c r="G9" s="174">
        <f>ROUND(E9*F9,2)</f>
        <v>0</v>
      </c>
      <c r="H9" s="173"/>
      <c r="I9" s="174">
        <f>ROUND(E9*H9,2)</f>
        <v>0</v>
      </c>
      <c r="J9" s="173"/>
      <c r="K9" s="174">
        <f>ROUND(E9*J9,2)</f>
        <v>0</v>
      </c>
      <c r="L9" s="174">
        <v>21</v>
      </c>
      <c r="M9" s="174">
        <f>G9*(1+L9/100)</f>
        <v>0</v>
      </c>
      <c r="N9" s="174">
        <v>0</v>
      </c>
      <c r="O9" s="174">
        <f>ROUND(E9*N9,2)</f>
        <v>0</v>
      </c>
      <c r="P9" s="174">
        <v>0</v>
      </c>
      <c r="Q9" s="174">
        <f>ROUND(E9*P9,2)</f>
        <v>0</v>
      </c>
      <c r="R9" s="174"/>
      <c r="S9" s="174" t="s">
        <v>267</v>
      </c>
      <c r="T9" s="175" t="s">
        <v>157</v>
      </c>
      <c r="U9" s="161">
        <v>0.42200000000000004</v>
      </c>
      <c r="V9" s="161">
        <f>ROUND(E9*U9,2)</f>
        <v>317.63</v>
      </c>
      <c r="W9" s="161"/>
      <c r="X9" s="152"/>
      <c r="Y9" s="152"/>
      <c r="Z9" s="152"/>
      <c r="AA9" s="152"/>
      <c r="AB9" s="152"/>
      <c r="AC9" s="152"/>
      <c r="AD9" s="152"/>
      <c r="AE9" s="152"/>
      <c r="AF9" s="152"/>
      <c r="AG9" s="152" t="s">
        <v>588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outlineLevel="1" x14ac:dyDescent="0.25">
      <c r="A10" s="159"/>
      <c r="B10" s="160"/>
      <c r="C10" s="258" t="s">
        <v>196</v>
      </c>
      <c r="D10" s="259"/>
      <c r="E10" s="259"/>
      <c r="F10" s="259"/>
      <c r="G10" s="259"/>
      <c r="H10" s="161"/>
      <c r="I10" s="161"/>
      <c r="J10" s="161"/>
      <c r="K10" s="161"/>
      <c r="L10" s="161"/>
      <c r="M10" s="161"/>
      <c r="N10" s="161"/>
      <c r="O10" s="161"/>
      <c r="P10" s="161"/>
      <c r="Q10" s="161"/>
      <c r="R10" s="161"/>
      <c r="S10" s="161"/>
      <c r="T10" s="161"/>
      <c r="U10" s="161"/>
      <c r="V10" s="161"/>
      <c r="W10" s="161"/>
      <c r="X10" s="152"/>
      <c r="Y10" s="152"/>
      <c r="Z10" s="152"/>
      <c r="AA10" s="152"/>
      <c r="AB10" s="152"/>
      <c r="AC10" s="152"/>
      <c r="AD10" s="152"/>
      <c r="AE10" s="152"/>
      <c r="AF10" s="152"/>
      <c r="AG10" s="152" t="s">
        <v>197</v>
      </c>
      <c r="AH10" s="152"/>
      <c r="AI10" s="152"/>
      <c r="AJ10" s="152"/>
      <c r="AK10" s="152"/>
      <c r="AL10" s="152"/>
      <c r="AM10" s="152"/>
      <c r="AN10" s="152"/>
      <c r="AO10" s="152"/>
      <c r="AP10" s="152"/>
      <c r="AQ10" s="152"/>
      <c r="AR10" s="152"/>
      <c r="AS10" s="152"/>
      <c r="AT10" s="152"/>
      <c r="AU10" s="152"/>
      <c r="AV10" s="152"/>
      <c r="AW10" s="152"/>
      <c r="AX10" s="152"/>
      <c r="AY10" s="152"/>
      <c r="AZ10" s="152"/>
      <c r="BA10" s="176" t="str">
        <f>C10</f>
        <v>s přemístěním výkopku v příčných profilech na vzdálenost do 15 m nebo s naložením na dopravní prostředek.</v>
      </c>
      <c r="BB10" s="152"/>
      <c r="BC10" s="152"/>
      <c r="BD10" s="152"/>
      <c r="BE10" s="152"/>
      <c r="BF10" s="152"/>
      <c r="BG10" s="152"/>
      <c r="BH10" s="152"/>
    </row>
    <row r="11" spans="1:60" outlineLevel="1" x14ac:dyDescent="0.25">
      <c r="A11" s="159"/>
      <c r="B11" s="160"/>
      <c r="C11" s="195" t="s">
        <v>589</v>
      </c>
      <c r="D11" s="183"/>
      <c r="E11" s="184">
        <v>94</v>
      </c>
      <c r="F11" s="161"/>
      <c r="G11" s="161"/>
      <c r="H11" s="161"/>
      <c r="I11" s="161"/>
      <c r="J11" s="161"/>
      <c r="K11" s="161"/>
      <c r="L11" s="161"/>
      <c r="M11" s="161"/>
      <c r="N11" s="161"/>
      <c r="O11" s="161"/>
      <c r="P11" s="161"/>
      <c r="Q11" s="161"/>
      <c r="R11" s="161"/>
      <c r="S11" s="161"/>
      <c r="T11" s="161"/>
      <c r="U11" s="161"/>
      <c r="V11" s="161"/>
      <c r="W11" s="161"/>
      <c r="X11" s="152"/>
      <c r="Y11" s="152"/>
      <c r="Z11" s="152"/>
      <c r="AA11" s="152"/>
      <c r="AB11" s="152"/>
      <c r="AC11" s="152"/>
      <c r="AD11" s="152"/>
      <c r="AE11" s="152"/>
      <c r="AF11" s="152"/>
      <c r="AG11" s="152" t="s">
        <v>187</v>
      </c>
      <c r="AH11" s="152">
        <v>0</v>
      </c>
      <c r="AI11" s="152"/>
      <c r="AJ11" s="152"/>
      <c r="AK11" s="152"/>
      <c r="AL11" s="152"/>
      <c r="AM11" s="152"/>
      <c r="AN11" s="152"/>
      <c r="AO11" s="152"/>
      <c r="AP11" s="152"/>
      <c r="AQ11" s="152"/>
      <c r="AR11" s="152"/>
      <c r="AS11" s="152"/>
      <c r="AT11" s="152"/>
      <c r="AU11" s="152"/>
      <c r="AV11" s="152"/>
      <c r="AW11" s="152"/>
      <c r="AX11" s="152"/>
      <c r="AY11" s="152"/>
      <c r="AZ11" s="152"/>
      <c r="BA11" s="152"/>
      <c r="BB11" s="152"/>
      <c r="BC11" s="152"/>
      <c r="BD11" s="152"/>
      <c r="BE11" s="152"/>
      <c r="BF11" s="152"/>
      <c r="BG11" s="152"/>
      <c r="BH11" s="152"/>
    </row>
    <row r="12" spans="1:60" outlineLevel="1" x14ac:dyDescent="0.25">
      <c r="A12" s="159"/>
      <c r="B12" s="160"/>
      <c r="C12" s="195" t="s">
        <v>590</v>
      </c>
      <c r="D12" s="183"/>
      <c r="E12" s="184">
        <v>68.5</v>
      </c>
      <c r="F12" s="161"/>
      <c r="G12" s="161"/>
      <c r="H12" s="161"/>
      <c r="I12" s="161"/>
      <c r="J12" s="161"/>
      <c r="K12" s="161"/>
      <c r="L12" s="161"/>
      <c r="M12" s="161"/>
      <c r="N12" s="161"/>
      <c r="O12" s="161"/>
      <c r="P12" s="161"/>
      <c r="Q12" s="161"/>
      <c r="R12" s="161"/>
      <c r="S12" s="161"/>
      <c r="T12" s="161"/>
      <c r="U12" s="161"/>
      <c r="V12" s="161"/>
      <c r="W12" s="161"/>
      <c r="X12" s="152"/>
      <c r="Y12" s="152"/>
      <c r="Z12" s="152"/>
      <c r="AA12" s="152"/>
      <c r="AB12" s="152"/>
      <c r="AC12" s="152"/>
      <c r="AD12" s="152"/>
      <c r="AE12" s="152"/>
      <c r="AF12" s="152"/>
      <c r="AG12" s="152" t="s">
        <v>187</v>
      </c>
      <c r="AH12" s="152">
        <v>0</v>
      </c>
      <c r="AI12" s="152"/>
      <c r="AJ12" s="152"/>
      <c r="AK12" s="152"/>
      <c r="AL12" s="152"/>
      <c r="AM12" s="152"/>
      <c r="AN12" s="152"/>
      <c r="AO12" s="152"/>
      <c r="AP12" s="152"/>
      <c r="AQ12" s="152"/>
      <c r="AR12" s="152"/>
      <c r="AS12" s="152"/>
      <c r="AT12" s="152"/>
      <c r="AU12" s="152"/>
      <c r="AV12" s="152"/>
      <c r="AW12" s="152"/>
      <c r="AX12" s="152"/>
      <c r="AY12" s="152"/>
      <c r="AZ12" s="152"/>
      <c r="BA12" s="152"/>
      <c r="BB12" s="152"/>
      <c r="BC12" s="152"/>
      <c r="BD12" s="152"/>
      <c r="BE12" s="152"/>
      <c r="BF12" s="152"/>
      <c r="BG12" s="152"/>
      <c r="BH12" s="152"/>
    </row>
    <row r="13" spans="1:60" outlineLevel="1" x14ac:dyDescent="0.25">
      <c r="A13" s="159"/>
      <c r="B13" s="160"/>
      <c r="C13" s="195" t="s">
        <v>591</v>
      </c>
      <c r="D13" s="183"/>
      <c r="E13" s="184">
        <v>590.18000000000006</v>
      </c>
      <c r="F13" s="161"/>
      <c r="G13" s="161"/>
      <c r="H13" s="161"/>
      <c r="I13" s="161"/>
      <c r="J13" s="161"/>
      <c r="K13" s="161"/>
      <c r="L13" s="161"/>
      <c r="M13" s="161"/>
      <c r="N13" s="161"/>
      <c r="O13" s="161"/>
      <c r="P13" s="161"/>
      <c r="Q13" s="161"/>
      <c r="R13" s="161"/>
      <c r="S13" s="161"/>
      <c r="T13" s="161"/>
      <c r="U13" s="161"/>
      <c r="V13" s="161"/>
      <c r="W13" s="161"/>
      <c r="X13" s="152"/>
      <c r="Y13" s="152"/>
      <c r="Z13" s="152"/>
      <c r="AA13" s="152"/>
      <c r="AB13" s="152"/>
      <c r="AC13" s="152"/>
      <c r="AD13" s="152"/>
      <c r="AE13" s="152"/>
      <c r="AF13" s="152"/>
      <c r="AG13" s="152" t="s">
        <v>187</v>
      </c>
      <c r="AH13" s="152">
        <v>0</v>
      </c>
      <c r="AI13" s="152"/>
      <c r="AJ13" s="152"/>
      <c r="AK13" s="152"/>
      <c r="AL13" s="152"/>
      <c r="AM13" s="152"/>
      <c r="AN13" s="152"/>
      <c r="AO13" s="152"/>
      <c r="AP13" s="152"/>
      <c r="AQ13" s="152"/>
      <c r="AR13" s="152"/>
      <c r="AS13" s="152"/>
      <c r="AT13" s="152"/>
      <c r="AU13" s="152"/>
      <c r="AV13" s="152"/>
      <c r="AW13" s="152"/>
      <c r="AX13" s="152"/>
      <c r="AY13" s="152"/>
      <c r="AZ13" s="152"/>
      <c r="BA13" s="152"/>
      <c r="BB13" s="152"/>
      <c r="BC13" s="152"/>
      <c r="BD13" s="152"/>
      <c r="BE13" s="152"/>
      <c r="BF13" s="152"/>
      <c r="BG13" s="152"/>
      <c r="BH13" s="152"/>
    </row>
    <row r="14" spans="1:60" outlineLevel="1" x14ac:dyDescent="0.25">
      <c r="A14" s="169">
        <v>2</v>
      </c>
      <c r="B14" s="170" t="s">
        <v>200</v>
      </c>
      <c r="C14" s="179" t="s">
        <v>201</v>
      </c>
      <c r="D14" s="171" t="s">
        <v>195</v>
      </c>
      <c r="E14" s="172">
        <v>752.68000000000006</v>
      </c>
      <c r="F14" s="173"/>
      <c r="G14" s="174">
        <f>ROUND(E14*F14,2)</f>
        <v>0</v>
      </c>
      <c r="H14" s="173"/>
      <c r="I14" s="174">
        <f>ROUND(E14*H14,2)</f>
        <v>0</v>
      </c>
      <c r="J14" s="173"/>
      <c r="K14" s="174">
        <f>ROUND(E14*J14,2)</f>
        <v>0</v>
      </c>
      <c r="L14" s="174">
        <v>21</v>
      </c>
      <c r="M14" s="174">
        <f>G14*(1+L14/100)</f>
        <v>0</v>
      </c>
      <c r="N14" s="174">
        <v>0</v>
      </c>
      <c r="O14" s="174">
        <f>ROUND(E14*N14,2)</f>
        <v>0</v>
      </c>
      <c r="P14" s="174">
        <v>0</v>
      </c>
      <c r="Q14" s="174">
        <f>ROUND(E14*P14,2)</f>
        <v>0</v>
      </c>
      <c r="R14" s="174"/>
      <c r="S14" s="174" t="s">
        <v>267</v>
      </c>
      <c r="T14" s="175" t="s">
        <v>157</v>
      </c>
      <c r="U14" s="161">
        <v>8.8000000000000009E-2</v>
      </c>
      <c r="V14" s="161">
        <f>ROUND(E14*U14,2)</f>
        <v>66.239999999999995</v>
      </c>
      <c r="W14" s="161"/>
      <c r="X14" s="152"/>
      <c r="Y14" s="152"/>
      <c r="Z14" s="152"/>
      <c r="AA14" s="152"/>
      <c r="AB14" s="152"/>
      <c r="AC14" s="152"/>
      <c r="AD14" s="152"/>
      <c r="AE14" s="152"/>
      <c r="AF14" s="152"/>
      <c r="AG14" s="152" t="s">
        <v>588</v>
      </c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152"/>
      <c r="AU14" s="152"/>
      <c r="AV14" s="152"/>
      <c r="AW14" s="152"/>
      <c r="AX14" s="152"/>
      <c r="AY14" s="152"/>
      <c r="AZ14" s="152"/>
      <c r="BA14" s="152"/>
      <c r="BB14" s="152"/>
      <c r="BC14" s="152"/>
      <c r="BD14" s="152"/>
      <c r="BE14" s="152"/>
      <c r="BF14" s="152"/>
      <c r="BG14" s="152"/>
      <c r="BH14" s="152"/>
    </row>
    <row r="15" spans="1:60" outlineLevel="1" x14ac:dyDescent="0.25">
      <c r="A15" s="159"/>
      <c r="B15" s="160"/>
      <c r="C15" s="258" t="s">
        <v>196</v>
      </c>
      <c r="D15" s="259"/>
      <c r="E15" s="259"/>
      <c r="F15" s="259"/>
      <c r="G15" s="259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1"/>
      <c r="T15" s="161"/>
      <c r="U15" s="161"/>
      <c r="V15" s="161"/>
      <c r="W15" s="161"/>
      <c r="X15" s="152"/>
      <c r="Y15" s="152"/>
      <c r="Z15" s="152"/>
      <c r="AA15" s="152"/>
      <c r="AB15" s="152"/>
      <c r="AC15" s="152"/>
      <c r="AD15" s="152"/>
      <c r="AE15" s="152"/>
      <c r="AF15" s="152"/>
      <c r="AG15" s="152" t="s">
        <v>197</v>
      </c>
      <c r="AH15" s="152"/>
      <c r="AI15" s="152"/>
      <c r="AJ15" s="152"/>
      <c r="AK15" s="152"/>
      <c r="AL15" s="152"/>
      <c r="AM15" s="152"/>
      <c r="AN15" s="152"/>
      <c r="AO15" s="152"/>
      <c r="AP15" s="152"/>
      <c r="AQ15" s="152"/>
      <c r="AR15" s="152"/>
      <c r="AS15" s="152"/>
      <c r="AT15" s="152"/>
      <c r="AU15" s="152"/>
      <c r="AV15" s="152"/>
      <c r="AW15" s="152"/>
      <c r="AX15" s="152"/>
      <c r="AY15" s="152"/>
      <c r="AZ15" s="152"/>
      <c r="BA15" s="176" t="str">
        <f>C15</f>
        <v>s přemístěním výkopku v příčných profilech na vzdálenost do 15 m nebo s naložením na dopravní prostředek.</v>
      </c>
      <c r="BB15" s="152"/>
      <c r="BC15" s="152"/>
      <c r="BD15" s="152"/>
      <c r="BE15" s="152"/>
      <c r="BF15" s="152"/>
      <c r="BG15" s="152"/>
      <c r="BH15" s="152"/>
    </row>
    <row r="16" spans="1:60" outlineLevel="1" x14ac:dyDescent="0.25">
      <c r="A16" s="159"/>
      <c r="B16" s="160"/>
      <c r="C16" s="195" t="s">
        <v>589</v>
      </c>
      <c r="D16" s="183"/>
      <c r="E16" s="184">
        <v>94</v>
      </c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52"/>
      <c r="Y16" s="152"/>
      <c r="Z16" s="152"/>
      <c r="AA16" s="152"/>
      <c r="AB16" s="152"/>
      <c r="AC16" s="152"/>
      <c r="AD16" s="152"/>
      <c r="AE16" s="152"/>
      <c r="AF16" s="152"/>
      <c r="AG16" s="152" t="s">
        <v>187</v>
      </c>
      <c r="AH16" s="152">
        <v>0</v>
      </c>
      <c r="AI16" s="152"/>
      <c r="AJ16" s="152"/>
      <c r="AK16" s="152"/>
      <c r="AL16" s="152"/>
      <c r="AM16" s="152"/>
      <c r="AN16" s="152"/>
      <c r="AO16" s="152"/>
      <c r="AP16" s="152"/>
      <c r="AQ16" s="152"/>
      <c r="AR16" s="152"/>
      <c r="AS16" s="152"/>
      <c r="AT16" s="152"/>
      <c r="AU16" s="152"/>
      <c r="AV16" s="152"/>
      <c r="AW16" s="152"/>
      <c r="AX16" s="152"/>
      <c r="AY16" s="152"/>
      <c r="AZ16" s="152"/>
      <c r="BA16" s="152"/>
      <c r="BB16" s="152"/>
      <c r="BC16" s="152"/>
      <c r="BD16" s="152"/>
      <c r="BE16" s="152"/>
      <c r="BF16" s="152"/>
      <c r="BG16" s="152"/>
      <c r="BH16" s="152"/>
    </row>
    <row r="17" spans="1:60" outlineLevel="1" x14ac:dyDescent="0.25">
      <c r="A17" s="159"/>
      <c r="B17" s="160"/>
      <c r="C17" s="195" t="s">
        <v>590</v>
      </c>
      <c r="D17" s="183"/>
      <c r="E17" s="184">
        <v>68.5</v>
      </c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52"/>
      <c r="Y17" s="152"/>
      <c r="Z17" s="152"/>
      <c r="AA17" s="152"/>
      <c r="AB17" s="152"/>
      <c r="AC17" s="152"/>
      <c r="AD17" s="152"/>
      <c r="AE17" s="152"/>
      <c r="AF17" s="152"/>
      <c r="AG17" s="152" t="s">
        <v>187</v>
      </c>
      <c r="AH17" s="152">
        <v>0</v>
      </c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152"/>
      <c r="AU17" s="152"/>
      <c r="AV17" s="152"/>
      <c r="AW17" s="152"/>
      <c r="AX17" s="152"/>
      <c r="AY17" s="152"/>
      <c r="AZ17" s="152"/>
      <c r="BA17" s="152"/>
      <c r="BB17" s="152"/>
      <c r="BC17" s="152"/>
      <c r="BD17" s="152"/>
      <c r="BE17" s="152"/>
      <c r="BF17" s="152"/>
      <c r="BG17" s="152"/>
      <c r="BH17" s="152"/>
    </row>
    <row r="18" spans="1:60" outlineLevel="1" x14ac:dyDescent="0.25">
      <c r="A18" s="159"/>
      <c r="B18" s="160"/>
      <c r="C18" s="195" t="s">
        <v>591</v>
      </c>
      <c r="D18" s="183"/>
      <c r="E18" s="184">
        <v>590.18000000000006</v>
      </c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52"/>
      <c r="Y18" s="152"/>
      <c r="Z18" s="152"/>
      <c r="AA18" s="152"/>
      <c r="AB18" s="152"/>
      <c r="AC18" s="152"/>
      <c r="AD18" s="152"/>
      <c r="AE18" s="152"/>
      <c r="AF18" s="152"/>
      <c r="AG18" s="152" t="s">
        <v>187</v>
      </c>
      <c r="AH18" s="152">
        <v>0</v>
      </c>
      <c r="AI18" s="152"/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2"/>
      <c r="AW18" s="152"/>
      <c r="AX18" s="152"/>
      <c r="AY18" s="152"/>
      <c r="AZ18" s="152"/>
      <c r="BA18" s="152"/>
      <c r="BB18" s="152"/>
      <c r="BC18" s="152"/>
      <c r="BD18" s="152"/>
      <c r="BE18" s="152"/>
      <c r="BF18" s="152"/>
      <c r="BG18" s="152"/>
      <c r="BH18" s="152"/>
    </row>
    <row r="19" spans="1:60" outlineLevel="1" x14ac:dyDescent="0.25">
      <c r="A19" s="187">
        <v>3</v>
      </c>
      <c r="B19" s="188" t="s">
        <v>592</v>
      </c>
      <c r="C19" s="194" t="s">
        <v>593</v>
      </c>
      <c r="D19" s="189" t="s">
        <v>195</v>
      </c>
      <c r="E19" s="190">
        <v>21</v>
      </c>
      <c r="F19" s="191"/>
      <c r="G19" s="192">
        <f>ROUND(E19*F19,2)</f>
        <v>0</v>
      </c>
      <c r="H19" s="191"/>
      <c r="I19" s="192">
        <f>ROUND(E19*H19,2)</f>
        <v>0</v>
      </c>
      <c r="J19" s="191"/>
      <c r="K19" s="192">
        <f>ROUND(E19*J19,2)</f>
        <v>0</v>
      </c>
      <c r="L19" s="192">
        <v>21</v>
      </c>
      <c r="M19" s="192">
        <f>G19*(1+L19/100)</f>
        <v>0</v>
      </c>
      <c r="N19" s="192">
        <v>0</v>
      </c>
      <c r="O19" s="192">
        <f>ROUND(E19*N19,2)</f>
        <v>0</v>
      </c>
      <c r="P19" s="192">
        <v>0</v>
      </c>
      <c r="Q19" s="192">
        <f>ROUND(E19*P19,2)</f>
        <v>0</v>
      </c>
      <c r="R19" s="192"/>
      <c r="S19" s="192" t="s">
        <v>182</v>
      </c>
      <c r="T19" s="193" t="s">
        <v>157</v>
      </c>
      <c r="U19" s="161">
        <v>0</v>
      </c>
      <c r="V19" s="161">
        <f>ROUND(E19*U19,2)</f>
        <v>0</v>
      </c>
      <c r="W19" s="161"/>
      <c r="X19" s="152"/>
      <c r="Y19" s="152"/>
      <c r="Z19" s="152"/>
      <c r="AA19" s="152"/>
      <c r="AB19" s="152"/>
      <c r="AC19" s="152"/>
      <c r="AD19" s="152"/>
      <c r="AE19" s="152"/>
      <c r="AF19" s="152"/>
      <c r="AG19" s="152" t="s">
        <v>588</v>
      </c>
      <c r="AH19" s="152"/>
      <c r="AI19" s="152"/>
      <c r="AJ19" s="152"/>
      <c r="AK19" s="152"/>
      <c r="AL19" s="152"/>
      <c r="AM19" s="152"/>
      <c r="AN19" s="152"/>
      <c r="AO19" s="152"/>
      <c r="AP19" s="152"/>
      <c r="AQ19" s="152"/>
      <c r="AR19" s="152"/>
      <c r="AS19" s="152"/>
      <c r="AT19" s="152"/>
      <c r="AU19" s="152"/>
      <c r="AV19" s="152"/>
      <c r="AW19" s="152"/>
      <c r="AX19" s="152"/>
      <c r="AY19" s="152"/>
      <c r="AZ19" s="152"/>
      <c r="BA19" s="152"/>
      <c r="BB19" s="152"/>
      <c r="BC19" s="152"/>
      <c r="BD19" s="152"/>
      <c r="BE19" s="152"/>
      <c r="BF19" s="152"/>
      <c r="BG19" s="152"/>
      <c r="BH19" s="152"/>
    </row>
    <row r="20" spans="1:60" x14ac:dyDescent="0.25">
      <c r="A20" s="163" t="s">
        <v>152</v>
      </c>
      <c r="B20" s="164" t="s">
        <v>99</v>
      </c>
      <c r="C20" s="178" t="s">
        <v>100</v>
      </c>
      <c r="D20" s="165"/>
      <c r="E20" s="166"/>
      <c r="F20" s="167"/>
      <c r="G20" s="167">
        <f>SUMIF(AG21:AG23,"&lt;&gt;NOR",G21:G23)</f>
        <v>0</v>
      </c>
      <c r="H20" s="167"/>
      <c r="I20" s="167">
        <f>SUM(I21:I23)</f>
        <v>0</v>
      </c>
      <c r="J20" s="167"/>
      <c r="K20" s="167">
        <f>SUM(K21:K23)</f>
        <v>0</v>
      </c>
      <c r="L20" s="167"/>
      <c r="M20" s="167">
        <f>SUM(M21:M23)</f>
        <v>0</v>
      </c>
      <c r="N20" s="167"/>
      <c r="O20" s="167">
        <f>SUM(O21:O23)</f>
        <v>0</v>
      </c>
      <c r="P20" s="167"/>
      <c r="Q20" s="167">
        <f>SUM(Q21:Q23)</f>
        <v>0</v>
      </c>
      <c r="R20" s="167"/>
      <c r="S20" s="167"/>
      <c r="T20" s="168"/>
      <c r="U20" s="162"/>
      <c r="V20" s="162">
        <f>SUM(V21:V23)</f>
        <v>0</v>
      </c>
      <c r="W20" s="162"/>
      <c r="AG20" t="s">
        <v>153</v>
      </c>
    </row>
    <row r="21" spans="1:60" outlineLevel="1" x14ac:dyDescent="0.25">
      <c r="A21" s="187">
        <v>4</v>
      </c>
      <c r="B21" s="188" t="s">
        <v>594</v>
      </c>
      <c r="C21" s="194" t="s">
        <v>595</v>
      </c>
      <c r="D21" s="189" t="s">
        <v>286</v>
      </c>
      <c r="E21" s="190">
        <v>45</v>
      </c>
      <c r="F21" s="191"/>
      <c r="G21" s="192">
        <f>ROUND(E21*F21,2)</f>
        <v>0</v>
      </c>
      <c r="H21" s="191"/>
      <c r="I21" s="192">
        <f>ROUND(E21*H21,2)</f>
        <v>0</v>
      </c>
      <c r="J21" s="191"/>
      <c r="K21" s="192">
        <f>ROUND(E21*J21,2)</f>
        <v>0</v>
      </c>
      <c r="L21" s="192">
        <v>21</v>
      </c>
      <c r="M21" s="192">
        <f>G21*(1+L21/100)</f>
        <v>0</v>
      </c>
      <c r="N21" s="192">
        <v>0</v>
      </c>
      <c r="O21" s="192">
        <f>ROUND(E21*N21,2)</f>
        <v>0</v>
      </c>
      <c r="P21" s="192">
        <v>0</v>
      </c>
      <c r="Q21" s="192">
        <f>ROUND(E21*P21,2)</f>
        <v>0</v>
      </c>
      <c r="R21" s="192"/>
      <c r="S21" s="192" t="s">
        <v>182</v>
      </c>
      <c r="T21" s="193" t="s">
        <v>157</v>
      </c>
      <c r="U21" s="161">
        <v>0</v>
      </c>
      <c r="V21" s="161">
        <f>ROUND(E21*U21,2)</f>
        <v>0</v>
      </c>
      <c r="W21" s="161"/>
      <c r="X21" s="152"/>
      <c r="Y21" s="152"/>
      <c r="Z21" s="152"/>
      <c r="AA21" s="152"/>
      <c r="AB21" s="152"/>
      <c r="AC21" s="152"/>
      <c r="AD21" s="152"/>
      <c r="AE21" s="152"/>
      <c r="AF21" s="152"/>
      <c r="AG21" s="152" t="s">
        <v>596</v>
      </c>
      <c r="AH21" s="152"/>
      <c r="AI21" s="152"/>
      <c r="AJ21" s="152"/>
      <c r="AK21" s="152"/>
      <c r="AL21" s="152"/>
      <c r="AM21" s="152"/>
      <c r="AN21" s="152"/>
      <c r="AO21" s="152"/>
      <c r="AP21" s="152"/>
      <c r="AQ21" s="152"/>
      <c r="AR21" s="152"/>
      <c r="AS21" s="152"/>
      <c r="AT21" s="152"/>
      <c r="AU21" s="152"/>
      <c r="AV21" s="152"/>
      <c r="AW21" s="152"/>
      <c r="AX21" s="152"/>
      <c r="AY21" s="152"/>
      <c r="AZ21" s="152"/>
      <c r="BA21" s="152"/>
      <c r="BB21" s="152"/>
      <c r="BC21" s="152"/>
      <c r="BD21" s="152"/>
      <c r="BE21" s="152"/>
      <c r="BF21" s="152"/>
      <c r="BG21" s="152"/>
      <c r="BH21" s="152"/>
    </row>
    <row r="22" spans="1:60" outlineLevel="1" x14ac:dyDescent="0.25">
      <c r="A22" s="187">
        <v>5</v>
      </c>
      <c r="B22" s="188" t="s">
        <v>597</v>
      </c>
      <c r="C22" s="194" t="s">
        <v>598</v>
      </c>
      <c r="D22" s="189" t="s">
        <v>286</v>
      </c>
      <c r="E22" s="190">
        <v>5</v>
      </c>
      <c r="F22" s="191"/>
      <c r="G22" s="192">
        <f>ROUND(E22*F22,2)</f>
        <v>0</v>
      </c>
      <c r="H22" s="191"/>
      <c r="I22" s="192">
        <f>ROUND(E22*H22,2)</f>
        <v>0</v>
      </c>
      <c r="J22" s="191"/>
      <c r="K22" s="192">
        <f>ROUND(E22*J22,2)</f>
        <v>0</v>
      </c>
      <c r="L22" s="192">
        <v>21</v>
      </c>
      <c r="M22" s="192">
        <f>G22*(1+L22/100)</f>
        <v>0</v>
      </c>
      <c r="N22" s="192">
        <v>0</v>
      </c>
      <c r="O22" s="192">
        <f>ROUND(E22*N22,2)</f>
        <v>0</v>
      </c>
      <c r="P22" s="192">
        <v>0</v>
      </c>
      <c r="Q22" s="192">
        <f>ROUND(E22*P22,2)</f>
        <v>0</v>
      </c>
      <c r="R22" s="192"/>
      <c r="S22" s="192" t="s">
        <v>182</v>
      </c>
      <c r="T22" s="193" t="s">
        <v>157</v>
      </c>
      <c r="U22" s="161">
        <v>0</v>
      </c>
      <c r="V22" s="161">
        <f>ROUND(E22*U22,2)</f>
        <v>0</v>
      </c>
      <c r="W22" s="161"/>
      <c r="X22" s="152"/>
      <c r="Y22" s="152"/>
      <c r="Z22" s="152"/>
      <c r="AA22" s="152"/>
      <c r="AB22" s="152"/>
      <c r="AC22" s="152"/>
      <c r="AD22" s="152"/>
      <c r="AE22" s="152"/>
      <c r="AF22" s="152"/>
      <c r="AG22" s="152" t="s">
        <v>596</v>
      </c>
      <c r="AH22" s="152"/>
      <c r="AI22" s="152"/>
      <c r="AJ22" s="152"/>
      <c r="AK22" s="152"/>
      <c r="AL22" s="152"/>
      <c r="AM22" s="152"/>
      <c r="AN22" s="152"/>
      <c r="AO22" s="152"/>
      <c r="AP22" s="152"/>
      <c r="AQ22" s="152"/>
      <c r="AR22" s="152"/>
      <c r="AS22" s="152"/>
      <c r="AT22" s="152"/>
      <c r="AU22" s="152"/>
      <c r="AV22" s="152"/>
      <c r="AW22" s="152"/>
      <c r="AX22" s="152"/>
      <c r="AY22" s="152"/>
      <c r="AZ22" s="152"/>
      <c r="BA22" s="152"/>
      <c r="BB22" s="152"/>
      <c r="BC22" s="152"/>
      <c r="BD22" s="152"/>
      <c r="BE22" s="152"/>
      <c r="BF22" s="152"/>
      <c r="BG22" s="152"/>
      <c r="BH22" s="152"/>
    </row>
    <row r="23" spans="1:60" outlineLevel="1" x14ac:dyDescent="0.25">
      <c r="A23" s="187">
        <v>6</v>
      </c>
      <c r="B23" s="188" t="s">
        <v>599</v>
      </c>
      <c r="C23" s="194" t="s">
        <v>600</v>
      </c>
      <c r="D23" s="189" t="s">
        <v>286</v>
      </c>
      <c r="E23" s="190">
        <v>5</v>
      </c>
      <c r="F23" s="191"/>
      <c r="G23" s="192">
        <f>ROUND(E23*F23,2)</f>
        <v>0</v>
      </c>
      <c r="H23" s="191"/>
      <c r="I23" s="192">
        <f>ROUND(E23*H23,2)</f>
        <v>0</v>
      </c>
      <c r="J23" s="191"/>
      <c r="K23" s="192">
        <f>ROUND(E23*J23,2)</f>
        <v>0</v>
      </c>
      <c r="L23" s="192">
        <v>21</v>
      </c>
      <c r="M23" s="192">
        <f>G23*(1+L23/100)</f>
        <v>0</v>
      </c>
      <c r="N23" s="192">
        <v>0</v>
      </c>
      <c r="O23" s="192">
        <f>ROUND(E23*N23,2)</f>
        <v>0</v>
      </c>
      <c r="P23" s="192">
        <v>0</v>
      </c>
      <c r="Q23" s="192">
        <f>ROUND(E23*P23,2)</f>
        <v>0</v>
      </c>
      <c r="R23" s="192"/>
      <c r="S23" s="192" t="s">
        <v>182</v>
      </c>
      <c r="T23" s="193" t="s">
        <v>157</v>
      </c>
      <c r="U23" s="161">
        <v>0</v>
      </c>
      <c r="V23" s="161">
        <f>ROUND(E23*U23,2)</f>
        <v>0</v>
      </c>
      <c r="W23" s="161"/>
      <c r="X23" s="152"/>
      <c r="Y23" s="152"/>
      <c r="Z23" s="152"/>
      <c r="AA23" s="152"/>
      <c r="AB23" s="152"/>
      <c r="AC23" s="152"/>
      <c r="AD23" s="152"/>
      <c r="AE23" s="152"/>
      <c r="AF23" s="152"/>
      <c r="AG23" s="152" t="s">
        <v>596</v>
      </c>
      <c r="AH23" s="152"/>
      <c r="AI23" s="152"/>
      <c r="AJ23" s="152"/>
      <c r="AK23" s="152"/>
      <c r="AL23" s="152"/>
      <c r="AM23" s="152"/>
      <c r="AN23" s="152"/>
      <c r="AO23" s="152"/>
      <c r="AP23" s="152"/>
      <c r="AQ23" s="152"/>
      <c r="AR23" s="152"/>
      <c r="AS23" s="152"/>
      <c r="AT23" s="152"/>
      <c r="AU23" s="152"/>
      <c r="AV23" s="152"/>
      <c r="AW23" s="152"/>
      <c r="AX23" s="152"/>
      <c r="AY23" s="152"/>
      <c r="AZ23" s="152"/>
      <c r="BA23" s="152"/>
      <c r="BB23" s="152"/>
      <c r="BC23" s="152"/>
      <c r="BD23" s="152"/>
      <c r="BE23" s="152"/>
      <c r="BF23" s="152"/>
      <c r="BG23" s="152"/>
      <c r="BH23" s="152"/>
    </row>
    <row r="24" spans="1:60" x14ac:dyDescent="0.25">
      <c r="A24" s="163" t="s">
        <v>152</v>
      </c>
      <c r="B24" s="164" t="s">
        <v>52</v>
      </c>
      <c r="C24" s="178" t="s">
        <v>81</v>
      </c>
      <c r="D24" s="165"/>
      <c r="E24" s="166"/>
      <c r="F24" s="167"/>
      <c r="G24" s="167">
        <f>SUMIF(AG25:AG44,"&lt;&gt;NOR",G25:G44)</f>
        <v>0</v>
      </c>
      <c r="H24" s="167"/>
      <c r="I24" s="167">
        <f>SUM(I25:I44)</f>
        <v>0</v>
      </c>
      <c r="J24" s="167"/>
      <c r="K24" s="167">
        <f>SUM(K25:K44)</f>
        <v>0</v>
      </c>
      <c r="L24" s="167"/>
      <c r="M24" s="167">
        <f>SUM(M25:M44)</f>
        <v>0</v>
      </c>
      <c r="N24" s="167"/>
      <c r="O24" s="167">
        <f>SUM(O25:O44)</f>
        <v>0</v>
      </c>
      <c r="P24" s="167"/>
      <c r="Q24" s="167">
        <f>SUM(Q25:Q44)</f>
        <v>0</v>
      </c>
      <c r="R24" s="167"/>
      <c r="S24" s="167"/>
      <c r="T24" s="168"/>
      <c r="U24" s="162"/>
      <c r="V24" s="162">
        <f>SUM(V25:V44)</f>
        <v>201.5</v>
      </c>
      <c r="W24" s="162"/>
      <c r="AG24" t="s">
        <v>153</v>
      </c>
    </row>
    <row r="25" spans="1:60" ht="20.399999999999999" outlineLevel="1" x14ac:dyDescent="0.25">
      <c r="A25" s="169">
        <v>7</v>
      </c>
      <c r="B25" s="170" t="s">
        <v>215</v>
      </c>
      <c r="C25" s="179" t="s">
        <v>216</v>
      </c>
      <c r="D25" s="171" t="s">
        <v>195</v>
      </c>
      <c r="E25" s="172">
        <v>773.68000000000006</v>
      </c>
      <c r="F25" s="173"/>
      <c r="G25" s="174">
        <f>ROUND(E25*F25,2)</f>
        <v>0</v>
      </c>
      <c r="H25" s="173"/>
      <c r="I25" s="174">
        <f>ROUND(E25*H25,2)</f>
        <v>0</v>
      </c>
      <c r="J25" s="173"/>
      <c r="K25" s="174">
        <f>ROUND(E25*J25,2)</f>
        <v>0</v>
      </c>
      <c r="L25" s="174">
        <v>21</v>
      </c>
      <c r="M25" s="174">
        <f>G25*(1+L25/100)</f>
        <v>0</v>
      </c>
      <c r="N25" s="174">
        <v>0</v>
      </c>
      <c r="O25" s="174">
        <f>ROUND(E25*N25,2)</f>
        <v>0</v>
      </c>
      <c r="P25" s="174">
        <v>0</v>
      </c>
      <c r="Q25" s="174">
        <f>ROUND(E25*P25,2)</f>
        <v>0</v>
      </c>
      <c r="R25" s="174"/>
      <c r="S25" s="174" t="s">
        <v>267</v>
      </c>
      <c r="T25" s="175" t="s">
        <v>157</v>
      </c>
      <c r="U25" s="161">
        <v>9.0000000000000011E-3</v>
      </c>
      <c r="V25" s="161">
        <f>ROUND(E25*U25,2)</f>
        <v>6.96</v>
      </c>
      <c r="W25" s="161"/>
      <c r="X25" s="152"/>
      <c r="Y25" s="152"/>
      <c r="Z25" s="152"/>
      <c r="AA25" s="152"/>
      <c r="AB25" s="152"/>
      <c r="AC25" s="152"/>
      <c r="AD25" s="152"/>
      <c r="AE25" s="152"/>
      <c r="AF25" s="152"/>
      <c r="AG25" s="152" t="s">
        <v>588</v>
      </c>
      <c r="AH25" s="152"/>
      <c r="AI25" s="152"/>
      <c r="AJ25" s="152"/>
      <c r="AK25" s="152"/>
      <c r="AL25" s="152"/>
      <c r="AM25" s="152"/>
      <c r="AN25" s="152"/>
      <c r="AO25" s="152"/>
      <c r="AP25" s="152"/>
      <c r="AQ25" s="152"/>
      <c r="AR25" s="152"/>
      <c r="AS25" s="152"/>
      <c r="AT25" s="152"/>
      <c r="AU25" s="152"/>
      <c r="AV25" s="152"/>
      <c r="AW25" s="152"/>
      <c r="AX25" s="152"/>
      <c r="AY25" s="152"/>
      <c r="AZ25" s="152"/>
      <c r="BA25" s="152"/>
      <c r="BB25" s="152"/>
      <c r="BC25" s="152"/>
      <c r="BD25" s="152"/>
      <c r="BE25" s="152"/>
      <c r="BF25" s="152"/>
      <c r="BG25" s="152"/>
      <c r="BH25" s="152"/>
    </row>
    <row r="26" spans="1:60" outlineLevel="1" x14ac:dyDescent="0.25">
      <c r="A26" s="159"/>
      <c r="B26" s="160"/>
      <c r="C26" s="195" t="s">
        <v>601</v>
      </c>
      <c r="D26" s="183"/>
      <c r="E26" s="184">
        <v>773.68000000000006</v>
      </c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52"/>
      <c r="Y26" s="152"/>
      <c r="Z26" s="152"/>
      <c r="AA26" s="152"/>
      <c r="AB26" s="152"/>
      <c r="AC26" s="152"/>
      <c r="AD26" s="152"/>
      <c r="AE26" s="152"/>
      <c r="AF26" s="152"/>
      <c r="AG26" s="152" t="s">
        <v>187</v>
      </c>
      <c r="AH26" s="152">
        <v>0</v>
      </c>
      <c r="AI26" s="152"/>
      <c r="AJ26" s="152"/>
      <c r="AK26" s="152"/>
      <c r="AL26" s="152"/>
      <c r="AM26" s="152"/>
      <c r="AN26" s="152"/>
      <c r="AO26" s="152"/>
      <c r="AP26" s="152"/>
      <c r="AQ26" s="152"/>
      <c r="AR26" s="152"/>
      <c r="AS26" s="152"/>
      <c r="AT26" s="152"/>
      <c r="AU26" s="152"/>
      <c r="AV26" s="152"/>
      <c r="AW26" s="152"/>
      <c r="AX26" s="152"/>
      <c r="AY26" s="152"/>
      <c r="AZ26" s="152"/>
      <c r="BA26" s="152"/>
      <c r="BB26" s="152"/>
      <c r="BC26" s="152"/>
      <c r="BD26" s="152"/>
      <c r="BE26" s="152"/>
      <c r="BF26" s="152"/>
      <c r="BG26" s="152"/>
      <c r="BH26" s="152"/>
    </row>
    <row r="27" spans="1:60" outlineLevel="1" x14ac:dyDescent="0.25">
      <c r="A27" s="169">
        <v>8</v>
      </c>
      <c r="B27" s="170" t="s">
        <v>304</v>
      </c>
      <c r="C27" s="179" t="s">
        <v>305</v>
      </c>
      <c r="D27" s="171" t="s">
        <v>181</v>
      </c>
      <c r="E27" s="172">
        <v>1520</v>
      </c>
      <c r="F27" s="173"/>
      <c r="G27" s="174">
        <f>ROUND(E27*F27,2)</f>
        <v>0</v>
      </c>
      <c r="H27" s="173"/>
      <c r="I27" s="174">
        <f>ROUND(E27*H27,2)</f>
        <v>0</v>
      </c>
      <c r="J27" s="173"/>
      <c r="K27" s="174">
        <f>ROUND(E27*J27,2)</f>
        <v>0</v>
      </c>
      <c r="L27" s="174">
        <v>21</v>
      </c>
      <c r="M27" s="174">
        <f>G27*(1+L27/100)</f>
        <v>0</v>
      </c>
      <c r="N27" s="174">
        <v>0</v>
      </c>
      <c r="O27" s="174">
        <f>ROUND(E27*N27,2)</f>
        <v>0</v>
      </c>
      <c r="P27" s="174">
        <v>0</v>
      </c>
      <c r="Q27" s="174">
        <f>ROUND(E27*P27,2)</f>
        <v>0</v>
      </c>
      <c r="R27" s="174"/>
      <c r="S27" s="174" t="s">
        <v>267</v>
      </c>
      <c r="T27" s="175" t="s">
        <v>157</v>
      </c>
      <c r="U27" s="161">
        <v>1.3000000000000001E-2</v>
      </c>
      <c r="V27" s="161">
        <f>ROUND(E27*U27,2)</f>
        <v>19.760000000000002</v>
      </c>
      <c r="W27" s="161"/>
      <c r="X27" s="152"/>
      <c r="Y27" s="152"/>
      <c r="Z27" s="152"/>
      <c r="AA27" s="152"/>
      <c r="AB27" s="152"/>
      <c r="AC27" s="152"/>
      <c r="AD27" s="152"/>
      <c r="AE27" s="152"/>
      <c r="AF27" s="152"/>
      <c r="AG27" s="152" t="s">
        <v>588</v>
      </c>
      <c r="AH27" s="152"/>
      <c r="AI27" s="152"/>
      <c r="AJ27" s="152"/>
      <c r="AK27" s="152"/>
      <c r="AL27" s="152"/>
      <c r="AM27" s="152"/>
      <c r="AN27" s="152"/>
      <c r="AO27" s="152"/>
      <c r="AP27" s="152"/>
      <c r="AQ27" s="152"/>
      <c r="AR27" s="152"/>
      <c r="AS27" s="152"/>
      <c r="AT27" s="152"/>
      <c r="AU27" s="152"/>
      <c r="AV27" s="152"/>
      <c r="AW27" s="152"/>
      <c r="AX27" s="152"/>
      <c r="AY27" s="152"/>
      <c r="AZ27" s="152"/>
      <c r="BA27" s="152"/>
      <c r="BB27" s="152"/>
      <c r="BC27" s="152"/>
      <c r="BD27" s="152"/>
      <c r="BE27" s="152"/>
      <c r="BF27" s="152"/>
      <c r="BG27" s="152"/>
      <c r="BH27" s="152"/>
    </row>
    <row r="28" spans="1:60" outlineLevel="1" x14ac:dyDescent="0.25">
      <c r="A28" s="159"/>
      <c r="B28" s="160"/>
      <c r="C28" s="258" t="s">
        <v>219</v>
      </c>
      <c r="D28" s="259"/>
      <c r="E28" s="259"/>
      <c r="F28" s="259"/>
      <c r="G28" s="259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52"/>
      <c r="Y28" s="152"/>
      <c r="Z28" s="152"/>
      <c r="AA28" s="152"/>
      <c r="AB28" s="152"/>
      <c r="AC28" s="152"/>
      <c r="AD28" s="152"/>
      <c r="AE28" s="152"/>
      <c r="AF28" s="152"/>
      <c r="AG28" s="152" t="s">
        <v>197</v>
      </c>
      <c r="AH28" s="152"/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52"/>
      <c r="BB28" s="152"/>
      <c r="BC28" s="152"/>
      <c r="BD28" s="152"/>
      <c r="BE28" s="152"/>
      <c r="BF28" s="152"/>
      <c r="BG28" s="152"/>
      <c r="BH28" s="152"/>
    </row>
    <row r="29" spans="1:60" outlineLevel="1" x14ac:dyDescent="0.25">
      <c r="A29" s="159"/>
      <c r="B29" s="160"/>
      <c r="C29" s="195" t="s">
        <v>602</v>
      </c>
      <c r="D29" s="183"/>
      <c r="E29" s="184">
        <v>1225</v>
      </c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52"/>
      <c r="Y29" s="152"/>
      <c r="Z29" s="152"/>
      <c r="AA29" s="152"/>
      <c r="AB29" s="152"/>
      <c r="AC29" s="152"/>
      <c r="AD29" s="152"/>
      <c r="AE29" s="152"/>
      <c r="AF29" s="152"/>
      <c r="AG29" s="152" t="s">
        <v>187</v>
      </c>
      <c r="AH29" s="152">
        <v>0</v>
      </c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</row>
    <row r="30" spans="1:60" outlineLevel="1" x14ac:dyDescent="0.25">
      <c r="A30" s="159"/>
      <c r="B30" s="160"/>
      <c r="C30" s="195" t="s">
        <v>603</v>
      </c>
      <c r="D30" s="183"/>
      <c r="E30" s="184">
        <v>295</v>
      </c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52"/>
      <c r="Y30" s="152"/>
      <c r="Z30" s="152"/>
      <c r="AA30" s="152"/>
      <c r="AB30" s="152"/>
      <c r="AC30" s="152"/>
      <c r="AD30" s="152"/>
      <c r="AE30" s="152"/>
      <c r="AF30" s="152"/>
      <c r="AG30" s="152" t="s">
        <v>187</v>
      </c>
      <c r="AH30" s="152">
        <v>0</v>
      </c>
      <c r="AI30" s="152"/>
      <c r="AJ30" s="152"/>
      <c r="AK30" s="152"/>
      <c r="AL30" s="152"/>
      <c r="AM30" s="152"/>
      <c r="AN30" s="152"/>
      <c r="AO30" s="152"/>
      <c r="AP30" s="152"/>
      <c r="AQ30" s="152"/>
      <c r="AR30" s="152"/>
      <c r="AS30" s="152"/>
      <c r="AT30" s="152"/>
      <c r="AU30" s="152"/>
      <c r="AV30" s="152"/>
      <c r="AW30" s="152"/>
      <c r="AX30" s="152"/>
      <c r="AY30" s="152"/>
      <c r="AZ30" s="152"/>
      <c r="BA30" s="152"/>
      <c r="BB30" s="152"/>
      <c r="BC30" s="152"/>
      <c r="BD30" s="152"/>
      <c r="BE30" s="152"/>
      <c r="BF30" s="152"/>
      <c r="BG30" s="152"/>
      <c r="BH30" s="152"/>
    </row>
    <row r="31" spans="1:60" outlineLevel="1" x14ac:dyDescent="0.25">
      <c r="A31" s="169">
        <v>9</v>
      </c>
      <c r="B31" s="170" t="s">
        <v>202</v>
      </c>
      <c r="C31" s="179" t="s">
        <v>203</v>
      </c>
      <c r="D31" s="171" t="s">
        <v>195</v>
      </c>
      <c r="E31" s="172">
        <v>773.68000000000006</v>
      </c>
      <c r="F31" s="173"/>
      <c r="G31" s="174">
        <f>ROUND(E31*F31,2)</f>
        <v>0</v>
      </c>
      <c r="H31" s="173"/>
      <c r="I31" s="174">
        <f>ROUND(E31*H31,2)</f>
        <v>0</v>
      </c>
      <c r="J31" s="173"/>
      <c r="K31" s="174">
        <f>ROUND(E31*J31,2)</f>
        <v>0</v>
      </c>
      <c r="L31" s="174">
        <v>21</v>
      </c>
      <c r="M31" s="174">
        <f>G31*(1+L31/100)</f>
        <v>0</v>
      </c>
      <c r="N31" s="174">
        <v>0</v>
      </c>
      <c r="O31" s="174">
        <f>ROUND(E31*N31,2)</f>
        <v>0</v>
      </c>
      <c r="P31" s="174">
        <v>0</v>
      </c>
      <c r="Q31" s="174">
        <f>ROUND(E31*P31,2)</f>
        <v>0</v>
      </c>
      <c r="R31" s="174"/>
      <c r="S31" s="174" t="s">
        <v>267</v>
      </c>
      <c r="T31" s="175" t="s">
        <v>157</v>
      </c>
      <c r="U31" s="161">
        <v>0</v>
      </c>
      <c r="V31" s="161">
        <f>ROUND(E31*U31,2)</f>
        <v>0</v>
      </c>
      <c r="W31" s="161"/>
      <c r="X31" s="152"/>
      <c r="Y31" s="152"/>
      <c r="Z31" s="152"/>
      <c r="AA31" s="152"/>
      <c r="AB31" s="152"/>
      <c r="AC31" s="152"/>
      <c r="AD31" s="152"/>
      <c r="AE31" s="152"/>
      <c r="AF31" s="152"/>
      <c r="AG31" s="152" t="s">
        <v>588</v>
      </c>
      <c r="AH31" s="152"/>
      <c r="AI31" s="152"/>
      <c r="AJ31" s="152"/>
      <c r="AK31" s="152"/>
      <c r="AL31" s="152"/>
      <c r="AM31" s="152"/>
      <c r="AN31" s="152"/>
      <c r="AO31" s="152"/>
      <c r="AP31" s="152"/>
      <c r="AQ31" s="152"/>
      <c r="AR31" s="152"/>
      <c r="AS31" s="152"/>
      <c r="AT31" s="152"/>
      <c r="AU31" s="152"/>
      <c r="AV31" s="152"/>
      <c r="AW31" s="152"/>
      <c r="AX31" s="152"/>
      <c r="AY31" s="152"/>
      <c r="AZ31" s="152"/>
      <c r="BA31" s="152"/>
      <c r="BB31" s="152"/>
      <c r="BC31" s="152"/>
      <c r="BD31" s="152"/>
      <c r="BE31" s="152"/>
      <c r="BF31" s="152"/>
      <c r="BG31" s="152"/>
      <c r="BH31" s="152"/>
    </row>
    <row r="32" spans="1:60" outlineLevel="1" x14ac:dyDescent="0.25">
      <c r="A32" s="159"/>
      <c r="B32" s="160"/>
      <c r="C32" s="258" t="s">
        <v>204</v>
      </c>
      <c r="D32" s="259"/>
      <c r="E32" s="259"/>
      <c r="F32" s="259"/>
      <c r="G32" s="259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52"/>
      <c r="Y32" s="152"/>
      <c r="Z32" s="152"/>
      <c r="AA32" s="152"/>
      <c r="AB32" s="152"/>
      <c r="AC32" s="152"/>
      <c r="AD32" s="152"/>
      <c r="AE32" s="152"/>
      <c r="AF32" s="152"/>
      <c r="AG32" s="152" t="s">
        <v>197</v>
      </c>
      <c r="AH32" s="152"/>
      <c r="AI32" s="152"/>
      <c r="AJ32" s="152"/>
      <c r="AK32" s="152"/>
      <c r="AL32" s="152"/>
      <c r="AM32" s="152"/>
      <c r="AN32" s="152"/>
      <c r="AO32" s="152"/>
      <c r="AP32" s="152"/>
      <c r="AQ32" s="152"/>
      <c r="AR32" s="152"/>
      <c r="AS32" s="152"/>
      <c r="AT32" s="152"/>
      <c r="AU32" s="152"/>
      <c r="AV32" s="152"/>
      <c r="AW32" s="152"/>
      <c r="AX32" s="152"/>
      <c r="AY32" s="152"/>
      <c r="AZ32" s="152"/>
      <c r="BA32" s="176" t="str">
        <f>C32</f>
        <v>po suchu, bez ohledu na druh dopravního prostředku, bez naložení výkopku, avšak se složením bez rozhrnutí,</v>
      </c>
      <c r="BB32" s="152"/>
      <c r="BC32" s="152"/>
      <c r="BD32" s="152"/>
      <c r="BE32" s="152"/>
      <c r="BF32" s="152"/>
      <c r="BG32" s="152"/>
      <c r="BH32" s="152"/>
    </row>
    <row r="33" spans="1:60" outlineLevel="1" x14ac:dyDescent="0.25">
      <c r="A33" s="159"/>
      <c r="B33" s="160"/>
      <c r="C33" s="195" t="s">
        <v>601</v>
      </c>
      <c r="D33" s="183"/>
      <c r="E33" s="184">
        <v>773.68000000000006</v>
      </c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52"/>
      <c r="Y33" s="152"/>
      <c r="Z33" s="152"/>
      <c r="AA33" s="152"/>
      <c r="AB33" s="152"/>
      <c r="AC33" s="152"/>
      <c r="AD33" s="152"/>
      <c r="AE33" s="152"/>
      <c r="AF33" s="152"/>
      <c r="AG33" s="152" t="s">
        <v>187</v>
      </c>
      <c r="AH33" s="152">
        <v>0</v>
      </c>
      <c r="AI33" s="152"/>
      <c r="AJ33" s="152"/>
      <c r="AK33" s="152"/>
      <c r="AL33" s="152"/>
      <c r="AM33" s="152"/>
      <c r="AN33" s="152"/>
      <c r="AO33" s="152"/>
      <c r="AP33" s="152"/>
      <c r="AQ33" s="152"/>
      <c r="AR33" s="152"/>
      <c r="AS33" s="152"/>
      <c r="AT33" s="152"/>
      <c r="AU33" s="152"/>
      <c r="AV33" s="152"/>
      <c r="AW33" s="152"/>
      <c r="AX33" s="152"/>
      <c r="AY33" s="152"/>
      <c r="AZ33" s="152"/>
      <c r="BA33" s="152"/>
      <c r="BB33" s="152"/>
      <c r="BC33" s="152"/>
      <c r="BD33" s="152"/>
      <c r="BE33" s="152"/>
      <c r="BF33" s="152"/>
      <c r="BG33" s="152"/>
      <c r="BH33" s="152"/>
    </row>
    <row r="34" spans="1:60" outlineLevel="1" x14ac:dyDescent="0.25">
      <c r="A34" s="169">
        <v>10</v>
      </c>
      <c r="B34" s="170" t="s">
        <v>228</v>
      </c>
      <c r="C34" s="179" t="s">
        <v>229</v>
      </c>
      <c r="D34" s="171" t="s">
        <v>195</v>
      </c>
      <c r="E34" s="172">
        <v>773.68000000000006</v>
      </c>
      <c r="F34" s="173"/>
      <c r="G34" s="174">
        <f>ROUND(E34*F34,2)</f>
        <v>0</v>
      </c>
      <c r="H34" s="173"/>
      <c r="I34" s="174">
        <f>ROUND(E34*H34,2)</f>
        <v>0</v>
      </c>
      <c r="J34" s="173"/>
      <c r="K34" s="174">
        <f>ROUND(E34*J34,2)</f>
        <v>0</v>
      </c>
      <c r="L34" s="174">
        <v>21</v>
      </c>
      <c r="M34" s="174">
        <f>G34*(1+L34/100)</f>
        <v>0</v>
      </c>
      <c r="N34" s="174">
        <v>0</v>
      </c>
      <c r="O34" s="174">
        <f>ROUND(E34*N34,2)</f>
        <v>0</v>
      </c>
      <c r="P34" s="174">
        <v>0</v>
      </c>
      <c r="Q34" s="174">
        <f>ROUND(E34*P34,2)</f>
        <v>0</v>
      </c>
      <c r="R34" s="174"/>
      <c r="S34" s="174" t="s">
        <v>182</v>
      </c>
      <c r="T34" s="175" t="s">
        <v>157</v>
      </c>
      <c r="U34" s="161">
        <v>0</v>
      </c>
      <c r="V34" s="161">
        <f>ROUND(E34*U34,2)</f>
        <v>0</v>
      </c>
      <c r="W34" s="161"/>
      <c r="X34" s="152"/>
      <c r="Y34" s="152"/>
      <c r="Z34" s="152"/>
      <c r="AA34" s="152"/>
      <c r="AB34" s="152"/>
      <c r="AC34" s="152"/>
      <c r="AD34" s="152"/>
      <c r="AE34" s="152"/>
      <c r="AF34" s="152"/>
      <c r="AG34" s="152" t="s">
        <v>588</v>
      </c>
      <c r="AH34" s="152"/>
      <c r="AI34" s="152"/>
      <c r="AJ34" s="152"/>
      <c r="AK34" s="152"/>
      <c r="AL34" s="152"/>
      <c r="AM34" s="152"/>
      <c r="AN34" s="152"/>
      <c r="AO34" s="152"/>
      <c r="AP34" s="152"/>
      <c r="AQ34" s="152"/>
      <c r="AR34" s="152"/>
      <c r="AS34" s="152"/>
      <c r="AT34" s="152"/>
      <c r="AU34" s="152"/>
      <c r="AV34" s="152"/>
      <c r="AW34" s="152"/>
      <c r="AX34" s="152"/>
      <c r="AY34" s="152"/>
      <c r="AZ34" s="152"/>
      <c r="BA34" s="152"/>
      <c r="BB34" s="152"/>
      <c r="BC34" s="152"/>
      <c r="BD34" s="152"/>
      <c r="BE34" s="152"/>
      <c r="BF34" s="152"/>
      <c r="BG34" s="152"/>
      <c r="BH34" s="152"/>
    </row>
    <row r="35" spans="1:60" outlineLevel="1" x14ac:dyDescent="0.25">
      <c r="A35" s="159"/>
      <c r="B35" s="160"/>
      <c r="C35" s="195" t="s">
        <v>601</v>
      </c>
      <c r="D35" s="183"/>
      <c r="E35" s="184">
        <v>773.68000000000006</v>
      </c>
      <c r="F35" s="161"/>
      <c r="G35" s="161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1"/>
      <c r="W35" s="161"/>
      <c r="X35" s="152"/>
      <c r="Y35" s="152"/>
      <c r="Z35" s="152"/>
      <c r="AA35" s="152"/>
      <c r="AB35" s="152"/>
      <c r="AC35" s="152"/>
      <c r="AD35" s="152"/>
      <c r="AE35" s="152"/>
      <c r="AF35" s="152"/>
      <c r="AG35" s="152" t="s">
        <v>187</v>
      </c>
      <c r="AH35" s="152">
        <v>0</v>
      </c>
      <c r="AI35" s="152"/>
      <c r="AJ35" s="152"/>
      <c r="AK35" s="152"/>
      <c r="AL35" s="152"/>
      <c r="AM35" s="152"/>
      <c r="AN35" s="152"/>
      <c r="AO35" s="152"/>
      <c r="AP35" s="152"/>
      <c r="AQ35" s="152"/>
      <c r="AR35" s="152"/>
      <c r="AS35" s="152"/>
      <c r="AT35" s="152"/>
      <c r="AU35" s="152"/>
      <c r="AV35" s="152"/>
      <c r="AW35" s="152"/>
      <c r="AX35" s="152"/>
      <c r="AY35" s="152"/>
      <c r="AZ35" s="152"/>
      <c r="BA35" s="152"/>
      <c r="BB35" s="152"/>
      <c r="BC35" s="152"/>
      <c r="BD35" s="152"/>
      <c r="BE35" s="152"/>
      <c r="BF35" s="152"/>
      <c r="BG35" s="152"/>
      <c r="BH35" s="152"/>
    </row>
    <row r="36" spans="1:60" outlineLevel="1" x14ac:dyDescent="0.25">
      <c r="A36" s="169">
        <v>11</v>
      </c>
      <c r="B36" s="170" t="s">
        <v>226</v>
      </c>
      <c r="C36" s="179" t="s">
        <v>227</v>
      </c>
      <c r="D36" s="171" t="s">
        <v>195</v>
      </c>
      <c r="E36" s="172">
        <v>773.68000000000006</v>
      </c>
      <c r="F36" s="173"/>
      <c r="G36" s="174">
        <f>ROUND(E36*F36,2)</f>
        <v>0</v>
      </c>
      <c r="H36" s="173"/>
      <c r="I36" s="174">
        <f>ROUND(E36*H36,2)</f>
        <v>0</v>
      </c>
      <c r="J36" s="173"/>
      <c r="K36" s="174">
        <f>ROUND(E36*J36,2)</f>
        <v>0</v>
      </c>
      <c r="L36" s="174">
        <v>21</v>
      </c>
      <c r="M36" s="174">
        <f>G36*(1+L36/100)</f>
        <v>0</v>
      </c>
      <c r="N36" s="174">
        <v>0</v>
      </c>
      <c r="O36" s="174">
        <f>ROUND(E36*N36,2)</f>
        <v>0</v>
      </c>
      <c r="P36" s="174">
        <v>0</v>
      </c>
      <c r="Q36" s="174">
        <f>ROUND(E36*P36,2)</f>
        <v>0</v>
      </c>
      <c r="R36" s="174"/>
      <c r="S36" s="174" t="s">
        <v>182</v>
      </c>
      <c r="T36" s="175" t="s">
        <v>157</v>
      </c>
      <c r="U36" s="161">
        <v>0</v>
      </c>
      <c r="V36" s="161">
        <f>ROUND(E36*U36,2)</f>
        <v>0</v>
      </c>
      <c r="W36" s="161"/>
      <c r="X36" s="152"/>
      <c r="Y36" s="152"/>
      <c r="Z36" s="152"/>
      <c r="AA36" s="152"/>
      <c r="AB36" s="152"/>
      <c r="AC36" s="152"/>
      <c r="AD36" s="152"/>
      <c r="AE36" s="152"/>
      <c r="AF36" s="152"/>
      <c r="AG36" s="152" t="s">
        <v>588</v>
      </c>
      <c r="AH36" s="152"/>
      <c r="AI36" s="152"/>
      <c r="AJ36" s="152"/>
      <c r="AK36" s="152"/>
      <c r="AL36" s="152"/>
      <c r="AM36" s="152"/>
      <c r="AN36" s="152"/>
      <c r="AO36" s="152"/>
      <c r="AP36" s="152"/>
      <c r="AQ36" s="152"/>
      <c r="AR36" s="152"/>
      <c r="AS36" s="152"/>
      <c r="AT36" s="152"/>
      <c r="AU36" s="152"/>
      <c r="AV36" s="152"/>
      <c r="AW36" s="152"/>
      <c r="AX36" s="152"/>
      <c r="AY36" s="152"/>
      <c r="AZ36" s="152"/>
      <c r="BA36" s="152"/>
      <c r="BB36" s="152"/>
      <c r="BC36" s="152"/>
      <c r="BD36" s="152"/>
      <c r="BE36" s="152"/>
      <c r="BF36" s="152"/>
      <c r="BG36" s="152"/>
      <c r="BH36" s="152"/>
    </row>
    <row r="37" spans="1:60" outlineLevel="1" x14ac:dyDescent="0.25">
      <c r="A37" s="159"/>
      <c r="B37" s="160"/>
      <c r="C37" s="195" t="s">
        <v>601</v>
      </c>
      <c r="D37" s="183"/>
      <c r="E37" s="184">
        <v>773.68000000000006</v>
      </c>
      <c r="F37" s="161"/>
      <c r="G37" s="161"/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1"/>
      <c r="T37" s="161"/>
      <c r="U37" s="161"/>
      <c r="V37" s="161"/>
      <c r="W37" s="161"/>
      <c r="X37" s="152"/>
      <c r="Y37" s="152"/>
      <c r="Z37" s="152"/>
      <c r="AA37" s="152"/>
      <c r="AB37" s="152"/>
      <c r="AC37" s="152"/>
      <c r="AD37" s="152"/>
      <c r="AE37" s="152"/>
      <c r="AF37" s="152"/>
      <c r="AG37" s="152" t="s">
        <v>187</v>
      </c>
      <c r="AH37" s="152">
        <v>0</v>
      </c>
      <c r="AI37" s="152"/>
      <c r="AJ37" s="152"/>
      <c r="AK37" s="152"/>
      <c r="AL37" s="152"/>
      <c r="AM37" s="152"/>
      <c r="AN37" s="152"/>
      <c r="AO37" s="152"/>
      <c r="AP37" s="152"/>
      <c r="AQ37" s="152"/>
      <c r="AR37" s="152"/>
      <c r="AS37" s="152"/>
      <c r="AT37" s="152"/>
      <c r="AU37" s="152"/>
      <c r="AV37" s="152"/>
      <c r="AW37" s="152"/>
      <c r="AX37" s="152"/>
      <c r="AY37" s="152"/>
      <c r="AZ37" s="152"/>
      <c r="BA37" s="152"/>
      <c r="BB37" s="152"/>
      <c r="BC37" s="152"/>
      <c r="BD37" s="152"/>
      <c r="BE37" s="152"/>
      <c r="BF37" s="152"/>
      <c r="BG37" s="152"/>
      <c r="BH37" s="152"/>
    </row>
    <row r="38" spans="1:60" ht="40.799999999999997" outlineLevel="1" x14ac:dyDescent="0.25">
      <c r="A38" s="169">
        <v>12</v>
      </c>
      <c r="B38" s="170" t="s">
        <v>210</v>
      </c>
      <c r="C38" s="179" t="s">
        <v>211</v>
      </c>
      <c r="D38" s="171" t="s">
        <v>195</v>
      </c>
      <c r="E38" s="172">
        <v>773.68000000000006</v>
      </c>
      <c r="F38" s="173"/>
      <c r="G38" s="174">
        <f>ROUND(E38*F38,2)</f>
        <v>0</v>
      </c>
      <c r="H38" s="173"/>
      <c r="I38" s="174">
        <f>ROUND(E38*H38,2)</f>
        <v>0</v>
      </c>
      <c r="J38" s="173"/>
      <c r="K38" s="174">
        <f>ROUND(E38*J38,2)</f>
        <v>0</v>
      </c>
      <c r="L38" s="174">
        <v>21</v>
      </c>
      <c r="M38" s="174">
        <f>G38*(1+L38/100)</f>
        <v>0</v>
      </c>
      <c r="N38" s="174">
        <v>0</v>
      </c>
      <c r="O38" s="174">
        <f>ROUND(E38*N38,2)</f>
        <v>0</v>
      </c>
      <c r="P38" s="174">
        <v>0</v>
      </c>
      <c r="Q38" s="174">
        <f>ROUND(E38*P38,2)</f>
        <v>0</v>
      </c>
      <c r="R38" s="174"/>
      <c r="S38" s="174" t="s">
        <v>267</v>
      </c>
      <c r="T38" s="175" t="s">
        <v>157</v>
      </c>
      <c r="U38" s="161">
        <v>0</v>
      </c>
      <c r="V38" s="161">
        <f>ROUND(E38*U38,2)</f>
        <v>0</v>
      </c>
      <c r="W38" s="161"/>
      <c r="X38" s="152"/>
      <c r="Y38" s="152"/>
      <c r="Z38" s="152"/>
      <c r="AA38" s="152"/>
      <c r="AB38" s="152"/>
      <c r="AC38" s="152"/>
      <c r="AD38" s="152"/>
      <c r="AE38" s="152"/>
      <c r="AF38" s="152"/>
      <c r="AG38" s="152" t="s">
        <v>588</v>
      </c>
      <c r="AH38" s="152"/>
      <c r="AI38" s="152"/>
      <c r="AJ38" s="152"/>
      <c r="AK38" s="152"/>
      <c r="AL38" s="152"/>
      <c r="AM38" s="152"/>
      <c r="AN38" s="152"/>
      <c r="AO38" s="152"/>
      <c r="AP38" s="152"/>
      <c r="AQ38" s="152"/>
      <c r="AR38" s="152"/>
      <c r="AS38" s="152"/>
      <c r="AT38" s="152"/>
      <c r="AU38" s="152"/>
      <c r="AV38" s="152"/>
      <c r="AW38" s="152"/>
      <c r="AX38" s="152"/>
      <c r="AY38" s="152"/>
      <c r="AZ38" s="152"/>
      <c r="BA38" s="152"/>
      <c r="BB38" s="152"/>
      <c r="BC38" s="152"/>
      <c r="BD38" s="152"/>
      <c r="BE38" s="152"/>
      <c r="BF38" s="152"/>
      <c r="BG38" s="152"/>
      <c r="BH38" s="152"/>
    </row>
    <row r="39" spans="1:60" outlineLevel="1" x14ac:dyDescent="0.25">
      <c r="A39" s="159"/>
      <c r="B39" s="160"/>
      <c r="C39" s="258" t="s">
        <v>212</v>
      </c>
      <c r="D39" s="259"/>
      <c r="E39" s="259"/>
      <c r="F39" s="259"/>
      <c r="G39" s="259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52"/>
      <c r="Y39" s="152"/>
      <c r="Z39" s="152"/>
      <c r="AA39" s="152"/>
      <c r="AB39" s="152"/>
      <c r="AC39" s="152"/>
      <c r="AD39" s="152"/>
      <c r="AE39" s="152"/>
      <c r="AF39" s="152"/>
      <c r="AG39" s="152" t="s">
        <v>197</v>
      </c>
      <c r="AH39" s="152"/>
      <c r="AI39" s="152"/>
      <c r="AJ39" s="152"/>
      <c r="AK39" s="152"/>
      <c r="AL39" s="152"/>
      <c r="AM39" s="152"/>
      <c r="AN39" s="152"/>
      <c r="AO39" s="152"/>
      <c r="AP39" s="152"/>
      <c r="AQ39" s="152"/>
      <c r="AR39" s="152"/>
      <c r="AS39" s="152"/>
      <c r="AT39" s="152"/>
      <c r="AU39" s="152"/>
      <c r="AV39" s="152"/>
      <c r="AW39" s="152"/>
      <c r="AX39" s="152"/>
      <c r="AY39" s="152"/>
      <c r="AZ39" s="152"/>
      <c r="BA39" s="152"/>
      <c r="BB39" s="152"/>
      <c r="BC39" s="152"/>
      <c r="BD39" s="152"/>
      <c r="BE39" s="152"/>
      <c r="BF39" s="152"/>
      <c r="BG39" s="152"/>
      <c r="BH39" s="152"/>
    </row>
    <row r="40" spans="1:60" outlineLevel="1" x14ac:dyDescent="0.25">
      <c r="A40" s="159"/>
      <c r="B40" s="160"/>
      <c r="C40" s="195" t="s">
        <v>604</v>
      </c>
      <c r="D40" s="183"/>
      <c r="E40" s="184">
        <v>773.68000000000006</v>
      </c>
      <c r="F40" s="161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52"/>
      <c r="Y40" s="152"/>
      <c r="Z40" s="152"/>
      <c r="AA40" s="152"/>
      <c r="AB40" s="152"/>
      <c r="AC40" s="152"/>
      <c r="AD40" s="152"/>
      <c r="AE40" s="152"/>
      <c r="AF40" s="152"/>
      <c r="AG40" s="152" t="s">
        <v>187</v>
      </c>
      <c r="AH40" s="152">
        <v>5</v>
      </c>
      <c r="AI40" s="152"/>
      <c r="AJ40" s="152"/>
      <c r="AK40" s="152"/>
      <c r="AL40" s="152"/>
      <c r="AM40" s="152"/>
      <c r="AN40" s="152"/>
      <c r="AO40" s="152"/>
      <c r="AP40" s="152"/>
      <c r="AQ40" s="152"/>
      <c r="AR40" s="152"/>
      <c r="AS40" s="152"/>
      <c r="AT40" s="152"/>
      <c r="AU40" s="152"/>
      <c r="AV40" s="152"/>
      <c r="AW40" s="152"/>
      <c r="AX40" s="152"/>
      <c r="AY40" s="152"/>
      <c r="AZ40" s="152"/>
      <c r="BA40" s="152"/>
      <c r="BB40" s="152"/>
      <c r="BC40" s="152"/>
      <c r="BD40" s="152"/>
      <c r="BE40" s="152"/>
      <c r="BF40" s="152"/>
      <c r="BG40" s="152"/>
      <c r="BH40" s="152"/>
    </row>
    <row r="41" spans="1:60" outlineLevel="1" x14ac:dyDescent="0.25">
      <c r="A41" s="169">
        <v>13</v>
      </c>
      <c r="B41" s="170" t="s">
        <v>222</v>
      </c>
      <c r="C41" s="179" t="s">
        <v>223</v>
      </c>
      <c r="D41" s="171" t="s">
        <v>224</v>
      </c>
      <c r="E41" s="172">
        <v>1236.8000000000002</v>
      </c>
      <c r="F41" s="173"/>
      <c r="G41" s="174">
        <f>ROUND(E41*F41,2)</f>
        <v>0</v>
      </c>
      <c r="H41" s="173"/>
      <c r="I41" s="174">
        <f>ROUND(E41*H41,2)</f>
        <v>0</v>
      </c>
      <c r="J41" s="173"/>
      <c r="K41" s="174">
        <f>ROUND(E41*J41,2)</f>
        <v>0</v>
      </c>
      <c r="L41" s="174">
        <v>21</v>
      </c>
      <c r="M41" s="174">
        <f>G41*(1+L41/100)</f>
        <v>0</v>
      </c>
      <c r="N41" s="174">
        <v>0</v>
      </c>
      <c r="O41" s="174">
        <f>ROUND(E41*N41,2)</f>
        <v>0</v>
      </c>
      <c r="P41" s="174">
        <v>0</v>
      </c>
      <c r="Q41" s="174">
        <f>ROUND(E41*P41,2)</f>
        <v>0</v>
      </c>
      <c r="R41" s="174"/>
      <c r="S41" s="174" t="s">
        <v>182</v>
      </c>
      <c r="T41" s="175" t="s">
        <v>157</v>
      </c>
      <c r="U41" s="161">
        <v>0</v>
      </c>
      <c r="V41" s="161">
        <f>ROUND(E41*U41,2)</f>
        <v>0</v>
      </c>
      <c r="W41" s="161"/>
      <c r="X41" s="152"/>
      <c r="Y41" s="152"/>
      <c r="Z41" s="152"/>
      <c r="AA41" s="152"/>
      <c r="AB41" s="152"/>
      <c r="AC41" s="152"/>
      <c r="AD41" s="152"/>
      <c r="AE41" s="152"/>
      <c r="AF41" s="152"/>
      <c r="AG41" s="152" t="s">
        <v>588</v>
      </c>
      <c r="AH41" s="152"/>
      <c r="AI41" s="152"/>
      <c r="AJ41" s="152"/>
      <c r="AK41" s="152"/>
      <c r="AL41" s="152"/>
      <c r="AM41" s="152"/>
      <c r="AN41" s="152"/>
      <c r="AO41" s="152"/>
      <c r="AP41" s="152"/>
      <c r="AQ41" s="152"/>
      <c r="AR41" s="152"/>
      <c r="AS41" s="152"/>
      <c r="AT41" s="152"/>
      <c r="AU41" s="152"/>
      <c r="AV41" s="152"/>
      <c r="AW41" s="152"/>
      <c r="AX41" s="152"/>
      <c r="AY41" s="152"/>
      <c r="AZ41" s="152"/>
      <c r="BA41" s="152"/>
      <c r="BB41" s="152"/>
      <c r="BC41" s="152"/>
      <c r="BD41" s="152"/>
      <c r="BE41" s="152"/>
      <c r="BF41" s="152"/>
      <c r="BG41" s="152"/>
      <c r="BH41" s="152"/>
    </row>
    <row r="42" spans="1:60" outlineLevel="1" x14ac:dyDescent="0.25">
      <c r="A42" s="159"/>
      <c r="B42" s="160"/>
      <c r="C42" s="247" t="s">
        <v>225</v>
      </c>
      <c r="D42" s="248"/>
      <c r="E42" s="248"/>
      <c r="F42" s="248"/>
      <c r="G42" s="248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52"/>
      <c r="Y42" s="152"/>
      <c r="Z42" s="152"/>
      <c r="AA42" s="152"/>
      <c r="AB42" s="152"/>
      <c r="AC42" s="152"/>
      <c r="AD42" s="152"/>
      <c r="AE42" s="152"/>
      <c r="AF42" s="152"/>
      <c r="AG42" s="152" t="s">
        <v>160</v>
      </c>
      <c r="AH42" s="152"/>
      <c r="AI42" s="152"/>
      <c r="AJ42" s="152"/>
      <c r="AK42" s="152"/>
      <c r="AL42" s="152"/>
      <c r="AM42" s="152"/>
      <c r="AN42" s="152"/>
      <c r="AO42" s="152"/>
      <c r="AP42" s="152"/>
      <c r="AQ42" s="152"/>
      <c r="AR42" s="152"/>
      <c r="AS42" s="152"/>
      <c r="AT42" s="152"/>
      <c r="AU42" s="152"/>
      <c r="AV42" s="152"/>
      <c r="AW42" s="152"/>
      <c r="AX42" s="152"/>
      <c r="AY42" s="152"/>
      <c r="AZ42" s="152"/>
      <c r="BA42" s="152"/>
      <c r="BB42" s="152"/>
      <c r="BC42" s="152"/>
      <c r="BD42" s="152"/>
      <c r="BE42" s="152"/>
      <c r="BF42" s="152"/>
      <c r="BG42" s="152"/>
      <c r="BH42" s="152"/>
    </row>
    <row r="43" spans="1:60" outlineLevel="1" x14ac:dyDescent="0.25">
      <c r="A43" s="159"/>
      <c r="B43" s="160"/>
      <c r="C43" s="195" t="s">
        <v>605</v>
      </c>
      <c r="D43" s="183"/>
      <c r="E43" s="184">
        <v>1236.8000000000002</v>
      </c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52"/>
      <c r="Y43" s="152"/>
      <c r="Z43" s="152"/>
      <c r="AA43" s="152"/>
      <c r="AB43" s="152"/>
      <c r="AC43" s="152"/>
      <c r="AD43" s="152"/>
      <c r="AE43" s="152"/>
      <c r="AF43" s="152"/>
      <c r="AG43" s="152" t="s">
        <v>187</v>
      </c>
      <c r="AH43" s="152">
        <v>0</v>
      </c>
      <c r="AI43" s="152"/>
      <c r="AJ43" s="152"/>
      <c r="AK43" s="152"/>
      <c r="AL43" s="152"/>
      <c r="AM43" s="152"/>
      <c r="AN43" s="152"/>
      <c r="AO43" s="152"/>
      <c r="AP43" s="152"/>
      <c r="AQ43" s="152"/>
      <c r="AR43" s="152"/>
      <c r="AS43" s="152"/>
      <c r="AT43" s="152"/>
      <c r="AU43" s="152"/>
      <c r="AV43" s="152"/>
      <c r="AW43" s="152"/>
      <c r="AX43" s="152"/>
      <c r="AY43" s="152"/>
      <c r="AZ43" s="152"/>
      <c r="BA43" s="152"/>
      <c r="BB43" s="152"/>
      <c r="BC43" s="152"/>
      <c r="BD43" s="152"/>
      <c r="BE43" s="152"/>
      <c r="BF43" s="152"/>
      <c r="BG43" s="152"/>
      <c r="BH43" s="152"/>
    </row>
    <row r="44" spans="1:60" outlineLevel="1" x14ac:dyDescent="0.25">
      <c r="A44" s="187">
        <v>14</v>
      </c>
      <c r="B44" s="188" t="s">
        <v>296</v>
      </c>
      <c r="C44" s="194" t="s">
        <v>297</v>
      </c>
      <c r="D44" s="189" t="s">
        <v>181</v>
      </c>
      <c r="E44" s="190">
        <v>60</v>
      </c>
      <c r="F44" s="191"/>
      <c r="G44" s="192">
        <f>ROUND(E44*F44,2)</f>
        <v>0</v>
      </c>
      <c r="H44" s="191"/>
      <c r="I44" s="192">
        <f>ROUND(E44*H44,2)</f>
        <v>0</v>
      </c>
      <c r="J44" s="191"/>
      <c r="K44" s="192">
        <f>ROUND(E44*J44,2)</f>
        <v>0</v>
      </c>
      <c r="L44" s="192">
        <v>21</v>
      </c>
      <c r="M44" s="192">
        <f>G44*(1+L44/100)</f>
        <v>0</v>
      </c>
      <c r="N44" s="192">
        <v>0</v>
      </c>
      <c r="O44" s="192">
        <f>ROUND(E44*N44,2)</f>
        <v>0</v>
      </c>
      <c r="P44" s="192">
        <v>0</v>
      </c>
      <c r="Q44" s="192">
        <f>ROUND(E44*P44,2)</f>
        <v>0</v>
      </c>
      <c r="R44" s="192"/>
      <c r="S44" s="192" t="s">
        <v>267</v>
      </c>
      <c r="T44" s="193" t="s">
        <v>157</v>
      </c>
      <c r="U44" s="161">
        <v>2.9130000000000003</v>
      </c>
      <c r="V44" s="161">
        <f>ROUND(E44*U44,2)</f>
        <v>174.78</v>
      </c>
      <c r="W44" s="161"/>
      <c r="X44" s="152"/>
      <c r="Y44" s="152"/>
      <c r="Z44" s="152"/>
      <c r="AA44" s="152"/>
      <c r="AB44" s="152"/>
      <c r="AC44" s="152"/>
      <c r="AD44" s="152"/>
      <c r="AE44" s="152"/>
      <c r="AF44" s="152"/>
      <c r="AG44" s="152" t="s">
        <v>268</v>
      </c>
      <c r="AH44" s="152"/>
      <c r="AI44" s="152"/>
      <c r="AJ44" s="152"/>
      <c r="AK44" s="152"/>
      <c r="AL44" s="152"/>
      <c r="AM44" s="152"/>
      <c r="AN44" s="152"/>
      <c r="AO44" s="152"/>
      <c r="AP44" s="152"/>
      <c r="AQ44" s="152"/>
      <c r="AR44" s="152"/>
      <c r="AS44" s="152"/>
      <c r="AT44" s="152"/>
      <c r="AU44" s="152"/>
      <c r="AV44" s="152"/>
      <c r="AW44" s="152"/>
      <c r="AX44" s="152"/>
      <c r="AY44" s="152"/>
      <c r="AZ44" s="152"/>
      <c r="BA44" s="152"/>
      <c r="BB44" s="152"/>
      <c r="BC44" s="152"/>
      <c r="BD44" s="152"/>
      <c r="BE44" s="152"/>
      <c r="BF44" s="152"/>
      <c r="BG44" s="152"/>
      <c r="BH44" s="152"/>
    </row>
    <row r="45" spans="1:60" x14ac:dyDescent="0.25">
      <c r="A45" s="163" t="s">
        <v>152</v>
      </c>
      <c r="B45" s="164" t="s">
        <v>93</v>
      </c>
      <c r="C45" s="178" t="s">
        <v>94</v>
      </c>
      <c r="D45" s="165"/>
      <c r="E45" s="166"/>
      <c r="F45" s="167"/>
      <c r="G45" s="167">
        <f>SUMIF(AG46:AG46,"&lt;&gt;NOR",G46:G46)</f>
        <v>0</v>
      </c>
      <c r="H45" s="167"/>
      <c r="I45" s="167">
        <f>SUM(I46:I46)</f>
        <v>0</v>
      </c>
      <c r="J45" s="167"/>
      <c r="K45" s="167">
        <f>SUM(K46:K46)</f>
        <v>0</v>
      </c>
      <c r="L45" s="167"/>
      <c r="M45" s="167">
        <f>SUM(M46:M46)</f>
        <v>0</v>
      </c>
      <c r="N45" s="167"/>
      <c r="O45" s="167">
        <f>SUM(O46:O46)</f>
        <v>0</v>
      </c>
      <c r="P45" s="167"/>
      <c r="Q45" s="167">
        <f>SUM(Q46:Q46)</f>
        <v>0</v>
      </c>
      <c r="R45" s="167"/>
      <c r="S45" s="167"/>
      <c r="T45" s="168"/>
      <c r="U45" s="162"/>
      <c r="V45" s="162">
        <f>SUM(V46:V46)</f>
        <v>0</v>
      </c>
      <c r="W45" s="162"/>
      <c r="AG45" t="s">
        <v>153</v>
      </c>
    </row>
    <row r="46" spans="1:60" ht="20.399999999999999" outlineLevel="1" x14ac:dyDescent="0.25">
      <c r="A46" s="187">
        <v>15</v>
      </c>
      <c r="B46" s="188" t="s">
        <v>606</v>
      </c>
      <c r="C46" s="194" t="s">
        <v>607</v>
      </c>
      <c r="D46" s="189" t="s">
        <v>536</v>
      </c>
      <c r="E46" s="190">
        <v>113</v>
      </c>
      <c r="F46" s="191"/>
      <c r="G46" s="192">
        <f>ROUND(E46*F46,2)</f>
        <v>0</v>
      </c>
      <c r="H46" s="191"/>
      <c r="I46" s="192">
        <f>ROUND(E46*H46,2)</f>
        <v>0</v>
      </c>
      <c r="J46" s="191"/>
      <c r="K46" s="192">
        <f>ROUND(E46*J46,2)</f>
        <v>0</v>
      </c>
      <c r="L46" s="192">
        <v>21</v>
      </c>
      <c r="M46" s="192">
        <f>G46*(1+L46/100)</f>
        <v>0</v>
      </c>
      <c r="N46" s="192">
        <v>0</v>
      </c>
      <c r="O46" s="192">
        <f>ROUND(E46*N46,2)</f>
        <v>0</v>
      </c>
      <c r="P46" s="192">
        <v>0</v>
      </c>
      <c r="Q46" s="192">
        <f>ROUND(E46*P46,2)</f>
        <v>0</v>
      </c>
      <c r="R46" s="192"/>
      <c r="S46" s="192" t="s">
        <v>182</v>
      </c>
      <c r="T46" s="193" t="s">
        <v>157</v>
      </c>
      <c r="U46" s="161">
        <v>0</v>
      </c>
      <c r="V46" s="161">
        <f>ROUND(E46*U46,2)</f>
        <v>0</v>
      </c>
      <c r="W46" s="161"/>
      <c r="X46" s="152"/>
      <c r="Y46" s="152"/>
      <c r="Z46" s="152"/>
      <c r="AA46" s="152"/>
      <c r="AB46" s="152"/>
      <c r="AC46" s="152"/>
      <c r="AD46" s="152"/>
      <c r="AE46" s="152"/>
      <c r="AF46" s="152"/>
      <c r="AG46" s="152" t="s">
        <v>588</v>
      </c>
      <c r="AH46" s="152"/>
      <c r="AI46" s="152"/>
      <c r="AJ46" s="152"/>
      <c r="AK46" s="152"/>
      <c r="AL46" s="152"/>
      <c r="AM46" s="152"/>
      <c r="AN46" s="152"/>
      <c r="AO46" s="152"/>
      <c r="AP46" s="152"/>
      <c r="AQ46" s="152"/>
      <c r="AR46" s="152"/>
      <c r="AS46" s="152"/>
      <c r="AT46" s="152"/>
      <c r="AU46" s="152"/>
      <c r="AV46" s="152"/>
      <c r="AW46" s="152"/>
      <c r="AX46" s="152"/>
      <c r="AY46" s="152"/>
      <c r="AZ46" s="152"/>
      <c r="BA46" s="152"/>
      <c r="BB46" s="152"/>
      <c r="BC46" s="152"/>
      <c r="BD46" s="152"/>
      <c r="BE46" s="152"/>
      <c r="BF46" s="152"/>
      <c r="BG46" s="152"/>
      <c r="BH46" s="152"/>
    </row>
    <row r="47" spans="1:60" x14ac:dyDescent="0.25">
      <c r="A47" s="163" t="s">
        <v>152</v>
      </c>
      <c r="B47" s="164" t="s">
        <v>52</v>
      </c>
      <c r="C47" s="178" t="s">
        <v>81</v>
      </c>
      <c r="D47" s="165"/>
      <c r="E47" s="166"/>
      <c r="F47" s="167"/>
      <c r="G47" s="167">
        <f>SUMIF(AG48:AG51,"&lt;&gt;NOR",G48:G51)</f>
        <v>0</v>
      </c>
      <c r="H47" s="167"/>
      <c r="I47" s="167">
        <f>SUM(I48:I51)</f>
        <v>0</v>
      </c>
      <c r="J47" s="167"/>
      <c r="K47" s="167">
        <f>SUM(K48:K51)</f>
        <v>0</v>
      </c>
      <c r="L47" s="167"/>
      <c r="M47" s="167">
        <f>SUM(M48:M51)</f>
        <v>0</v>
      </c>
      <c r="N47" s="167"/>
      <c r="O47" s="167">
        <f>SUM(O48:O51)</f>
        <v>0.05</v>
      </c>
      <c r="P47" s="167"/>
      <c r="Q47" s="167">
        <f>SUM(Q48:Q51)</f>
        <v>0</v>
      </c>
      <c r="R47" s="167"/>
      <c r="S47" s="167"/>
      <c r="T47" s="168"/>
      <c r="U47" s="162"/>
      <c r="V47" s="162">
        <f>SUM(V48:V51)</f>
        <v>536.26</v>
      </c>
      <c r="W47" s="162"/>
      <c r="AG47" t="s">
        <v>153</v>
      </c>
    </row>
    <row r="48" spans="1:60" outlineLevel="1" x14ac:dyDescent="0.25">
      <c r="A48" s="187">
        <v>16</v>
      </c>
      <c r="B48" s="188" t="s">
        <v>608</v>
      </c>
      <c r="C48" s="194" t="s">
        <v>609</v>
      </c>
      <c r="D48" s="189" t="s">
        <v>181</v>
      </c>
      <c r="E48" s="190">
        <v>32.900000000000006</v>
      </c>
      <c r="F48" s="191"/>
      <c r="G48" s="192">
        <f>ROUND(E48*F48,2)</f>
        <v>0</v>
      </c>
      <c r="H48" s="191"/>
      <c r="I48" s="192">
        <f>ROUND(E48*H48,2)</f>
        <v>0</v>
      </c>
      <c r="J48" s="191"/>
      <c r="K48" s="192">
        <f>ROUND(E48*J48,2)</f>
        <v>0</v>
      </c>
      <c r="L48" s="192">
        <v>21</v>
      </c>
      <c r="M48" s="192">
        <f>G48*(1+L48/100)</f>
        <v>0</v>
      </c>
      <c r="N48" s="192">
        <v>2.8000000000000003E-4</v>
      </c>
      <c r="O48" s="192">
        <f>ROUND(E48*N48,2)</f>
        <v>0.01</v>
      </c>
      <c r="P48" s="192">
        <v>0</v>
      </c>
      <c r="Q48" s="192">
        <f>ROUND(E48*P48,2)</f>
        <v>0</v>
      </c>
      <c r="R48" s="192"/>
      <c r="S48" s="192" t="s">
        <v>267</v>
      </c>
      <c r="T48" s="193" t="s">
        <v>157</v>
      </c>
      <c r="U48" s="161">
        <v>2.4610000000000003</v>
      </c>
      <c r="V48" s="161">
        <f>ROUND(E48*U48,2)</f>
        <v>80.97</v>
      </c>
      <c r="W48" s="161"/>
      <c r="X48" s="152"/>
      <c r="Y48" s="152"/>
      <c r="Z48" s="152"/>
      <c r="AA48" s="152"/>
      <c r="AB48" s="152"/>
      <c r="AC48" s="152"/>
      <c r="AD48" s="152"/>
      <c r="AE48" s="152"/>
      <c r="AF48" s="152"/>
      <c r="AG48" s="152" t="s">
        <v>268</v>
      </c>
      <c r="AH48" s="152"/>
      <c r="AI48" s="152"/>
      <c r="AJ48" s="152"/>
      <c r="AK48" s="152"/>
      <c r="AL48" s="152"/>
      <c r="AM48" s="152"/>
      <c r="AN48" s="152"/>
      <c r="AO48" s="152"/>
      <c r="AP48" s="152"/>
      <c r="AQ48" s="152"/>
      <c r="AR48" s="152"/>
      <c r="AS48" s="152"/>
      <c r="AT48" s="152"/>
      <c r="AU48" s="152"/>
      <c r="AV48" s="152"/>
      <c r="AW48" s="152"/>
      <c r="AX48" s="152"/>
      <c r="AY48" s="152"/>
      <c r="AZ48" s="152"/>
      <c r="BA48" s="152"/>
      <c r="BB48" s="152"/>
      <c r="BC48" s="152"/>
      <c r="BD48" s="152"/>
      <c r="BE48" s="152"/>
      <c r="BF48" s="152"/>
      <c r="BG48" s="152"/>
      <c r="BH48" s="152"/>
    </row>
    <row r="49" spans="1:60" outlineLevel="1" x14ac:dyDescent="0.25">
      <c r="A49" s="187">
        <v>17</v>
      </c>
      <c r="B49" s="188" t="s">
        <v>610</v>
      </c>
      <c r="C49" s="194" t="s">
        <v>611</v>
      </c>
      <c r="D49" s="189" t="s">
        <v>181</v>
      </c>
      <c r="E49" s="190">
        <v>150</v>
      </c>
      <c r="F49" s="191"/>
      <c r="G49" s="192">
        <f>ROUND(E49*F49,2)</f>
        <v>0</v>
      </c>
      <c r="H49" s="191"/>
      <c r="I49" s="192">
        <f>ROUND(E49*H49,2)</f>
        <v>0</v>
      </c>
      <c r="J49" s="191"/>
      <c r="K49" s="192">
        <f>ROUND(E49*J49,2)</f>
        <v>0</v>
      </c>
      <c r="L49" s="192">
        <v>21</v>
      </c>
      <c r="M49" s="192">
        <f>G49*(1+L49/100)</f>
        <v>0</v>
      </c>
      <c r="N49" s="192">
        <v>2.7E-4</v>
      </c>
      <c r="O49" s="192">
        <f>ROUND(E49*N49,2)</f>
        <v>0.04</v>
      </c>
      <c r="P49" s="192">
        <v>0</v>
      </c>
      <c r="Q49" s="192">
        <f>ROUND(E49*P49,2)</f>
        <v>0</v>
      </c>
      <c r="R49" s="192"/>
      <c r="S49" s="192" t="s">
        <v>267</v>
      </c>
      <c r="T49" s="193" t="s">
        <v>157</v>
      </c>
      <c r="U49" s="161">
        <v>2.4410000000000003</v>
      </c>
      <c r="V49" s="161">
        <f>ROUND(E49*U49,2)</f>
        <v>366.15</v>
      </c>
      <c r="W49" s="161"/>
      <c r="X49" s="152"/>
      <c r="Y49" s="152"/>
      <c r="Z49" s="152"/>
      <c r="AA49" s="152"/>
      <c r="AB49" s="152"/>
      <c r="AC49" s="152"/>
      <c r="AD49" s="152"/>
      <c r="AE49" s="152"/>
      <c r="AF49" s="152"/>
      <c r="AG49" s="152" t="s">
        <v>268</v>
      </c>
      <c r="AH49" s="152"/>
      <c r="AI49" s="152"/>
      <c r="AJ49" s="152"/>
      <c r="AK49" s="152"/>
      <c r="AL49" s="152"/>
      <c r="AM49" s="152"/>
      <c r="AN49" s="152"/>
      <c r="AO49" s="152"/>
      <c r="AP49" s="152"/>
      <c r="AQ49" s="152"/>
      <c r="AR49" s="152"/>
      <c r="AS49" s="152"/>
      <c r="AT49" s="152"/>
      <c r="AU49" s="152"/>
      <c r="AV49" s="152"/>
      <c r="AW49" s="152"/>
      <c r="AX49" s="152"/>
      <c r="AY49" s="152"/>
      <c r="AZ49" s="152"/>
      <c r="BA49" s="152"/>
      <c r="BB49" s="152"/>
      <c r="BC49" s="152"/>
      <c r="BD49" s="152"/>
      <c r="BE49" s="152"/>
      <c r="BF49" s="152"/>
      <c r="BG49" s="152"/>
      <c r="BH49" s="152"/>
    </row>
    <row r="50" spans="1:60" outlineLevel="1" x14ac:dyDescent="0.25">
      <c r="A50" s="169">
        <v>18</v>
      </c>
      <c r="B50" s="170" t="s">
        <v>612</v>
      </c>
      <c r="C50" s="179" t="s">
        <v>613</v>
      </c>
      <c r="D50" s="171" t="s">
        <v>181</v>
      </c>
      <c r="E50" s="172">
        <v>261</v>
      </c>
      <c r="F50" s="173"/>
      <c r="G50" s="174">
        <f>ROUND(E50*F50,2)</f>
        <v>0</v>
      </c>
      <c r="H50" s="173"/>
      <c r="I50" s="174">
        <f>ROUND(E50*H50,2)</f>
        <v>0</v>
      </c>
      <c r="J50" s="173"/>
      <c r="K50" s="174">
        <f>ROUND(E50*J50,2)</f>
        <v>0</v>
      </c>
      <c r="L50" s="174">
        <v>21</v>
      </c>
      <c r="M50" s="174">
        <f>G50*(1+L50/100)</f>
        <v>0</v>
      </c>
      <c r="N50" s="174">
        <v>0</v>
      </c>
      <c r="O50" s="174">
        <f>ROUND(E50*N50,2)</f>
        <v>0</v>
      </c>
      <c r="P50" s="174">
        <v>0</v>
      </c>
      <c r="Q50" s="174">
        <f>ROUND(E50*P50,2)</f>
        <v>0</v>
      </c>
      <c r="R50" s="174"/>
      <c r="S50" s="174" t="s">
        <v>267</v>
      </c>
      <c r="T50" s="175" t="s">
        <v>157</v>
      </c>
      <c r="U50" s="161">
        <v>0.34155000000000002</v>
      </c>
      <c r="V50" s="161">
        <f>ROUND(E50*U50,2)</f>
        <v>89.14</v>
      </c>
      <c r="W50" s="161"/>
      <c r="X50" s="152"/>
      <c r="Y50" s="152"/>
      <c r="Z50" s="152"/>
      <c r="AA50" s="152"/>
      <c r="AB50" s="152"/>
      <c r="AC50" s="152"/>
      <c r="AD50" s="152"/>
      <c r="AE50" s="152"/>
      <c r="AF50" s="152"/>
      <c r="AG50" s="152" t="s">
        <v>596</v>
      </c>
      <c r="AH50" s="152"/>
      <c r="AI50" s="152"/>
      <c r="AJ50" s="152"/>
      <c r="AK50" s="152"/>
      <c r="AL50" s="152"/>
      <c r="AM50" s="152"/>
      <c r="AN50" s="152"/>
      <c r="AO50" s="152"/>
      <c r="AP50" s="152"/>
      <c r="AQ50" s="152"/>
      <c r="AR50" s="152"/>
      <c r="AS50" s="152"/>
      <c r="AT50" s="152"/>
      <c r="AU50" s="152"/>
      <c r="AV50" s="152"/>
      <c r="AW50" s="152"/>
      <c r="AX50" s="152"/>
      <c r="AY50" s="152"/>
      <c r="AZ50" s="152"/>
      <c r="BA50" s="152"/>
      <c r="BB50" s="152"/>
      <c r="BC50" s="152"/>
      <c r="BD50" s="152"/>
      <c r="BE50" s="152"/>
      <c r="BF50" s="152"/>
      <c r="BG50" s="152"/>
      <c r="BH50" s="152"/>
    </row>
    <row r="51" spans="1:60" ht="41.4" outlineLevel="1" x14ac:dyDescent="0.25">
      <c r="A51" s="159"/>
      <c r="B51" s="160"/>
      <c r="C51" s="258" t="s">
        <v>614</v>
      </c>
      <c r="D51" s="259"/>
      <c r="E51" s="259"/>
      <c r="F51" s="259"/>
      <c r="G51" s="259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52"/>
      <c r="Y51" s="152"/>
      <c r="Z51" s="152"/>
      <c r="AA51" s="152"/>
      <c r="AB51" s="152"/>
      <c r="AC51" s="152"/>
      <c r="AD51" s="152"/>
      <c r="AE51" s="152"/>
      <c r="AF51" s="152"/>
      <c r="AG51" s="152" t="s">
        <v>197</v>
      </c>
      <c r="AH51" s="152"/>
      <c r="AI51" s="152"/>
      <c r="AJ51" s="152"/>
      <c r="AK51" s="152"/>
      <c r="AL51" s="152"/>
      <c r="AM51" s="152"/>
      <c r="AN51" s="152"/>
      <c r="AO51" s="152"/>
      <c r="AP51" s="152"/>
      <c r="AQ51" s="152"/>
      <c r="AR51" s="152"/>
      <c r="AS51" s="152"/>
      <c r="AT51" s="152"/>
      <c r="AU51" s="152"/>
      <c r="AV51" s="152"/>
      <c r="AW51" s="152"/>
      <c r="AX51" s="152"/>
      <c r="AY51" s="152"/>
      <c r="AZ51" s="152"/>
      <c r="BA51" s="176" t="str">
        <f>C51</f>
        <v>Sejmutí ornice nebo lesní půdy s vodorovným přemístěním na hromady v místě upotřebení nebo na dočasné či trvalé skládky se složením. Úprava pláně v násypech vyrovnáním výškových rozdílů. Úprava pozemku s rozpojením a přehrnutím včetně urovnání. Plošná úprava terénu s urovnáním povrchu, bez doplnění ornice, v hornině 1 až 4. Rozprostření a urovnání ornice v rovině s případným nutným přemístěním hromad nebo dočasných skládek na místo potřeby ze vzdálenosti do 30 m, v rovině nebo ve svahu do 1 : 5.</v>
      </c>
      <c r="BB51" s="152"/>
      <c r="BC51" s="152"/>
      <c r="BD51" s="152"/>
      <c r="BE51" s="152"/>
      <c r="BF51" s="152"/>
      <c r="BG51" s="152"/>
      <c r="BH51" s="152"/>
    </row>
    <row r="52" spans="1:60" x14ac:dyDescent="0.25">
      <c r="A52" s="163" t="s">
        <v>152</v>
      </c>
      <c r="B52" s="164" t="s">
        <v>85</v>
      </c>
      <c r="C52" s="178" t="s">
        <v>86</v>
      </c>
      <c r="D52" s="165"/>
      <c r="E52" s="166"/>
      <c r="F52" s="167"/>
      <c r="G52" s="167">
        <f>SUMIF(AG53:AG63,"&lt;&gt;NOR",G53:G63)</f>
        <v>0</v>
      </c>
      <c r="H52" s="167"/>
      <c r="I52" s="167">
        <f>SUM(I53:I63)</f>
        <v>0</v>
      </c>
      <c r="J52" s="167"/>
      <c r="K52" s="167">
        <f>SUM(K53:K63)</f>
        <v>0</v>
      </c>
      <c r="L52" s="167"/>
      <c r="M52" s="167">
        <f>SUM(M53:M63)</f>
        <v>0</v>
      </c>
      <c r="N52" s="167"/>
      <c r="O52" s="167">
        <f>SUM(O53:O63)</f>
        <v>2.13</v>
      </c>
      <c r="P52" s="167"/>
      <c r="Q52" s="167">
        <f>SUM(Q53:Q63)</f>
        <v>0</v>
      </c>
      <c r="R52" s="167"/>
      <c r="S52" s="167"/>
      <c r="T52" s="168"/>
      <c r="U52" s="162"/>
      <c r="V52" s="162">
        <f>SUM(V53:V63)</f>
        <v>0</v>
      </c>
      <c r="W52" s="162"/>
      <c r="AG52" t="s">
        <v>153</v>
      </c>
    </row>
    <row r="53" spans="1:60" outlineLevel="1" x14ac:dyDescent="0.25">
      <c r="A53" s="169">
        <v>19</v>
      </c>
      <c r="B53" s="170" t="s">
        <v>230</v>
      </c>
      <c r="C53" s="179" t="s">
        <v>231</v>
      </c>
      <c r="D53" s="171" t="s">
        <v>181</v>
      </c>
      <c r="E53" s="172">
        <v>4268</v>
      </c>
      <c r="F53" s="173"/>
      <c r="G53" s="174">
        <f>ROUND(E53*F53,2)</f>
        <v>0</v>
      </c>
      <c r="H53" s="173"/>
      <c r="I53" s="174">
        <f>ROUND(E53*H53,2)</f>
        <v>0</v>
      </c>
      <c r="J53" s="173"/>
      <c r="K53" s="174">
        <f>ROUND(E53*J53,2)</f>
        <v>0</v>
      </c>
      <c r="L53" s="174">
        <v>21</v>
      </c>
      <c r="M53" s="174">
        <f>G53*(1+L53/100)</f>
        <v>0</v>
      </c>
      <c r="N53" s="174">
        <v>5.0000000000000001E-4</v>
      </c>
      <c r="O53" s="174">
        <f>ROUND(E53*N53,2)</f>
        <v>2.13</v>
      </c>
      <c r="P53" s="174">
        <v>0</v>
      </c>
      <c r="Q53" s="174">
        <f>ROUND(E53*P53,2)</f>
        <v>0</v>
      </c>
      <c r="R53" s="174"/>
      <c r="S53" s="174" t="s">
        <v>267</v>
      </c>
      <c r="T53" s="175" t="s">
        <v>157</v>
      </c>
      <c r="U53" s="161">
        <v>0</v>
      </c>
      <c r="V53" s="161">
        <f>ROUND(E53*U53,2)</f>
        <v>0</v>
      </c>
      <c r="W53" s="161"/>
      <c r="X53" s="152"/>
      <c r="Y53" s="152"/>
      <c r="Z53" s="152"/>
      <c r="AA53" s="152"/>
      <c r="AB53" s="152"/>
      <c r="AC53" s="152"/>
      <c r="AD53" s="152"/>
      <c r="AE53" s="152"/>
      <c r="AF53" s="152"/>
      <c r="AG53" s="152" t="s">
        <v>588</v>
      </c>
      <c r="AH53" s="152"/>
      <c r="AI53" s="152"/>
      <c r="AJ53" s="152"/>
      <c r="AK53" s="152"/>
      <c r="AL53" s="152"/>
      <c r="AM53" s="152"/>
      <c r="AN53" s="152"/>
      <c r="AO53" s="152"/>
      <c r="AP53" s="152"/>
      <c r="AQ53" s="152"/>
      <c r="AR53" s="152"/>
      <c r="AS53" s="152"/>
      <c r="AT53" s="152"/>
      <c r="AU53" s="152"/>
      <c r="AV53" s="152"/>
      <c r="AW53" s="152"/>
      <c r="AX53" s="152"/>
      <c r="AY53" s="152"/>
      <c r="AZ53" s="152"/>
      <c r="BA53" s="152"/>
      <c r="BB53" s="152"/>
      <c r="BC53" s="152"/>
      <c r="BD53" s="152"/>
      <c r="BE53" s="152"/>
      <c r="BF53" s="152"/>
      <c r="BG53" s="152"/>
      <c r="BH53" s="152"/>
    </row>
    <row r="54" spans="1:60" outlineLevel="1" x14ac:dyDescent="0.25">
      <c r="A54" s="159"/>
      <c r="B54" s="160"/>
      <c r="C54" s="247" t="s">
        <v>615</v>
      </c>
      <c r="D54" s="248"/>
      <c r="E54" s="248"/>
      <c r="F54" s="248"/>
      <c r="G54" s="248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52"/>
      <c r="Y54" s="152"/>
      <c r="Z54" s="152"/>
      <c r="AA54" s="152"/>
      <c r="AB54" s="152"/>
      <c r="AC54" s="152"/>
      <c r="AD54" s="152"/>
      <c r="AE54" s="152"/>
      <c r="AF54" s="152"/>
      <c r="AG54" s="152" t="s">
        <v>160</v>
      </c>
      <c r="AH54" s="152"/>
      <c r="AI54" s="152"/>
      <c r="AJ54" s="152"/>
      <c r="AK54" s="152"/>
      <c r="AL54" s="152"/>
      <c r="AM54" s="152"/>
      <c r="AN54" s="152"/>
      <c r="AO54" s="152"/>
      <c r="AP54" s="152"/>
      <c r="AQ54" s="152"/>
      <c r="AR54" s="152"/>
      <c r="AS54" s="152"/>
      <c r="AT54" s="152"/>
      <c r="AU54" s="152"/>
      <c r="AV54" s="152"/>
      <c r="AW54" s="152"/>
      <c r="AX54" s="152"/>
      <c r="AY54" s="152"/>
      <c r="AZ54" s="152"/>
      <c r="BA54" s="152"/>
      <c r="BB54" s="152"/>
      <c r="BC54" s="152"/>
      <c r="BD54" s="152"/>
      <c r="BE54" s="152"/>
      <c r="BF54" s="152"/>
      <c r="BG54" s="152"/>
      <c r="BH54" s="152"/>
    </row>
    <row r="55" spans="1:60" outlineLevel="1" x14ac:dyDescent="0.25">
      <c r="A55" s="159"/>
      <c r="B55" s="160"/>
      <c r="C55" s="195" t="s">
        <v>616</v>
      </c>
      <c r="D55" s="183"/>
      <c r="E55" s="184">
        <v>2360</v>
      </c>
      <c r="F55" s="161"/>
      <c r="G55" s="16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52"/>
      <c r="Y55" s="152"/>
      <c r="Z55" s="152"/>
      <c r="AA55" s="152"/>
      <c r="AB55" s="152"/>
      <c r="AC55" s="152"/>
      <c r="AD55" s="152"/>
      <c r="AE55" s="152"/>
      <c r="AF55" s="152"/>
      <c r="AG55" s="152" t="s">
        <v>187</v>
      </c>
      <c r="AH55" s="152">
        <v>5</v>
      </c>
      <c r="AI55" s="152"/>
      <c r="AJ55" s="152"/>
      <c r="AK55" s="152"/>
      <c r="AL55" s="152"/>
      <c r="AM55" s="152"/>
      <c r="AN55" s="152"/>
      <c r="AO55" s="152"/>
      <c r="AP55" s="152"/>
      <c r="AQ55" s="152"/>
      <c r="AR55" s="152"/>
      <c r="AS55" s="152"/>
      <c r="AT55" s="152"/>
      <c r="AU55" s="152"/>
      <c r="AV55" s="152"/>
      <c r="AW55" s="152"/>
      <c r="AX55" s="152"/>
      <c r="AY55" s="152"/>
      <c r="AZ55" s="152"/>
      <c r="BA55" s="152"/>
      <c r="BB55" s="152"/>
      <c r="BC55" s="152"/>
      <c r="BD55" s="152"/>
      <c r="BE55" s="152"/>
      <c r="BF55" s="152"/>
      <c r="BG55" s="152"/>
      <c r="BH55" s="152"/>
    </row>
    <row r="56" spans="1:60" outlineLevel="1" x14ac:dyDescent="0.25">
      <c r="A56" s="159"/>
      <c r="B56" s="160"/>
      <c r="C56" s="195" t="s">
        <v>617</v>
      </c>
      <c r="D56" s="183"/>
      <c r="E56" s="184">
        <v>324.5</v>
      </c>
      <c r="F56" s="161"/>
      <c r="G56" s="161"/>
      <c r="H56" s="161"/>
      <c r="I56" s="161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1"/>
      <c r="V56" s="161"/>
      <c r="W56" s="161"/>
      <c r="X56" s="152"/>
      <c r="Y56" s="152"/>
      <c r="Z56" s="152"/>
      <c r="AA56" s="152"/>
      <c r="AB56" s="152"/>
      <c r="AC56" s="152"/>
      <c r="AD56" s="152"/>
      <c r="AE56" s="152"/>
      <c r="AF56" s="152"/>
      <c r="AG56" s="152" t="s">
        <v>187</v>
      </c>
      <c r="AH56" s="152">
        <v>0</v>
      </c>
      <c r="AI56" s="152"/>
      <c r="AJ56" s="152"/>
      <c r="AK56" s="152"/>
      <c r="AL56" s="152"/>
      <c r="AM56" s="152"/>
      <c r="AN56" s="152"/>
      <c r="AO56" s="152"/>
      <c r="AP56" s="152"/>
      <c r="AQ56" s="152"/>
      <c r="AR56" s="152"/>
      <c r="AS56" s="152"/>
      <c r="AT56" s="152"/>
      <c r="AU56" s="152"/>
      <c r="AV56" s="152"/>
      <c r="AW56" s="152"/>
      <c r="AX56" s="152"/>
      <c r="AY56" s="152"/>
      <c r="AZ56" s="152"/>
      <c r="BA56" s="152"/>
      <c r="BB56" s="152"/>
      <c r="BC56" s="152"/>
      <c r="BD56" s="152"/>
      <c r="BE56" s="152"/>
      <c r="BF56" s="152"/>
      <c r="BG56" s="152"/>
      <c r="BH56" s="152"/>
    </row>
    <row r="57" spans="1:60" outlineLevel="1" x14ac:dyDescent="0.25">
      <c r="A57" s="159"/>
      <c r="B57" s="160"/>
      <c r="C57" s="195" t="s">
        <v>618</v>
      </c>
      <c r="D57" s="183"/>
      <c r="E57" s="184">
        <v>1347.5</v>
      </c>
      <c r="F57" s="161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52"/>
      <c r="Y57" s="152"/>
      <c r="Z57" s="152"/>
      <c r="AA57" s="152"/>
      <c r="AB57" s="152"/>
      <c r="AC57" s="152"/>
      <c r="AD57" s="152"/>
      <c r="AE57" s="152"/>
      <c r="AF57" s="152"/>
      <c r="AG57" s="152" t="s">
        <v>187</v>
      </c>
      <c r="AH57" s="152">
        <v>0</v>
      </c>
      <c r="AI57" s="152"/>
      <c r="AJ57" s="152"/>
      <c r="AK57" s="152"/>
      <c r="AL57" s="152"/>
      <c r="AM57" s="152"/>
      <c r="AN57" s="152"/>
      <c r="AO57" s="152"/>
      <c r="AP57" s="152"/>
      <c r="AQ57" s="152"/>
      <c r="AR57" s="152"/>
      <c r="AS57" s="152"/>
      <c r="AT57" s="152"/>
      <c r="AU57" s="152"/>
      <c r="AV57" s="152"/>
      <c r="AW57" s="152"/>
      <c r="AX57" s="152"/>
      <c r="AY57" s="152"/>
      <c r="AZ57" s="152"/>
      <c r="BA57" s="152"/>
      <c r="BB57" s="152"/>
      <c r="BC57" s="152"/>
      <c r="BD57" s="152"/>
      <c r="BE57" s="152"/>
      <c r="BF57" s="152"/>
      <c r="BG57" s="152"/>
      <c r="BH57" s="152"/>
    </row>
    <row r="58" spans="1:60" outlineLevel="1" x14ac:dyDescent="0.25">
      <c r="A58" s="159"/>
      <c r="B58" s="160"/>
      <c r="C58" s="195" t="s">
        <v>619</v>
      </c>
      <c r="D58" s="183"/>
      <c r="E58" s="184">
        <v>236</v>
      </c>
      <c r="F58" s="161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52"/>
      <c r="Y58" s="152"/>
      <c r="Z58" s="152"/>
      <c r="AA58" s="152"/>
      <c r="AB58" s="152"/>
      <c r="AC58" s="152"/>
      <c r="AD58" s="152"/>
      <c r="AE58" s="152"/>
      <c r="AF58" s="152"/>
      <c r="AG58" s="152" t="s">
        <v>187</v>
      </c>
      <c r="AH58" s="152">
        <v>0</v>
      </c>
      <c r="AI58" s="152"/>
      <c r="AJ58" s="152"/>
      <c r="AK58" s="152"/>
      <c r="AL58" s="152"/>
      <c r="AM58" s="152"/>
      <c r="AN58" s="152"/>
      <c r="AO58" s="152"/>
      <c r="AP58" s="152"/>
      <c r="AQ58" s="152"/>
      <c r="AR58" s="152"/>
      <c r="AS58" s="152"/>
      <c r="AT58" s="152"/>
      <c r="AU58" s="152"/>
      <c r="AV58" s="152"/>
      <c r="AW58" s="152"/>
      <c r="AX58" s="152"/>
      <c r="AY58" s="152"/>
      <c r="AZ58" s="152"/>
      <c r="BA58" s="152"/>
      <c r="BB58" s="152"/>
      <c r="BC58" s="152"/>
      <c r="BD58" s="152"/>
      <c r="BE58" s="152"/>
      <c r="BF58" s="152"/>
      <c r="BG58" s="152"/>
      <c r="BH58" s="152"/>
    </row>
    <row r="59" spans="1:60" ht="20.399999999999999" outlineLevel="1" x14ac:dyDescent="0.25">
      <c r="A59" s="169">
        <v>20</v>
      </c>
      <c r="B59" s="170" t="s">
        <v>620</v>
      </c>
      <c r="C59" s="179" t="s">
        <v>621</v>
      </c>
      <c r="D59" s="171" t="s">
        <v>181</v>
      </c>
      <c r="E59" s="172">
        <v>3880</v>
      </c>
      <c r="F59" s="173"/>
      <c r="G59" s="174">
        <f>ROUND(E59*F59,2)</f>
        <v>0</v>
      </c>
      <c r="H59" s="173"/>
      <c r="I59" s="174">
        <f>ROUND(E59*H59,2)</f>
        <v>0</v>
      </c>
      <c r="J59" s="173"/>
      <c r="K59" s="174">
        <f>ROUND(E59*J59,2)</f>
        <v>0</v>
      </c>
      <c r="L59" s="174">
        <v>21</v>
      </c>
      <c r="M59" s="174">
        <f>G59*(1+L59/100)</f>
        <v>0</v>
      </c>
      <c r="N59" s="174">
        <v>0</v>
      </c>
      <c r="O59" s="174">
        <f>ROUND(E59*N59,2)</f>
        <v>0</v>
      </c>
      <c r="P59" s="174">
        <v>0</v>
      </c>
      <c r="Q59" s="174">
        <f>ROUND(E59*P59,2)</f>
        <v>0</v>
      </c>
      <c r="R59" s="174"/>
      <c r="S59" s="174" t="s">
        <v>267</v>
      </c>
      <c r="T59" s="175" t="s">
        <v>157</v>
      </c>
      <c r="U59" s="161">
        <v>0</v>
      </c>
      <c r="V59" s="161">
        <f>ROUND(E59*U59,2)</f>
        <v>0</v>
      </c>
      <c r="W59" s="161"/>
      <c r="X59" s="152"/>
      <c r="Y59" s="152"/>
      <c r="Z59" s="152"/>
      <c r="AA59" s="152"/>
      <c r="AB59" s="152"/>
      <c r="AC59" s="152"/>
      <c r="AD59" s="152"/>
      <c r="AE59" s="152"/>
      <c r="AF59" s="152"/>
      <c r="AG59" s="152" t="s">
        <v>588</v>
      </c>
      <c r="AH59" s="152"/>
      <c r="AI59" s="152"/>
      <c r="AJ59" s="152"/>
      <c r="AK59" s="152"/>
      <c r="AL59" s="152"/>
      <c r="AM59" s="152"/>
      <c r="AN59" s="152"/>
      <c r="AO59" s="152"/>
      <c r="AP59" s="152"/>
      <c r="AQ59" s="152"/>
      <c r="AR59" s="152"/>
      <c r="AS59" s="152"/>
      <c r="AT59" s="152"/>
      <c r="AU59" s="152"/>
      <c r="AV59" s="152"/>
      <c r="AW59" s="152"/>
      <c r="AX59" s="152"/>
      <c r="AY59" s="152"/>
      <c r="AZ59" s="152"/>
      <c r="BA59" s="152"/>
      <c r="BB59" s="152"/>
      <c r="BC59" s="152"/>
      <c r="BD59" s="152"/>
      <c r="BE59" s="152"/>
      <c r="BF59" s="152"/>
      <c r="BG59" s="152"/>
      <c r="BH59" s="152"/>
    </row>
    <row r="60" spans="1:60" outlineLevel="1" x14ac:dyDescent="0.25">
      <c r="A60" s="159"/>
      <c r="B60" s="160"/>
      <c r="C60" s="258" t="s">
        <v>622</v>
      </c>
      <c r="D60" s="259"/>
      <c r="E60" s="259"/>
      <c r="F60" s="259"/>
      <c r="G60" s="259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52"/>
      <c r="Y60" s="152"/>
      <c r="Z60" s="152"/>
      <c r="AA60" s="152"/>
      <c r="AB60" s="152"/>
      <c r="AC60" s="152"/>
      <c r="AD60" s="152"/>
      <c r="AE60" s="152"/>
      <c r="AF60" s="152"/>
      <c r="AG60" s="152" t="s">
        <v>197</v>
      </c>
      <c r="AH60" s="152"/>
      <c r="AI60" s="152"/>
      <c r="AJ60" s="152"/>
      <c r="AK60" s="152"/>
      <c r="AL60" s="152"/>
      <c r="AM60" s="152"/>
      <c r="AN60" s="152"/>
      <c r="AO60" s="152"/>
      <c r="AP60" s="152"/>
      <c r="AQ60" s="152"/>
      <c r="AR60" s="152"/>
      <c r="AS60" s="152"/>
      <c r="AT60" s="152"/>
      <c r="AU60" s="152"/>
      <c r="AV60" s="152"/>
      <c r="AW60" s="152"/>
      <c r="AX60" s="152"/>
      <c r="AY60" s="152"/>
      <c r="AZ60" s="152"/>
      <c r="BA60" s="176" t="str">
        <f>C60</f>
        <v>z rostlé horniny tř.1 - 4 pod násypy z hornin soudržných do 92% PS a hornin nesoudržných sypkých relativní ulehlosti I(d) do 0,8</v>
      </c>
      <c r="BB60" s="152"/>
      <c r="BC60" s="152"/>
      <c r="BD60" s="152"/>
      <c r="BE60" s="152"/>
      <c r="BF60" s="152"/>
      <c r="BG60" s="152"/>
      <c r="BH60" s="152"/>
    </row>
    <row r="61" spans="1:60" outlineLevel="1" x14ac:dyDescent="0.25">
      <c r="A61" s="159"/>
      <c r="B61" s="160"/>
      <c r="C61" s="195" t="s">
        <v>623</v>
      </c>
      <c r="D61" s="183"/>
      <c r="E61" s="184">
        <v>295</v>
      </c>
      <c r="F61" s="161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52"/>
      <c r="Y61" s="152"/>
      <c r="Z61" s="152"/>
      <c r="AA61" s="152"/>
      <c r="AB61" s="152"/>
      <c r="AC61" s="152"/>
      <c r="AD61" s="152"/>
      <c r="AE61" s="152"/>
      <c r="AF61" s="152"/>
      <c r="AG61" s="152" t="s">
        <v>187</v>
      </c>
      <c r="AH61" s="152">
        <v>0</v>
      </c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52"/>
      <c r="AT61" s="152"/>
      <c r="AU61" s="152"/>
      <c r="AV61" s="152"/>
      <c r="AW61" s="152"/>
      <c r="AX61" s="152"/>
      <c r="AY61" s="152"/>
      <c r="AZ61" s="152"/>
      <c r="BA61" s="152"/>
      <c r="BB61" s="152"/>
      <c r="BC61" s="152"/>
      <c r="BD61" s="152"/>
      <c r="BE61" s="152"/>
      <c r="BF61" s="152"/>
      <c r="BG61" s="152"/>
      <c r="BH61" s="152"/>
    </row>
    <row r="62" spans="1:60" outlineLevel="1" x14ac:dyDescent="0.25">
      <c r="A62" s="159"/>
      <c r="B62" s="160"/>
      <c r="C62" s="195" t="s">
        <v>624</v>
      </c>
      <c r="D62" s="183"/>
      <c r="E62" s="184">
        <v>1225</v>
      </c>
      <c r="F62" s="161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52"/>
      <c r="Y62" s="152"/>
      <c r="Z62" s="152"/>
      <c r="AA62" s="152"/>
      <c r="AB62" s="152"/>
      <c r="AC62" s="152"/>
      <c r="AD62" s="152"/>
      <c r="AE62" s="152"/>
      <c r="AF62" s="152"/>
      <c r="AG62" s="152" t="s">
        <v>187</v>
      </c>
      <c r="AH62" s="152">
        <v>0</v>
      </c>
      <c r="AI62" s="152"/>
      <c r="AJ62" s="152"/>
      <c r="AK62" s="152"/>
      <c r="AL62" s="152"/>
      <c r="AM62" s="152"/>
      <c r="AN62" s="152"/>
      <c r="AO62" s="152"/>
      <c r="AP62" s="152"/>
      <c r="AQ62" s="152"/>
      <c r="AR62" s="152"/>
      <c r="AS62" s="152"/>
      <c r="AT62" s="152"/>
      <c r="AU62" s="152"/>
      <c r="AV62" s="152"/>
      <c r="AW62" s="152"/>
      <c r="AX62" s="152"/>
      <c r="AY62" s="152"/>
      <c r="AZ62" s="152"/>
      <c r="BA62" s="152"/>
      <c r="BB62" s="152"/>
      <c r="BC62" s="152"/>
      <c r="BD62" s="152"/>
      <c r="BE62" s="152"/>
      <c r="BF62" s="152"/>
      <c r="BG62" s="152"/>
      <c r="BH62" s="152"/>
    </row>
    <row r="63" spans="1:60" outlineLevel="1" x14ac:dyDescent="0.25">
      <c r="A63" s="159"/>
      <c r="B63" s="160"/>
      <c r="C63" s="195" t="s">
        <v>616</v>
      </c>
      <c r="D63" s="183"/>
      <c r="E63" s="184">
        <v>2360</v>
      </c>
      <c r="F63" s="161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52"/>
      <c r="Y63" s="152"/>
      <c r="Z63" s="152"/>
      <c r="AA63" s="152"/>
      <c r="AB63" s="152"/>
      <c r="AC63" s="152"/>
      <c r="AD63" s="152"/>
      <c r="AE63" s="152"/>
      <c r="AF63" s="152"/>
      <c r="AG63" s="152" t="s">
        <v>187</v>
      </c>
      <c r="AH63" s="152">
        <v>5</v>
      </c>
      <c r="AI63" s="152"/>
      <c r="AJ63" s="152"/>
      <c r="AK63" s="152"/>
      <c r="AL63" s="152"/>
      <c r="AM63" s="152"/>
      <c r="AN63" s="152"/>
      <c r="AO63" s="152"/>
      <c r="AP63" s="152"/>
      <c r="AQ63" s="152"/>
      <c r="AR63" s="152"/>
      <c r="AS63" s="152"/>
      <c r="AT63" s="152"/>
      <c r="AU63" s="152"/>
      <c r="AV63" s="152"/>
      <c r="AW63" s="152"/>
      <c r="AX63" s="152"/>
      <c r="AY63" s="152"/>
      <c r="AZ63" s="152"/>
      <c r="BA63" s="152"/>
      <c r="BB63" s="152"/>
      <c r="BC63" s="152"/>
      <c r="BD63" s="152"/>
      <c r="BE63" s="152"/>
      <c r="BF63" s="152"/>
      <c r="BG63" s="152"/>
      <c r="BH63" s="152"/>
    </row>
    <row r="64" spans="1:60" x14ac:dyDescent="0.25">
      <c r="A64" s="163" t="s">
        <v>152</v>
      </c>
      <c r="B64" s="164" t="s">
        <v>93</v>
      </c>
      <c r="C64" s="178" t="s">
        <v>94</v>
      </c>
      <c r="D64" s="165"/>
      <c r="E64" s="166"/>
      <c r="F64" s="167"/>
      <c r="G64" s="167">
        <f>SUMIF(AG65:AG93,"&lt;&gt;NOR",G65:G93)</f>
        <v>0</v>
      </c>
      <c r="H64" s="167"/>
      <c r="I64" s="167">
        <f>SUM(I65:I93)</f>
        <v>0</v>
      </c>
      <c r="J64" s="167"/>
      <c r="K64" s="167">
        <f>SUM(K65:K93)</f>
        <v>0</v>
      </c>
      <c r="L64" s="167"/>
      <c r="M64" s="167">
        <f>SUM(M65:M93)</f>
        <v>0</v>
      </c>
      <c r="N64" s="167"/>
      <c r="O64" s="167">
        <f>SUM(O65:O93)</f>
        <v>1997.8400000000001</v>
      </c>
      <c r="P64" s="167"/>
      <c r="Q64" s="167">
        <f>SUM(Q65:Q93)</f>
        <v>0</v>
      </c>
      <c r="R64" s="167"/>
      <c r="S64" s="167"/>
      <c r="T64" s="168"/>
      <c r="U64" s="162"/>
      <c r="V64" s="162">
        <f>SUM(V65:V93)</f>
        <v>166.57999999999998</v>
      </c>
      <c r="W64" s="162"/>
      <c r="AG64" t="s">
        <v>153</v>
      </c>
    </row>
    <row r="65" spans="1:60" outlineLevel="1" x14ac:dyDescent="0.25">
      <c r="A65" s="169">
        <v>21</v>
      </c>
      <c r="B65" s="170" t="s">
        <v>548</v>
      </c>
      <c r="C65" s="179" t="s">
        <v>549</v>
      </c>
      <c r="D65" s="171" t="s">
        <v>181</v>
      </c>
      <c r="E65" s="172">
        <v>1225</v>
      </c>
      <c r="F65" s="173"/>
      <c r="G65" s="174">
        <f>ROUND(E65*F65,2)</f>
        <v>0</v>
      </c>
      <c r="H65" s="173"/>
      <c r="I65" s="174">
        <f>ROUND(E65*H65,2)</f>
        <v>0</v>
      </c>
      <c r="J65" s="173"/>
      <c r="K65" s="174">
        <f>ROUND(E65*J65,2)</f>
        <v>0</v>
      </c>
      <c r="L65" s="174">
        <v>21</v>
      </c>
      <c r="M65" s="174">
        <f>G65*(1+L65/100)</f>
        <v>0</v>
      </c>
      <c r="N65" s="174">
        <v>0</v>
      </c>
      <c r="O65" s="174">
        <f>ROUND(E65*N65,2)</f>
        <v>0</v>
      </c>
      <c r="P65" s="174">
        <v>0</v>
      </c>
      <c r="Q65" s="174">
        <f>ROUND(E65*P65,2)</f>
        <v>0</v>
      </c>
      <c r="R65" s="174"/>
      <c r="S65" s="174" t="s">
        <v>182</v>
      </c>
      <c r="T65" s="175" t="s">
        <v>157</v>
      </c>
      <c r="U65" s="161">
        <v>0</v>
      </c>
      <c r="V65" s="161">
        <f>ROUND(E65*U65,2)</f>
        <v>0</v>
      </c>
      <c r="W65" s="161"/>
      <c r="X65" s="152"/>
      <c r="Y65" s="152"/>
      <c r="Z65" s="152"/>
      <c r="AA65" s="152"/>
      <c r="AB65" s="152"/>
      <c r="AC65" s="152"/>
      <c r="AD65" s="152"/>
      <c r="AE65" s="152"/>
      <c r="AF65" s="152"/>
      <c r="AG65" s="152" t="s">
        <v>588</v>
      </c>
      <c r="AH65" s="152"/>
      <c r="AI65" s="152"/>
      <c r="AJ65" s="152"/>
      <c r="AK65" s="152"/>
      <c r="AL65" s="152"/>
      <c r="AM65" s="152"/>
      <c r="AN65" s="152"/>
      <c r="AO65" s="152"/>
      <c r="AP65" s="152"/>
      <c r="AQ65" s="152"/>
      <c r="AR65" s="152"/>
      <c r="AS65" s="152"/>
      <c r="AT65" s="152"/>
      <c r="AU65" s="152"/>
      <c r="AV65" s="152"/>
      <c r="AW65" s="152"/>
      <c r="AX65" s="152"/>
      <c r="AY65" s="152"/>
      <c r="AZ65" s="152"/>
      <c r="BA65" s="152"/>
      <c r="BB65" s="152"/>
      <c r="BC65" s="152"/>
      <c r="BD65" s="152"/>
      <c r="BE65" s="152"/>
      <c r="BF65" s="152"/>
      <c r="BG65" s="152"/>
      <c r="BH65" s="152"/>
    </row>
    <row r="66" spans="1:60" outlineLevel="1" x14ac:dyDescent="0.25">
      <c r="A66" s="159"/>
      <c r="B66" s="160"/>
      <c r="C66" s="195" t="s">
        <v>624</v>
      </c>
      <c r="D66" s="183"/>
      <c r="E66" s="184">
        <v>1225</v>
      </c>
      <c r="F66" s="161"/>
      <c r="G66" s="161"/>
      <c r="H66" s="161"/>
      <c r="I66" s="161"/>
      <c r="J66" s="161"/>
      <c r="K66" s="161"/>
      <c r="L66" s="161"/>
      <c r="M66" s="161"/>
      <c r="N66" s="161"/>
      <c r="O66" s="161"/>
      <c r="P66" s="161"/>
      <c r="Q66" s="161"/>
      <c r="R66" s="161"/>
      <c r="S66" s="161"/>
      <c r="T66" s="161"/>
      <c r="U66" s="161"/>
      <c r="V66" s="161"/>
      <c r="W66" s="161"/>
      <c r="X66" s="152"/>
      <c r="Y66" s="152"/>
      <c r="Z66" s="152"/>
      <c r="AA66" s="152"/>
      <c r="AB66" s="152"/>
      <c r="AC66" s="152"/>
      <c r="AD66" s="152"/>
      <c r="AE66" s="152"/>
      <c r="AF66" s="152"/>
      <c r="AG66" s="152" t="s">
        <v>187</v>
      </c>
      <c r="AH66" s="152">
        <v>0</v>
      </c>
      <c r="AI66" s="152"/>
      <c r="AJ66" s="152"/>
      <c r="AK66" s="152"/>
      <c r="AL66" s="152"/>
      <c r="AM66" s="152"/>
      <c r="AN66" s="152"/>
      <c r="AO66" s="152"/>
      <c r="AP66" s="152"/>
      <c r="AQ66" s="152"/>
      <c r="AR66" s="152"/>
      <c r="AS66" s="152"/>
      <c r="AT66" s="152"/>
      <c r="AU66" s="152"/>
      <c r="AV66" s="152"/>
      <c r="AW66" s="152"/>
      <c r="AX66" s="152"/>
      <c r="AY66" s="152"/>
      <c r="AZ66" s="152"/>
      <c r="BA66" s="152"/>
      <c r="BB66" s="152"/>
      <c r="BC66" s="152"/>
      <c r="BD66" s="152"/>
      <c r="BE66" s="152"/>
      <c r="BF66" s="152"/>
      <c r="BG66" s="152"/>
      <c r="BH66" s="152"/>
    </row>
    <row r="67" spans="1:60" outlineLevel="1" x14ac:dyDescent="0.25">
      <c r="A67" s="169">
        <v>22</v>
      </c>
      <c r="B67" s="170" t="s">
        <v>625</v>
      </c>
      <c r="C67" s="179" t="s">
        <v>626</v>
      </c>
      <c r="D67" s="171" t="s">
        <v>181</v>
      </c>
      <c r="E67" s="172">
        <v>345</v>
      </c>
      <c r="F67" s="173"/>
      <c r="G67" s="174">
        <f>ROUND(E67*F67,2)</f>
        <v>0</v>
      </c>
      <c r="H67" s="173"/>
      <c r="I67" s="174">
        <f>ROUND(E67*H67,2)</f>
        <v>0</v>
      </c>
      <c r="J67" s="173"/>
      <c r="K67" s="174">
        <f>ROUND(E67*J67,2)</f>
        <v>0</v>
      </c>
      <c r="L67" s="174">
        <v>21</v>
      </c>
      <c r="M67" s="174">
        <f>G67*(1+L67/100)</f>
        <v>0</v>
      </c>
      <c r="N67" s="174">
        <v>0.15765000000000001</v>
      </c>
      <c r="O67" s="174">
        <f>ROUND(E67*N67,2)</f>
        <v>54.39</v>
      </c>
      <c r="P67" s="174">
        <v>0</v>
      </c>
      <c r="Q67" s="174">
        <f>ROUND(E67*P67,2)</f>
        <v>0</v>
      </c>
      <c r="R67" s="174"/>
      <c r="S67" s="174" t="s">
        <v>267</v>
      </c>
      <c r="T67" s="175" t="s">
        <v>157</v>
      </c>
      <c r="U67" s="161">
        <v>2.6000000000000002E-2</v>
      </c>
      <c r="V67" s="161">
        <f>ROUND(E67*U67,2)</f>
        <v>8.9700000000000006</v>
      </c>
      <c r="W67" s="161"/>
      <c r="X67" s="152"/>
      <c r="Y67" s="152"/>
      <c r="Z67" s="152"/>
      <c r="AA67" s="152"/>
      <c r="AB67" s="152"/>
      <c r="AC67" s="152"/>
      <c r="AD67" s="152"/>
      <c r="AE67" s="152"/>
      <c r="AF67" s="152"/>
      <c r="AG67" s="152" t="s">
        <v>588</v>
      </c>
      <c r="AH67" s="152"/>
      <c r="AI67" s="152"/>
      <c r="AJ67" s="152"/>
      <c r="AK67" s="152"/>
      <c r="AL67" s="152"/>
      <c r="AM67" s="152"/>
      <c r="AN67" s="152"/>
      <c r="AO67" s="152"/>
      <c r="AP67" s="152"/>
      <c r="AQ67" s="152"/>
      <c r="AR67" s="152"/>
      <c r="AS67" s="152"/>
      <c r="AT67" s="152"/>
      <c r="AU67" s="152"/>
      <c r="AV67" s="152"/>
      <c r="AW67" s="152"/>
      <c r="AX67" s="152"/>
      <c r="AY67" s="152"/>
      <c r="AZ67" s="152"/>
      <c r="BA67" s="152"/>
      <c r="BB67" s="152"/>
      <c r="BC67" s="152"/>
      <c r="BD67" s="152"/>
      <c r="BE67" s="152"/>
      <c r="BF67" s="152"/>
      <c r="BG67" s="152"/>
      <c r="BH67" s="152"/>
    </row>
    <row r="68" spans="1:60" outlineLevel="1" x14ac:dyDescent="0.25">
      <c r="A68" s="159"/>
      <c r="B68" s="160"/>
      <c r="C68" s="258" t="s">
        <v>627</v>
      </c>
      <c r="D68" s="259"/>
      <c r="E68" s="259"/>
      <c r="F68" s="259"/>
      <c r="G68" s="259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1"/>
      <c r="S68" s="161"/>
      <c r="T68" s="161"/>
      <c r="U68" s="161"/>
      <c r="V68" s="161"/>
      <c r="W68" s="161"/>
      <c r="X68" s="152"/>
      <c r="Y68" s="152"/>
      <c r="Z68" s="152"/>
      <c r="AA68" s="152"/>
      <c r="AB68" s="152"/>
      <c r="AC68" s="152"/>
      <c r="AD68" s="152"/>
      <c r="AE68" s="152"/>
      <c r="AF68" s="152"/>
      <c r="AG68" s="152" t="s">
        <v>197</v>
      </c>
      <c r="AH68" s="152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52"/>
      <c r="AT68" s="152"/>
      <c r="AU68" s="152"/>
      <c r="AV68" s="152"/>
      <c r="AW68" s="152"/>
      <c r="AX68" s="152"/>
      <c r="AY68" s="152"/>
      <c r="AZ68" s="152"/>
      <c r="BA68" s="152"/>
      <c r="BB68" s="152"/>
      <c r="BC68" s="152"/>
      <c r="BD68" s="152"/>
      <c r="BE68" s="152"/>
      <c r="BF68" s="152"/>
      <c r="BG68" s="152"/>
      <c r="BH68" s="152"/>
    </row>
    <row r="69" spans="1:60" outlineLevel="1" x14ac:dyDescent="0.25">
      <c r="A69" s="159"/>
      <c r="B69" s="160"/>
      <c r="C69" s="195" t="s">
        <v>623</v>
      </c>
      <c r="D69" s="183"/>
      <c r="E69" s="184">
        <v>295</v>
      </c>
      <c r="F69" s="161"/>
      <c r="G69" s="161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1"/>
      <c r="S69" s="161"/>
      <c r="T69" s="161"/>
      <c r="U69" s="161"/>
      <c r="V69" s="161"/>
      <c r="W69" s="161"/>
      <c r="X69" s="152"/>
      <c r="Y69" s="152"/>
      <c r="Z69" s="152"/>
      <c r="AA69" s="152"/>
      <c r="AB69" s="152"/>
      <c r="AC69" s="152"/>
      <c r="AD69" s="152"/>
      <c r="AE69" s="152"/>
      <c r="AF69" s="152"/>
      <c r="AG69" s="152" t="s">
        <v>187</v>
      </c>
      <c r="AH69" s="152">
        <v>0</v>
      </c>
      <c r="AI69" s="152"/>
      <c r="AJ69" s="152"/>
      <c r="AK69" s="152"/>
      <c r="AL69" s="152"/>
      <c r="AM69" s="152"/>
      <c r="AN69" s="152"/>
      <c r="AO69" s="152"/>
      <c r="AP69" s="152"/>
      <c r="AQ69" s="152"/>
      <c r="AR69" s="152"/>
      <c r="AS69" s="152"/>
      <c r="AT69" s="152"/>
      <c r="AU69" s="152"/>
      <c r="AV69" s="152"/>
      <c r="AW69" s="152"/>
      <c r="AX69" s="152"/>
      <c r="AY69" s="152"/>
      <c r="AZ69" s="152"/>
      <c r="BA69" s="152"/>
      <c r="BB69" s="152"/>
      <c r="BC69" s="152"/>
      <c r="BD69" s="152"/>
      <c r="BE69" s="152"/>
      <c r="BF69" s="152"/>
      <c r="BG69" s="152"/>
      <c r="BH69" s="152"/>
    </row>
    <row r="70" spans="1:60" outlineLevel="1" x14ac:dyDescent="0.25">
      <c r="A70" s="159"/>
      <c r="B70" s="160"/>
      <c r="C70" s="195" t="s">
        <v>628</v>
      </c>
      <c r="D70" s="183"/>
      <c r="E70" s="184">
        <v>50</v>
      </c>
      <c r="F70" s="161"/>
      <c r="G70" s="161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1"/>
      <c r="S70" s="161"/>
      <c r="T70" s="161"/>
      <c r="U70" s="161"/>
      <c r="V70" s="161"/>
      <c r="W70" s="161"/>
      <c r="X70" s="152"/>
      <c r="Y70" s="152"/>
      <c r="Z70" s="152"/>
      <c r="AA70" s="152"/>
      <c r="AB70" s="152"/>
      <c r="AC70" s="152"/>
      <c r="AD70" s="152"/>
      <c r="AE70" s="152"/>
      <c r="AF70" s="152"/>
      <c r="AG70" s="152" t="s">
        <v>187</v>
      </c>
      <c r="AH70" s="152">
        <v>0</v>
      </c>
      <c r="AI70" s="152"/>
      <c r="AJ70" s="152"/>
      <c r="AK70" s="152"/>
      <c r="AL70" s="152"/>
      <c r="AM70" s="152"/>
      <c r="AN70" s="152"/>
      <c r="AO70" s="152"/>
      <c r="AP70" s="152"/>
      <c r="AQ70" s="152"/>
      <c r="AR70" s="152"/>
      <c r="AS70" s="152"/>
      <c r="AT70" s="152"/>
      <c r="AU70" s="152"/>
      <c r="AV70" s="152"/>
      <c r="AW70" s="152"/>
      <c r="AX70" s="152"/>
      <c r="AY70" s="152"/>
      <c r="AZ70" s="152"/>
      <c r="BA70" s="152"/>
      <c r="BB70" s="152"/>
      <c r="BC70" s="152"/>
      <c r="BD70" s="152"/>
      <c r="BE70" s="152"/>
      <c r="BF70" s="152"/>
      <c r="BG70" s="152"/>
      <c r="BH70" s="152"/>
    </row>
    <row r="71" spans="1:60" outlineLevel="1" x14ac:dyDescent="0.25">
      <c r="A71" s="169">
        <v>23</v>
      </c>
      <c r="B71" s="170" t="s">
        <v>625</v>
      </c>
      <c r="C71" s="179" t="s">
        <v>626</v>
      </c>
      <c r="D71" s="171" t="s">
        <v>181</v>
      </c>
      <c r="E71" s="172">
        <v>3585</v>
      </c>
      <c r="F71" s="173"/>
      <c r="G71" s="174">
        <f>ROUND(E71*F71,2)</f>
        <v>0</v>
      </c>
      <c r="H71" s="173"/>
      <c r="I71" s="174">
        <f>ROUND(E71*H71,2)</f>
        <v>0</v>
      </c>
      <c r="J71" s="173"/>
      <c r="K71" s="174">
        <f>ROUND(E71*J71,2)</f>
        <v>0</v>
      </c>
      <c r="L71" s="174">
        <v>21</v>
      </c>
      <c r="M71" s="174">
        <f>G71*(1+L71/100)</f>
        <v>0</v>
      </c>
      <c r="N71" s="174">
        <v>0.15765000000000001</v>
      </c>
      <c r="O71" s="174">
        <f>ROUND(E71*N71,2)</f>
        <v>565.17999999999995</v>
      </c>
      <c r="P71" s="174">
        <v>0</v>
      </c>
      <c r="Q71" s="174">
        <f>ROUND(E71*P71,2)</f>
        <v>0</v>
      </c>
      <c r="R71" s="174"/>
      <c r="S71" s="174" t="s">
        <v>267</v>
      </c>
      <c r="T71" s="175" t="s">
        <v>157</v>
      </c>
      <c r="U71" s="161">
        <v>2.6000000000000002E-2</v>
      </c>
      <c r="V71" s="161">
        <f>ROUND(E71*U71,2)</f>
        <v>93.21</v>
      </c>
      <c r="W71" s="161"/>
      <c r="X71" s="152"/>
      <c r="Y71" s="152"/>
      <c r="Z71" s="152"/>
      <c r="AA71" s="152"/>
      <c r="AB71" s="152"/>
      <c r="AC71" s="152"/>
      <c r="AD71" s="152"/>
      <c r="AE71" s="152"/>
      <c r="AF71" s="152"/>
      <c r="AG71" s="152" t="s">
        <v>588</v>
      </c>
      <c r="AH71" s="152"/>
      <c r="AI71" s="152"/>
      <c r="AJ71" s="152"/>
      <c r="AK71" s="152"/>
      <c r="AL71" s="152"/>
      <c r="AM71" s="152"/>
      <c r="AN71" s="152"/>
      <c r="AO71" s="152"/>
      <c r="AP71" s="152"/>
      <c r="AQ71" s="152"/>
      <c r="AR71" s="152"/>
      <c r="AS71" s="152"/>
      <c r="AT71" s="152"/>
      <c r="AU71" s="152"/>
      <c r="AV71" s="152"/>
      <c r="AW71" s="152"/>
      <c r="AX71" s="152"/>
      <c r="AY71" s="152"/>
      <c r="AZ71" s="152"/>
      <c r="BA71" s="152"/>
      <c r="BB71" s="152"/>
      <c r="BC71" s="152"/>
      <c r="BD71" s="152"/>
      <c r="BE71" s="152"/>
      <c r="BF71" s="152"/>
      <c r="BG71" s="152"/>
      <c r="BH71" s="152"/>
    </row>
    <row r="72" spans="1:60" outlineLevel="1" x14ac:dyDescent="0.25">
      <c r="A72" s="159"/>
      <c r="B72" s="160"/>
      <c r="C72" s="258" t="s">
        <v>627</v>
      </c>
      <c r="D72" s="259"/>
      <c r="E72" s="259"/>
      <c r="F72" s="259"/>
      <c r="G72" s="259"/>
      <c r="H72" s="161"/>
      <c r="I72" s="161"/>
      <c r="J72" s="161"/>
      <c r="K72" s="161"/>
      <c r="L72" s="161"/>
      <c r="M72" s="161"/>
      <c r="N72" s="161"/>
      <c r="O72" s="161"/>
      <c r="P72" s="161"/>
      <c r="Q72" s="161"/>
      <c r="R72" s="161"/>
      <c r="S72" s="161"/>
      <c r="T72" s="161"/>
      <c r="U72" s="161"/>
      <c r="V72" s="161"/>
      <c r="W72" s="161"/>
      <c r="X72" s="152"/>
      <c r="Y72" s="152"/>
      <c r="Z72" s="152"/>
      <c r="AA72" s="152"/>
      <c r="AB72" s="152"/>
      <c r="AC72" s="152"/>
      <c r="AD72" s="152"/>
      <c r="AE72" s="152"/>
      <c r="AF72" s="152"/>
      <c r="AG72" s="152" t="s">
        <v>197</v>
      </c>
      <c r="AH72" s="152"/>
      <c r="AI72" s="152"/>
      <c r="AJ72" s="152"/>
      <c r="AK72" s="152"/>
      <c r="AL72" s="152"/>
      <c r="AM72" s="152"/>
      <c r="AN72" s="152"/>
      <c r="AO72" s="152"/>
      <c r="AP72" s="152"/>
      <c r="AQ72" s="152"/>
      <c r="AR72" s="152"/>
      <c r="AS72" s="152"/>
      <c r="AT72" s="152"/>
      <c r="AU72" s="152"/>
      <c r="AV72" s="152"/>
      <c r="AW72" s="152"/>
      <c r="AX72" s="152"/>
      <c r="AY72" s="152"/>
      <c r="AZ72" s="152"/>
      <c r="BA72" s="152"/>
      <c r="BB72" s="152"/>
      <c r="BC72" s="152"/>
      <c r="BD72" s="152"/>
      <c r="BE72" s="152"/>
      <c r="BF72" s="152"/>
      <c r="BG72" s="152"/>
      <c r="BH72" s="152"/>
    </row>
    <row r="73" spans="1:60" outlineLevel="1" x14ac:dyDescent="0.25">
      <c r="A73" s="159"/>
      <c r="B73" s="160"/>
      <c r="C73" s="195" t="s">
        <v>629</v>
      </c>
      <c r="D73" s="183"/>
      <c r="E73" s="184">
        <v>1225</v>
      </c>
      <c r="F73" s="161"/>
      <c r="G73" s="161"/>
      <c r="H73" s="161"/>
      <c r="I73" s="161"/>
      <c r="J73" s="161"/>
      <c r="K73" s="161"/>
      <c r="L73" s="161"/>
      <c r="M73" s="161"/>
      <c r="N73" s="161"/>
      <c r="O73" s="161"/>
      <c r="P73" s="161"/>
      <c r="Q73" s="161"/>
      <c r="R73" s="161"/>
      <c r="S73" s="161"/>
      <c r="T73" s="161"/>
      <c r="U73" s="161"/>
      <c r="V73" s="161"/>
      <c r="W73" s="161"/>
      <c r="X73" s="152"/>
      <c r="Y73" s="152"/>
      <c r="Z73" s="152"/>
      <c r="AA73" s="152"/>
      <c r="AB73" s="152"/>
      <c r="AC73" s="152"/>
      <c r="AD73" s="152"/>
      <c r="AE73" s="152"/>
      <c r="AF73" s="152"/>
      <c r="AG73" s="152" t="s">
        <v>187</v>
      </c>
      <c r="AH73" s="152">
        <v>0</v>
      </c>
      <c r="AI73" s="152"/>
      <c r="AJ73" s="152"/>
      <c r="AK73" s="152"/>
      <c r="AL73" s="152"/>
      <c r="AM73" s="152"/>
      <c r="AN73" s="152"/>
      <c r="AO73" s="152"/>
      <c r="AP73" s="152"/>
      <c r="AQ73" s="152"/>
      <c r="AR73" s="152"/>
      <c r="AS73" s="152"/>
      <c r="AT73" s="152"/>
      <c r="AU73" s="152"/>
      <c r="AV73" s="152"/>
      <c r="AW73" s="152"/>
      <c r="AX73" s="152"/>
      <c r="AY73" s="152"/>
      <c r="AZ73" s="152"/>
      <c r="BA73" s="152"/>
      <c r="BB73" s="152"/>
      <c r="BC73" s="152"/>
      <c r="BD73" s="152"/>
      <c r="BE73" s="152"/>
      <c r="BF73" s="152"/>
      <c r="BG73" s="152"/>
      <c r="BH73" s="152"/>
    </row>
    <row r="74" spans="1:60" outlineLevel="1" x14ac:dyDescent="0.25">
      <c r="A74" s="159"/>
      <c r="B74" s="160"/>
      <c r="C74" s="195" t="s">
        <v>630</v>
      </c>
      <c r="D74" s="183"/>
      <c r="E74" s="184">
        <v>2360</v>
      </c>
      <c r="F74" s="161"/>
      <c r="G74" s="161"/>
      <c r="H74" s="161"/>
      <c r="I74" s="161"/>
      <c r="J74" s="161"/>
      <c r="K74" s="161"/>
      <c r="L74" s="161"/>
      <c r="M74" s="161"/>
      <c r="N74" s="161"/>
      <c r="O74" s="161"/>
      <c r="P74" s="161"/>
      <c r="Q74" s="161"/>
      <c r="R74" s="161"/>
      <c r="S74" s="161"/>
      <c r="T74" s="161"/>
      <c r="U74" s="161"/>
      <c r="V74" s="161"/>
      <c r="W74" s="161"/>
      <c r="X74" s="152"/>
      <c r="Y74" s="152"/>
      <c r="Z74" s="152"/>
      <c r="AA74" s="152"/>
      <c r="AB74" s="152"/>
      <c r="AC74" s="152"/>
      <c r="AD74" s="152"/>
      <c r="AE74" s="152"/>
      <c r="AF74" s="152"/>
      <c r="AG74" s="152" t="s">
        <v>187</v>
      </c>
      <c r="AH74" s="152">
        <v>0</v>
      </c>
      <c r="AI74" s="152"/>
      <c r="AJ74" s="152"/>
      <c r="AK74" s="152"/>
      <c r="AL74" s="152"/>
      <c r="AM74" s="152"/>
      <c r="AN74" s="152"/>
      <c r="AO74" s="152"/>
      <c r="AP74" s="152"/>
      <c r="AQ74" s="152"/>
      <c r="AR74" s="152"/>
      <c r="AS74" s="152"/>
      <c r="AT74" s="152"/>
      <c r="AU74" s="152"/>
      <c r="AV74" s="152"/>
      <c r="AW74" s="152"/>
      <c r="AX74" s="152"/>
      <c r="AY74" s="152"/>
      <c r="AZ74" s="152"/>
      <c r="BA74" s="152"/>
      <c r="BB74" s="152"/>
      <c r="BC74" s="152"/>
      <c r="BD74" s="152"/>
      <c r="BE74" s="152"/>
      <c r="BF74" s="152"/>
      <c r="BG74" s="152"/>
      <c r="BH74" s="152"/>
    </row>
    <row r="75" spans="1:60" outlineLevel="1" x14ac:dyDescent="0.25">
      <c r="A75" s="169">
        <v>24</v>
      </c>
      <c r="B75" s="170" t="s">
        <v>234</v>
      </c>
      <c r="C75" s="179" t="s">
        <v>235</v>
      </c>
      <c r="D75" s="171" t="s">
        <v>181</v>
      </c>
      <c r="E75" s="172">
        <v>345</v>
      </c>
      <c r="F75" s="173"/>
      <c r="G75" s="174">
        <f>ROUND(E75*F75,2)</f>
        <v>0</v>
      </c>
      <c r="H75" s="173"/>
      <c r="I75" s="174">
        <f>ROUND(E75*H75,2)</f>
        <v>0</v>
      </c>
      <c r="J75" s="173"/>
      <c r="K75" s="174">
        <f>ROUND(E75*J75,2)</f>
        <v>0</v>
      </c>
      <c r="L75" s="174">
        <v>21</v>
      </c>
      <c r="M75" s="174">
        <f>G75*(1+L75/100)</f>
        <v>0</v>
      </c>
      <c r="N75" s="174">
        <v>0.33075000000000004</v>
      </c>
      <c r="O75" s="174">
        <f>ROUND(E75*N75,2)</f>
        <v>114.11</v>
      </c>
      <c r="P75" s="174">
        <v>0</v>
      </c>
      <c r="Q75" s="174">
        <f>ROUND(E75*P75,2)</f>
        <v>0</v>
      </c>
      <c r="R75" s="174"/>
      <c r="S75" s="174" t="s">
        <v>267</v>
      </c>
      <c r="T75" s="175" t="s">
        <v>157</v>
      </c>
      <c r="U75" s="161">
        <v>2.6000000000000002E-2</v>
      </c>
      <c r="V75" s="161">
        <f>ROUND(E75*U75,2)</f>
        <v>8.9700000000000006</v>
      </c>
      <c r="W75" s="161"/>
      <c r="X75" s="152"/>
      <c r="Y75" s="152"/>
      <c r="Z75" s="152"/>
      <c r="AA75" s="152"/>
      <c r="AB75" s="152"/>
      <c r="AC75" s="152"/>
      <c r="AD75" s="152"/>
      <c r="AE75" s="152"/>
      <c r="AF75" s="152"/>
      <c r="AG75" s="152" t="s">
        <v>588</v>
      </c>
      <c r="AH75" s="152"/>
      <c r="AI75" s="152"/>
      <c r="AJ75" s="152"/>
      <c r="AK75" s="152"/>
      <c r="AL75" s="152"/>
      <c r="AM75" s="152"/>
      <c r="AN75" s="152"/>
      <c r="AO75" s="152"/>
      <c r="AP75" s="152"/>
      <c r="AQ75" s="152"/>
      <c r="AR75" s="152"/>
      <c r="AS75" s="152"/>
      <c r="AT75" s="152"/>
      <c r="AU75" s="152"/>
      <c r="AV75" s="152"/>
      <c r="AW75" s="152"/>
      <c r="AX75" s="152"/>
      <c r="AY75" s="152"/>
      <c r="AZ75" s="152"/>
      <c r="BA75" s="152"/>
      <c r="BB75" s="152"/>
      <c r="BC75" s="152"/>
      <c r="BD75" s="152"/>
      <c r="BE75" s="152"/>
      <c r="BF75" s="152"/>
      <c r="BG75" s="152"/>
      <c r="BH75" s="152"/>
    </row>
    <row r="76" spans="1:60" outlineLevel="1" x14ac:dyDescent="0.25">
      <c r="A76" s="159"/>
      <c r="B76" s="160"/>
      <c r="C76" s="195" t="s">
        <v>631</v>
      </c>
      <c r="D76" s="183"/>
      <c r="E76" s="184">
        <v>345</v>
      </c>
      <c r="F76" s="161"/>
      <c r="G76" s="161"/>
      <c r="H76" s="161"/>
      <c r="I76" s="161"/>
      <c r="J76" s="161"/>
      <c r="K76" s="161"/>
      <c r="L76" s="161"/>
      <c r="M76" s="161"/>
      <c r="N76" s="161"/>
      <c r="O76" s="161"/>
      <c r="P76" s="161"/>
      <c r="Q76" s="161"/>
      <c r="R76" s="161"/>
      <c r="S76" s="161"/>
      <c r="T76" s="161"/>
      <c r="U76" s="161"/>
      <c r="V76" s="161"/>
      <c r="W76" s="161"/>
      <c r="X76" s="152"/>
      <c r="Y76" s="152"/>
      <c r="Z76" s="152"/>
      <c r="AA76" s="152"/>
      <c r="AB76" s="152"/>
      <c r="AC76" s="152"/>
      <c r="AD76" s="152"/>
      <c r="AE76" s="152"/>
      <c r="AF76" s="152"/>
      <c r="AG76" s="152" t="s">
        <v>187</v>
      </c>
      <c r="AH76" s="152">
        <v>5</v>
      </c>
      <c r="AI76" s="152"/>
      <c r="AJ76" s="152"/>
      <c r="AK76" s="152"/>
      <c r="AL76" s="152"/>
      <c r="AM76" s="152"/>
      <c r="AN76" s="152"/>
      <c r="AO76" s="152"/>
      <c r="AP76" s="152"/>
      <c r="AQ76" s="152"/>
      <c r="AR76" s="152"/>
      <c r="AS76" s="152"/>
      <c r="AT76" s="152"/>
      <c r="AU76" s="152"/>
      <c r="AV76" s="152"/>
      <c r="AW76" s="152"/>
      <c r="AX76" s="152"/>
      <c r="AY76" s="152"/>
      <c r="AZ76" s="152"/>
      <c r="BA76" s="152"/>
      <c r="BB76" s="152"/>
      <c r="BC76" s="152"/>
      <c r="BD76" s="152"/>
      <c r="BE76" s="152"/>
      <c r="BF76" s="152"/>
      <c r="BG76" s="152"/>
      <c r="BH76" s="152"/>
    </row>
    <row r="77" spans="1:60" outlineLevel="1" x14ac:dyDescent="0.25">
      <c r="A77" s="169">
        <v>25</v>
      </c>
      <c r="B77" s="170" t="s">
        <v>632</v>
      </c>
      <c r="C77" s="179" t="s">
        <v>633</v>
      </c>
      <c r="D77" s="171" t="s">
        <v>181</v>
      </c>
      <c r="E77" s="172">
        <v>2410</v>
      </c>
      <c r="F77" s="173"/>
      <c r="G77" s="174">
        <f>ROUND(E77*F77,2)</f>
        <v>0</v>
      </c>
      <c r="H77" s="173"/>
      <c r="I77" s="174">
        <f>ROUND(E77*H77,2)</f>
        <v>0</v>
      </c>
      <c r="J77" s="173"/>
      <c r="K77" s="174">
        <f>ROUND(E77*J77,2)</f>
        <v>0</v>
      </c>
      <c r="L77" s="174">
        <v>21</v>
      </c>
      <c r="M77" s="174">
        <f>G77*(1+L77/100)</f>
        <v>0</v>
      </c>
      <c r="N77" s="174">
        <v>0.2205</v>
      </c>
      <c r="O77" s="174">
        <f>ROUND(E77*N77,2)</f>
        <v>531.41</v>
      </c>
      <c r="P77" s="174">
        <v>0</v>
      </c>
      <c r="Q77" s="174">
        <f>ROUND(E77*P77,2)</f>
        <v>0</v>
      </c>
      <c r="R77" s="174"/>
      <c r="S77" s="174" t="s">
        <v>267</v>
      </c>
      <c r="T77" s="175" t="s">
        <v>157</v>
      </c>
      <c r="U77" s="161">
        <v>2.3000000000000003E-2</v>
      </c>
      <c r="V77" s="161">
        <f>ROUND(E77*U77,2)</f>
        <v>55.43</v>
      </c>
      <c r="W77" s="161"/>
      <c r="X77" s="152"/>
      <c r="Y77" s="152"/>
      <c r="Z77" s="152"/>
      <c r="AA77" s="152"/>
      <c r="AB77" s="152"/>
      <c r="AC77" s="152"/>
      <c r="AD77" s="152"/>
      <c r="AE77" s="152"/>
      <c r="AF77" s="152"/>
      <c r="AG77" s="152" t="s">
        <v>268</v>
      </c>
      <c r="AH77" s="152"/>
      <c r="AI77" s="152"/>
      <c r="AJ77" s="152"/>
      <c r="AK77" s="152"/>
      <c r="AL77" s="152"/>
      <c r="AM77" s="152"/>
      <c r="AN77" s="152"/>
      <c r="AO77" s="152"/>
      <c r="AP77" s="152"/>
      <c r="AQ77" s="152"/>
      <c r="AR77" s="152"/>
      <c r="AS77" s="152"/>
      <c r="AT77" s="152"/>
      <c r="AU77" s="152"/>
      <c r="AV77" s="152"/>
      <c r="AW77" s="152"/>
      <c r="AX77" s="152"/>
      <c r="AY77" s="152"/>
      <c r="AZ77" s="152"/>
      <c r="BA77" s="152"/>
      <c r="BB77" s="152"/>
      <c r="BC77" s="152"/>
      <c r="BD77" s="152"/>
      <c r="BE77" s="152"/>
      <c r="BF77" s="152"/>
      <c r="BG77" s="152"/>
      <c r="BH77" s="152"/>
    </row>
    <row r="78" spans="1:60" outlineLevel="1" x14ac:dyDescent="0.25">
      <c r="A78" s="159"/>
      <c r="B78" s="160"/>
      <c r="C78" s="195" t="s">
        <v>616</v>
      </c>
      <c r="D78" s="183"/>
      <c r="E78" s="184">
        <v>2360</v>
      </c>
      <c r="F78" s="161"/>
      <c r="G78" s="161"/>
      <c r="H78" s="161"/>
      <c r="I78" s="161"/>
      <c r="J78" s="161"/>
      <c r="K78" s="161"/>
      <c r="L78" s="161"/>
      <c r="M78" s="161"/>
      <c r="N78" s="161"/>
      <c r="O78" s="161"/>
      <c r="P78" s="161"/>
      <c r="Q78" s="161"/>
      <c r="R78" s="161"/>
      <c r="S78" s="161"/>
      <c r="T78" s="161"/>
      <c r="U78" s="161"/>
      <c r="V78" s="161"/>
      <c r="W78" s="161"/>
      <c r="X78" s="152"/>
      <c r="Y78" s="152"/>
      <c r="Z78" s="152"/>
      <c r="AA78" s="152"/>
      <c r="AB78" s="152"/>
      <c r="AC78" s="152"/>
      <c r="AD78" s="152"/>
      <c r="AE78" s="152"/>
      <c r="AF78" s="152"/>
      <c r="AG78" s="152" t="s">
        <v>187</v>
      </c>
      <c r="AH78" s="152">
        <v>5</v>
      </c>
      <c r="AI78" s="152"/>
      <c r="AJ78" s="152"/>
      <c r="AK78" s="152"/>
      <c r="AL78" s="152"/>
      <c r="AM78" s="152"/>
      <c r="AN78" s="152"/>
      <c r="AO78" s="152"/>
      <c r="AP78" s="152"/>
      <c r="AQ78" s="152"/>
      <c r="AR78" s="152"/>
      <c r="AS78" s="152"/>
      <c r="AT78" s="152"/>
      <c r="AU78" s="152"/>
      <c r="AV78" s="152"/>
      <c r="AW78" s="152"/>
      <c r="AX78" s="152"/>
      <c r="AY78" s="152"/>
      <c r="AZ78" s="152"/>
      <c r="BA78" s="152"/>
      <c r="BB78" s="152"/>
      <c r="BC78" s="152"/>
      <c r="BD78" s="152"/>
      <c r="BE78" s="152"/>
      <c r="BF78" s="152"/>
      <c r="BG78" s="152"/>
      <c r="BH78" s="152"/>
    </row>
    <row r="79" spans="1:60" outlineLevel="1" x14ac:dyDescent="0.25">
      <c r="A79" s="159"/>
      <c r="B79" s="160"/>
      <c r="C79" s="195" t="s">
        <v>634</v>
      </c>
      <c r="D79" s="183"/>
      <c r="E79" s="184">
        <v>50</v>
      </c>
      <c r="F79" s="161"/>
      <c r="G79" s="161"/>
      <c r="H79" s="161"/>
      <c r="I79" s="161"/>
      <c r="J79" s="161"/>
      <c r="K79" s="161"/>
      <c r="L79" s="161"/>
      <c r="M79" s="161"/>
      <c r="N79" s="161"/>
      <c r="O79" s="161"/>
      <c r="P79" s="161"/>
      <c r="Q79" s="161"/>
      <c r="R79" s="161"/>
      <c r="S79" s="161"/>
      <c r="T79" s="161"/>
      <c r="U79" s="161"/>
      <c r="V79" s="161"/>
      <c r="W79" s="161"/>
      <c r="X79" s="152"/>
      <c r="Y79" s="152"/>
      <c r="Z79" s="152"/>
      <c r="AA79" s="152"/>
      <c r="AB79" s="152"/>
      <c r="AC79" s="152"/>
      <c r="AD79" s="152"/>
      <c r="AE79" s="152"/>
      <c r="AF79" s="152"/>
      <c r="AG79" s="152" t="s">
        <v>187</v>
      </c>
      <c r="AH79" s="152">
        <v>0</v>
      </c>
      <c r="AI79" s="152"/>
      <c r="AJ79" s="152"/>
      <c r="AK79" s="152"/>
      <c r="AL79" s="152"/>
      <c r="AM79" s="152"/>
      <c r="AN79" s="152"/>
      <c r="AO79" s="152"/>
      <c r="AP79" s="152"/>
      <c r="AQ79" s="152"/>
      <c r="AR79" s="152"/>
      <c r="AS79" s="152"/>
      <c r="AT79" s="152"/>
      <c r="AU79" s="152"/>
      <c r="AV79" s="152"/>
      <c r="AW79" s="152"/>
      <c r="AX79" s="152"/>
      <c r="AY79" s="152"/>
      <c r="AZ79" s="152"/>
      <c r="BA79" s="152"/>
      <c r="BB79" s="152"/>
      <c r="BC79" s="152"/>
      <c r="BD79" s="152"/>
      <c r="BE79" s="152"/>
      <c r="BF79" s="152"/>
      <c r="BG79" s="152"/>
      <c r="BH79" s="152"/>
    </row>
    <row r="80" spans="1:60" outlineLevel="1" x14ac:dyDescent="0.25">
      <c r="A80" s="169">
        <v>26</v>
      </c>
      <c r="B80" s="170" t="s">
        <v>635</v>
      </c>
      <c r="C80" s="179" t="s">
        <v>636</v>
      </c>
      <c r="D80" s="171" t="s">
        <v>181</v>
      </c>
      <c r="E80" s="172">
        <v>2360</v>
      </c>
      <c r="F80" s="173"/>
      <c r="G80" s="174">
        <f>ROUND(E80*F80,2)</f>
        <v>0</v>
      </c>
      <c r="H80" s="173"/>
      <c r="I80" s="174">
        <f>ROUND(E80*H80,2)</f>
        <v>0</v>
      </c>
      <c r="J80" s="173"/>
      <c r="K80" s="174">
        <f>ROUND(E80*J80,2)</f>
        <v>0</v>
      </c>
      <c r="L80" s="174">
        <v>21</v>
      </c>
      <c r="M80" s="174">
        <f>G80*(1+L80/100)</f>
        <v>0</v>
      </c>
      <c r="N80" s="174">
        <v>0.25094000000000005</v>
      </c>
      <c r="O80" s="174">
        <f>ROUND(E80*N80,2)</f>
        <v>592.22</v>
      </c>
      <c r="P80" s="174">
        <v>0</v>
      </c>
      <c r="Q80" s="174">
        <f>ROUND(E80*P80,2)</f>
        <v>0</v>
      </c>
      <c r="R80" s="174"/>
      <c r="S80" s="174" t="s">
        <v>267</v>
      </c>
      <c r="T80" s="175" t="s">
        <v>157</v>
      </c>
      <c r="U80" s="161">
        <v>0</v>
      </c>
      <c r="V80" s="161">
        <f>ROUND(E80*U80,2)</f>
        <v>0</v>
      </c>
      <c r="W80" s="161"/>
      <c r="X80" s="152"/>
      <c r="Y80" s="152"/>
      <c r="Z80" s="152"/>
      <c r="AA80" s="152"/>
      <c r="AB80" s="152"/>
      <c r="AC80" s="152"/>
      <c r="AD80" s="152"/>
      <c r="AE80" s="152"/>
      <c r="AF80" s="152"/>
      <c r="AG80" s="152" t="s">
        <v>588</v>
      </c>
      <c r="AH80" s="152"/>
      <c r="AI80" s="152"/>
      <c r="AJ80" s="152"/>
      <c r="AK80" s="152"/>
      <c r="AL80" s="152"/>
      <c r="AM80" s="152"/>
      <c r="AN80" s="152"/>
      <c r="AO80" s="152"/>
      <c r="AP80" s="152"/>
      <c r="AQ80" s="152"/>
      <c r="AR80" s="152"/>
      <c r="AS80" s="152"/>
      <c r="AT80" s="152"/>
      <c r="AU80" s="152"/>
      <c r="AV80" s="152"/>
      <c r="AW80" s="152"/>
      <c r="AX80" s="152"/>
      <c r="AY80" s="152"/>
      <c r="AZ80" s="152"/>
      <c r="BA80" s="152"/>
      <c r="BB80" s="152"/>
      <c r="BC80" s="152"/>
      <c r="BD80" s="152"/>
      <c r="BE80" s="152"/>
      <c r="BF80" s="152"/>
      <c r="BG80" s="152"/>
      <c r="BH80" s="152"/>
    </row>
    <row r="81" spans="1:60" outlineLevel="1" x14ac:dyDescent="0.25">
      <c r="A81" s="159"/>
      <c r="B81" s="160"/>
      <c r="C81" s="258" t="s">
        <v>242</v>
      </c>
      <c r="D81" s="259"/>
      <c r="E81" s="259"/>
      <c r="F81" s="259"/>
      <c r="G81" s="259"/>
      <c r="H81" s="161"/>
      <c r="I81" s="161"/>
      <c r="J81" s="161"/>
      <c r="K81" s="161"/>
      <c r="L81" s="161"/>
      <c r="M81" s="161"/>
      <c r="N81" s="161"/>
      <c r="O81" s="161"/>
      <c r="P81" s="161"/>
      <c r="Q81" s="161"/>
      <c r="R81" s="161"/>
      <c r="S81" s="161"/>
      <c r="T81" s="161"/>
      <c r="U81" s="161"/>
      <c r="V81" s="161"/>
      <c r="W81" s="161"/>
      <c r="X81" s="152"/>
      <c r="Y81" s="152"/>
      <c r="Z81" s="152"/>
      <c r="AA81" s="152"/>
      <c r="AB81" s="152"/>
      <c r="AC81" s="152"/>
      <c r="AD81" s="152"/>
      <c r="AE81" s="152"/>
      <c r="AF81" s="152"/>
      <c r="AG81" s="152" t="s">
        <v>197</v>
      </c>
      <c r="AH81" s="152"/>
      <c r="AI81" s="152"/>
      <c r="AJ81" s="152"/>
      <c r="AK81" s="152"/>
      <c r="AL81" s="152"/>
      <c r="AM81" s="152"/>
      <c r="AN81" s="152"/>
      <c r="AO81" s="152"/>
      <c r="AP81" s="152"/>
      <c r="AQ81" s="152"/>
      <c r="AR81" s="152"/>
      <c r="AS81" s="152"/>
      <c r="AT81" s="152"/>
      <c r="AU81" s="152"/>
      <c r="AV81" s="152"/>
      <c r="AW81" s="152"/>
      <c r="AX81" s="152"/>
      <c r="AY81" s="152"/>
      <c r="AZ81" s="152"/>
      <c r="BA81" s="152"/>
      <c r="BB81" s="152"/>
      <c r="BC81" s="152"/>
      <c r="BD81" s="152"/>
      <c r="BE81" s="152"/>
      <c r="BF81" s="152"/>
      <c r="BG81" s="152"/>
      <c r="BH81" s="152"/>
    </row>
    <row r="82" spans="1:60" outlineLevel="1" x14ac:dyDescent="0.25">
      <c r="A82" s="169">
        <v>27</v>
      </c>
      <c r="B82" s="170" t="s">
        <v>637</v>
      </c>
      <c r="C82" s="179" t="s">
        <v>638</v>
      </c>
      <c r="D82" s="171" t="s">
        <v>181</v>
      </c>
      <c r="E82" s="172">
        <v>345</v>
      </c>
      <c r="F82" s="173"/>
      <c r="G82" s="174">
        <f>ROUND(E82*F82,2)</f>
        <v>0</v>
      </c>
      <c r="H82" s="173"/>
      <c r="I82" s="174">
        <f>ROUND(E82*H82,2)</f>
        <v>0</v>
      </c>
      <c r="J82" s="173"/>
      <c r="K82" s="174">
        <f>ROUND(E82*J82,2)</f>
        <v>0</v>
      </c>
      <c r="L82" s="174">
        <v>21</v>
      </c>
      <c r="M82" s="174">
        <f>G82*(1+L82/100)</f>
        <v>0</v>
      </c>
      <c r="N82" s="174">
        <v>0.11</v>
      </c>
      <c r="O82" s="174">
        <f>ROUND(E82*N82,2)</f>
        <v>37.950000000000003</v>
      </c>
      <c r="P82" s="174">
        <v>0</v>
      </c>
      <c r="Q82" s="174">
        <f>ROUND(E82*P82,2)</f>
        <v>0</v>
      </c>
      <c r="R82" s="174"/>
      <c r="S82" s="174" t="s">
        <v>267</v>
      </c>
      <c r="T82" s="175" t="s">
        <v>157</v>
      </c>
      <c r="U82" s="161">
        <v>0</v>
      </c>
      <c r="V82" s="161">
        <f>ROUND(E82*U82,2)</f>
        <v>0</v>
      </c>
      <c r="W82" s="161"/>
      <c r="X82" s="152"/>
      <c r="Y82" s="152"/>
      <c r="Z82" s="152"/>
      <c r="AA82" s="152"/>
      <c r="AB82" s="152"/>
      <c r="AC82" s="152"/>
      <c r="AD82" s="152"/>
      <c r="AE82" s="152"/>
      <c r="AF82" s="152"/>
      <c r="AG82" s="152" t="s">
        <v>639</v>
      </c>
      <c r="AH82" s="152"/>
      <c r="AI82" s="152"/>
      <c r="AJ82" s="152"/>
      <c r="AK82" s="152"/>
      <c r="AL82" s="152"/>
      <c r="AM82" s="152"/>
      <c r="AN82" s="152"/>
      <c r="AO82" s="152"/>
      <c r="AP82" s="152"/>
      <c r="AQ82" s="152"/>
      <c r="AR82" s="152"/>
      <c r="AS82" s="152"/>
      <c r="AT82" s="152"/>
      <c r="AU82" s="152"/>
      <c r="AV82" s="152"/>
      <c r="AW82" s="152"/>
      <c r="AX82" s="152"/>
      <c r="AY82" s="152"/>
      <c r="AZ82" s="152"/>
      <c r="BA82" s="152"/>
      <c r="BB82" s="152"/>
      <c r="BC82" s="152"/>
      <c r="BD82" s="152"/>
      <c r="BE82" s="152"/>
      <c r="BF82" s="152"/>
      <c r="BG82" s="152"/>
      <c r="BH82" s="152"/>
    </row>
    <row r="83" spans="1:60" outlineLevel="1" x14ac:dyDescent="0.25">
      <c r="A83" s="159"/>
      <c r="B83" s="160"/>
      <c r="C83" s="258" t="s">
        <v>640</v>
      </c>
      <c r="D83" s="259"/>
      <c r="E83" s="259"/>
      <c r="F83" s="259"/>
      <c r="G83" s="259"/>
      <c r="H83" s="161"/>
      <c r="I83" s="161"/>
      <c r="J83" s="161"/>
      <c r="K83" s="161"/>
      <c r="L83" s="161"/>
      <c r="M83" s="161"/>
      <c r="N83" s="161"/>
      <c r="O83" s="161"/>
      <c r="P83" s="161"/>
      <c r="Q83" s="161"/>
      <c r="R83" s="161"/>
      <c r="S83" s="161"/>
      <c r="T83" s="161"/>
      <c r="U83" s="161"/>
      <c r="V83" s="161"/>
      <c r="W83" s="161"/>
      <c r="X83" s="152"/>
      <c r="Y83" s="152"/>
      <c r="Z83" s="152"/>
      <c r="AA83" s="152"/>
      <c r="AB83" s="152"/>
      <c r="AC83" s="152"/>
      <c r="AD83" s="152"/>
      <c r="AE83" s="152"/>
      <c r="AF83" s="152"/>
      <c r="AG83" s="152" t="s">
        <v>197</v>
      </c>
      <c r="AH83" s="152"/>
      <c r="AI83" s="152"/>
      <c r="AJ83" s="152"/>
      <c r="AK83" s="152"/>
      <c r="AL83" s="152"/>
      <c r="AM83" s="152"/>
      <c r="AN83" s="152"/>
      <c r="AO83" s="152"/>
      <c r="AP83" s="152"/>
      <c r="AQ83" s="152"/>
      <c r="AR83" s="152"/>
      <c r="AS83" s="152"/>
      <c r="AT83" s="152"/>
      <c r="AU83" s="152"/>
      <c r="AV83" s="152"/>
      <c r="AW83" s="152"/>
      <c r="AX83" s="152"/>
      <c r="AY83" s="152"/>
      <c r="AZ83" s="152"/>
      <c r="BA83" s="176" t="str">
        <f>C83</f>
        <v>s provedením lože do 50 mm, s vyplněním spár, s dvojím beraněním a se smetením přebytečného materiálu na krajnici</v>
      </c>
      <c r="BB83" s="152"/>
      <c r="BC83" s="152"/>
      <c r="BD83" s="152"/>
      <c r="BE83" s="152"/>
      <c r="BF83" s="152"/>
      <c r="BG83" s="152"/>
      <c r="BH83" s="152"/>
    </row>
    <row r="84" spans="1:60" outlineLevel="1" x14ac:dyDescent="0.25">
      <c r="A84" s="159"/>
      <c r="B84" s="160"/>
      <c r="C84" s="195" t="s">
        <v>641</v>
      </c>
      <c r="D84" s="183"/>
      <c r="E84" s="184">
        <v>295</v>
      </c>
      <c r="F84" s="161"/>
      <c r="G84" s="161"/>
      <c r="H84" s="161"/>
      <c r="I84" s="161"/>
      <c r="J84" s="161"/>
      <c r="K84" s="161"/>
      <c r="L84" s="161"/>
      <c r="M84" s="161"/>
      <c r="N84" s="161"/>
      <c r="O84" s="161"/>
      <c r="P84" s="161"/>
      <c r="Q84" s="161"/>
      <c r="R84" s="161"/>
      <c r="S84" s="161"/>
      <c r="T84" s="161"/>
      <c r="U84" s="161"/>
      <c r="V84" s="161"/>
      <c r="W84" s="161"/>
      <c r="X84" s="152"/>
      <c r="Y84" s="152"/>
      <c r="Z84" s="152"/>
      <c r="AA84" s="152"/>
      <c r="AB84" s="152"/>
      <c r="AC84" s="152"/>
      <c r="AD84" s="152"/>
      <c r="AE84" s="152"/>
      <c r="AF84" s="152"/>
      <c r="AG84" s="152" t="s">
        <v>187</v>
      </c>
      <c r="AH84" s="152">
        <v>0</v>
      </c>
      <c r="AI84" s="152"/>
      <c r="AJ84" s="152"/>
      <c r="AK84" s="152"/>
      <c r="AL84" s="152"/>
      <c r="AM84" s="152"/>
      <c r="AN84" s="152"/>
      <c r="AO84" s="152"/>
      <c r="AP84" s="152"/>
      <c r="AQ84" s="152"/>
      <c r="AR84" s="152"/>
      <c r="AS84" s="152"/>
      <c r="AT84" s="152"/>
      <c r="AU84" s="152"/>
      <c r="AV84" s="152"/>
      <c r="AW84" s="152"/>
      <c r="AX84" s="152"/>
      <c r="AY84" s="152"/>
      <c r="AZ84" s="152"/>
      <c r="BA84" s="152"/>
      <c r="BB84" s="152"/>
      <c r="BC84" s="152"/>
      <c r="BD84" s="152"/>
      <c r="BE84" s="152"/>
      <c r="BF84" s="152"/>
      <c r="BG84" s="152"/>
      <c r="BH84" s="152"/>
    </row>
    <row r="85" spans="1:60" outlineLevel="1" x14ac:dyDescent="0.25">
      <c r="A85" s="159"/>
      <c r="B85" s="160"/>
      <c r="C85" s="195" t="s">
        <v>628</v>
      </c>
      <c r="D85" s="183"/>
      <c r="E85" s="184">
        <v>50</v>
      </c>
      <c r="F85" s="161"/>
      <c r="G85" s="161"/>
      <c r="H85" s="161"/>
      <c r="I85" s="161"/>
      <c r="J85" s="161"/>
      <c r="K85" s="161"/>
      <c r="L85" s="161"/>
      <c r="M85" s="161"/>
      <c r="N85" s="161"/>
      <c r="O85" s="161"/>
      <c r="P85" s="161"/>
      <c r="Q85" s="161"/>
      <c r="R85" s="161"/>
      <c r="S85" s="161"/>
      <c r="T85" s="161"/>
      <c r="U85" s="161"/>
      <c r="V85" s="161"/>
      <c r="W85" s="161"/>
      <c r="X85" s="152"/>
      <c r="Y85" s="152"/>
      <c r="Z85" s="152"/>
      <c r="AA85" s="152"/>
      <c r="AB85" s="152"/>
      <c r="AC85" s="152"/>
      <c r="AD85" s="152"/>
      <c r="AE85" s="152"/>
      <c r="AF85" s="152"/>
      <c r="AG85" s="152" t="s">
        <v>187</v>
      </c>
      <c r="AH85" s="152">
        <v>0</v>
      </c>
      <c r="AI85" s="152"/>
      <c r="AJ85" s="152"/>
      <c r="AK85" s="152"/>
      <c r="AL85" s="152"/>
      <c r="AM85" s="152"/>
      <c r="AN85" s="152"/>
      <c r="AO85" s="152"/>
      <c r="AP85" s="152"/>
      <c r="AQ85" s="152"/>
      <c r="AR85" s="152"/>
      <c r="AS85" s="152"/>
      <c r="AT85" s="152"/>
      <c r="AU85" s="152"/>
      <c r="AV85" s="152"/>
      <c r="AW85" s="152"/>
      <c r="AX85" s="152"/>
      <c r="AY85" s="152"/>
      <c r="AZ85" s="152"/>
      <c r="BA85" s="152"/>
      <c r="BB85" s="152"/>
      <c r="BC85" s="152"/>
      <c r="BD85" s="152"/>
      <c r="BE85" s="152"/>
      <c r="BF85" s="152"/>
      <c r="BG85" s="152"/>
      <c r="BH85" s="152"/>
    </row>
    <row r="86" spans="1:60" outlineLevel="1" x14ac:dyDescent="0.25">
      <c r="A86" s="169">
        <v>28</v>
      </c>
      <c r="B86" s="170" t="s">
        <v>642</v>
      </c>
      <c r="C86" s="179" t="s">
        <v>643</v>
      </c>
      <c r="D86" s="171" t="s">
        <v>181</v>
      </c>
      <c r="E86" s="172">
        <v>295</v>
      </c>
      <c r="F86" s="173"/>
      <c r="G86" s="174">
        <f>ROUND(E86*F86,2)</f>
        <v>0</v>
      </c>
      <c r="H86" s="173"/>
      <c r="I86" s="174">
        <f>ROUND(E86*H86,2)</f>
        <v>0</v>
      </c>
      <c r="J86" s="173"/>
      <c r="K86" s="174">
        <f>ROUND(E86*J86,2)</f>
        <v>0</v>
      </c>
      <c r="L86" s="174">
        <v>21</v>
      </c>
      <c r="M86" s="174">
        <f>G86*(1+L86/100)</f>
        <v>0</v>
      </c>
      <c r="N86" s="174">
        <v>0.14300000000000002</v>
      </c>
      <c r="O86" s="174">
        <f>ROUND(E86*N86,2)</f>
        <v>42.19</v>
      </c>
      <c r="P86" s="174">
        <v>0</v>
      </c>
      <c r="Q86" s="174">
        <f>ROUND(E86*P86,2)</f>
        <v>0</v>
      </c>
      <c r="R86" s="174"/>
      <c r="S86" s="174" t="s">
        <v>267</v>
      </c>
      <c r="T86" s="175" t="s">
        <v>644</v>
      </c>
      <c r="U86" s="161">
        <v>0</v>
      </c>
      <c r="V86" s="161">
        <f>ROUND(E86*U86,2)</f>
        <v>0</v>
      </c>
      <c r="W86" s="161"/>
      <c r="X86" s="152"/>
      <c r="Y86" s="152"/>
      <c r="Z86" s="152"/>
      <c r="AA86" s="152"/>
      <c r="AB86" s="152"/>
      <c r="AC86" s="152"/>
      <c r="AD86" s="152"/>
      <c r="AE86" s="152"/>
      <c r="AF86" s="152"/>
      <c r="AG86" s="152" t="s">
        <v>466</v>
      </c>
      <c r="AH86" s="152"/>
      <c r="AI86" s="152"/>
      <c r="AJ86" s="152"/>
      <c r="AK86" s="152"/>
      <c r="AL86" s="152"/>
      <c r="AM86" s="152"/>
      <c r="AN86" s="152"/>
      <c r="AO86" s="152"/>
      <c r="AP86" s="152"/>
      <c r="AQ86" s="152"/>
      <c r="AR86" s="152"/>
      <c r="AS86" s="152"/>
      <c r="AT86" s="152"/>
      <c r="AU86" s="152"/>
      <c r="AV86" s="152"/>
      <c r="AW86" s="152"/>
      <c r="AX86" s="152"/>
      <c r="AY86" s="152"/>
      <c r="AZ86" s="152"/>
      <c r="BA86" s="152"/>
      <c r="BB86" s="152"/>
      <c r="BC86" s="152"/>
      <c r="BD86" s="152"/>
      <c r="BE86" s="152"/>
      <c r="BF86" s="152"/>
      <c r="BG86" s="152"/>
      <c r="BH86" s="152"/>
    </row>
    <row r="87" spans="1:60" outlineLevel="1" x14ac:dyDescent="0.25">
      <c r="A87" s="159"/>
      <c r="B87" s="160"/>
      <c r="C87" s="195" t="s">
        <v>645</v>
      </c>
      <c r="D87" s="183"/>
      <c r="E87" s="184">
        <v>295</v>
      </c>
      <c r="F87" s="161"/>
      <c r="G87" s="161"/>
      <c r="H87" s="161"/>
      <c r="I87" s="161"/>
      <c r="J87" s="161"/>
      <c r="K87" s="161"/>
      <c r="L87" s="161"/>
      <c r="M87" s="161"/>
      <c r="N87" s="161"/>
      <c r="O87" s="161"/>
      <c r="P87" s="161"/>
      <c r="Q87" s="161"/>
      <c r="R87" s="161"/>
      <c r="S87" s="161"/>
      <c r="T87" s="161"/>
      <c r="U87" s="161"/>
      <c r="V87" s="161"/>
      <c r="W87" s="161"/>
      <c r="X87" s="152"/>
      <c r="Y87" s="152"/>
      <c r="Z87" s="152"/>
      <c r="AA87" s="152"/>
      <c r="AB87" s="152"/>
      <c r="AC87" s="152"/>
      <c r="AD87" s="152"/>
      <c r="AE87" s="152"/>
      <c r="AF87" s="152"/>
      <c r="AG87" s="152" t="s">
        <v>187</v>
      </c>
      <c r="AH87" s="152">
        <v>0</v>
      </c>
      <c r="AI87" s="152"/>
      <c r="AJ87" s="152"/>
      <c r="AK87" s="152"/>
      <c r="AL87" s="152"/>
      <c r="AM87" s="152"/>
      <c r="AN87" s="152"/>
      <c r="AO87" s="152"/>
      <c r="AP87" s="152"/>
      <c r="AQ87" s="152"/>
      <c r="AR87" s="152"/>
      <c r="AS87" s="152"/>
      <c r="AT87" s="152"/>
      <c r="AU87" s="152"/>
      <c r="AV87" s="152"/>
      <c r="AW87" s="152"/>
      <c r="AX87" s="152"/>
      <c r="AY87" s="152"/>
      <c r="AZ87" s="152"/>
      <c r="BA87" s="152"/>
      <c r="BB87" s="152"/>
      <c r="BC87" s="152"/>
      <c r="BD87" s="152"/>
      <c r="BE87" s="152"/>
      <c r="BF87" s="152"/>
      <c r="BG87" s="152"/>
      <c r="BH87" s="152"/>
    </row>
    <row r="88" spans="1:60" outlineLevel="1" x14ac:dyDescent="0.25">
      <c r="A88" s="169">
        <v>29</v>
      </c>
      <c r="B88" s="170" t="s">
        <v>646</v>
      </c>
      <c r="C88" s="179" t="s">
        <v>647</v>
      </c>
      <c r="D88" s="171" t="s">
        <v>181</v>
      </c>
      <c r="E88" s="172">
        <v>50</v>
      </c>
      <c r="F88" s="173"/>
      <c r="G88" s="174">
        <f>ROUND(E88*F88,2)</f>
        <v>0</v>
      </c>
      <c r="H88" s="173"/>
      <c r="I88" s="174">
        <f>ROUND(E88*H88,2)</f>
        <v>0</v>
      </c>
      <c r="J88" s="173"/>
      <c r="K88" s="174">
        <f>ROUND(E88*J88,2)</f>
        <v>0</v>
      </c>
      <c r="L88" s="174">
        <v>21</v>
      </c>
      <c r="M88" s="174">
        <f>G88*(1+L88/100)</f>
        <v>0</v>
      </c>
      <c r="N88" s="174">
        <v>0.2</v>
      </c>
      <c r="O88" s="174">
        <f>ROUND(E88*N88,2)</f>
        <v>10</v>
      </c>
      <c r="P88" s="174">
        <v>0</v>
      </c>
      <c r="Q88" s="174">
        <f>ROUND(E88*P88,2)</f>
        <v>0</v>
      </c>
      <c r="R88" s="174"/>
      <c r="S88" s="174" t="s">
        <v>267</v>
      </c>
      <c r="T88" s="175" t="s">
        <v>157</v>
      </c>
      <c r="U88" s="161">
        <v>0</v>
      </c>
      <c r="V88" s="161">
        <f>ROUND(E88*U88,2)</f>
        <v>0</v>
      </c>
      <c r="W88" s="161"/>
      <c r="X88" s="152"/>
      <c r="Y88" s="152"/>
      <c r="Z88" s="152"/>
      <c r="AA88" s="152"/>
      <c r="AB88" s="152"/>
      <c r="AC88" s="152"/>
      <c r="AD88" s="152"/>
      <c r="AE88" s="152"/>
      <c r="AF88" s="152"/>
      <c r="AG88" s="152" t="s">
        <v>648</v>
      </c>
      <c r="AH88" s="152"/>
      <c r="AI88" s="152"/>
      <c r="AJ88" s="152"/>
      <c r="AK88" s="152"/>
      <c r="AL88" s="152"/>
      <c r="AM88" s="152"/>
      <c r="AN88" s="152"/>
      <c r="AO88" s="152"/>
      <c r="AP88" s="152"/>
      <c r="AQ88" s="152"/>
      <c r="AR88" s="152"/>
      <c r="AS88" s="152"/>
      <c r="AT88" s="152"/>
      <c r="AU88" s="152"/>
      <c r="AV88" s="152"/>
      <c r="AW88" s="152"/>
      <c r="AX88" s="152"/>
      <c r="AY88" s="152"/>
      <c r="AZ88" s="152"/>
      <c r="BA88" s="152"/>
      <c r="BB88" s="152"/>
      <c r="BC88" s="152"/>
      <c r="BD88" s="152"/>
      <c r="BE88" s="152"/>
      <c r="BF88" s="152"/>
      <c r="BG88" s="152"/>
      <c r="BH88" s="152"/>
    </row>
    <row r="89" spans="1:60" outlineLevel="1" x14ac:dyDescent="0.25">
      <c r="A89" s="159"/>
      <c r="B89" s="160"/>
      <c r="C89" s="195" t="s">
        <v>634</v>
      </c>
      <c r="D89" s="183"/>
      <c r="E89" s="184">
        <v>50</v>
      </c>
      <c r="F89" s="161"/>
      <c r="G89" s="161"/>
      <c r="H89" s="161"/>
      <c r="I89" s="161"/>
      <c r="J89" s="161"/>
      <c r="K89" s="161"/>
      <c r="L89" s="161"/>
      <c r="M89" s="161"/>
      <c r="N89" s="161"/>
      <c r="O89" s="161"/>
      <c r="P89" s="161"/>
      <c r="Q89" s="161"/>
      <c r="R89" s="161"/>
      <c r="S89" s="161"/>
      <c r="T89" s="161"/>
      <c r="U89" s="161"/>
      <c r="V89" s="161"/>
      <c r="W89" s="161"/>
      <c r="X89" s="152"/>
      <c r="Y89" s="152"/>
      <c r="Z89" s="152"/>
      <c r="AA89" s="152"/>
      <c r="AB89" s="152"/>
      <c r="AC89" s="152"/>
      <c r="AD89" s="152"/>
      <c r="AE89" s="152"/>
      <c r="AF89" s="152"/>
      <c r="AG89" s="152" t="s">
        <v>187</v>
      </c>
      <c r="AH89" s="152">
        <v>0</v>
      </c>
      <c r="AI89" s="152"/>
      <c r="AJ89" s="152"/>
      <c r="AK89" s="152"/>
      <c r="AL89" s="152"/>
      <c r="AM89" s="152"/>
      <c r="AN89" s="152"/>
      <c r="AO89" s="152"/>
      <c r="AP89" s="152"/>
      <c r="AQ89" s="152"/>
      <c r="AR89" s="152"/>
      <c r="AS89" s="152"/>
      <c r="AT89" s="152"/>
      <c r="AU89" s="152"/>
      <c r="AV89" s="152"/>
      <c r="AW89" s="152"/>
      <c r="AX89" s="152"/>
      <c r="AY89" s="152"/>
      <c r="AZ89" s="152"/>
      <c r="BA89" s="152"/>
      <c r="BB89" s="152"/>
      <c r="BC89" s="152"/>
      <c r="BD89" s="152"/>
      <c r="BE89" s="152"/>
      <c r="BF89" s="152"/>
      <c r="BG89" s="152"/>
      <c r="BH89" s="152"/>
    </row>
    <row r="90" spans="1:60" outlineLevel="1" x14ac:dyDescent="0.25">
      <c r="A90" s="169">
        <v>30</v>
      </c>
      <c r="B90" s="170" t="s">
        <v>649</v>
      </c>
      <c r="C90" s="179" t="s">
        <v>650</v>
      </c>
      <c r="D90" s="171" t="s">
        <v>181</v>
      </c>
      <c r="E90" s="172">
        <v>345</v>
      </c>
      <c r="F90" s="173"/>
      <c r="G90" s="174">
        <f>ROUND(E90*F90,2)</f>
        <v>0</v>
      </c>
      <c r="H90" s="173"/>
      <c r="I90" s="174">
        <f>ROUND(E90*H90,2)</f>
        <v>0</v>
      </c>
      <c r="J90" s="173"/>
      <c r="K90" s="174">
        <f>ROUND(E90*J90,2)</f>
        <v>0</v>
      </c>
      <c r="L90" s="174">
        <v>21</v>
      </c>
      <c r="M90" s="174">
        <f>G90*(1+L90/100)</f>
        <v>0</v>
      </c>
      <c r="N90" s="174">
        <v>0.14607000000000001</v>
      </c>
      <c r="O90" s="174">
        <f>ROUND(E90*N90,2)</f>
        <v>50.39</v>
      </c>
      <c r="P90" s="174">
        <v>0</v>
      </c>
      <c r="Q90" s="174">
        <f>ROUND(E90*P90,2)</f>
        <v>0</v>
      </c>
      <c r="R90" s="174"/>
      <c r="S90" s="174" t="s">
        <v>267</v>
      </c>
      <c r="T90" s="175" t="s">
        <v>157</v>
      </c>
      <c r="U90" s="161">
        <v>0</v>
      </c>
      <c r="V90" s="161">
        <f>ROUND(E90*U90,2)</f>
        <v>0</v>
      </c>
      <c r="W90" s="161"/>
      <c r="X90" s="152"/>
      <c r="Y90" s="152"/>
      <c r="Z90" s="152"/>
      <c r="AA90" s="152"/>
      <c r="AB90" s="152"/>
      <c r="AC90" s="152"/>
      <c r="AD90" s="152"/>
      <c r="AE90" s="152"/>
      <c r="AF90" s="152"/>
      <c r="AG90" s="152" t="s">
        <v>588</v>
      </c>
      <c r="AH90" s="152"/>
      <c r="AI90" s="152"/>
      <c r="AJ90" s="152"/>
      <c r="AK90" s="152"/>
      <c r="AL90" s="152"/>
      <c r="AM90" s="152"/>
      <c r="AN90" s="152"/>
      <c r="AO90" s="152"/>
      <c r="AP90" s="152"/>
      <c r="AQ90" s="152"/>
      <c r="AR90" s="152"/>
      <c r="AS90" s="152"/>
      <c r="AT90" s="152"/>
      <c r="AU90" s="152"/>
      <c r="AV90" s="152"/>
      <c r="AW90" s="152"/>
      <c r="AX90" s="152"/>
      <c r="AY90" s="152"/>
      <c r="AZ90" s="152"/>
      <c r="BA90" s="152"/>
      <c r="BB90" s="152"/>
      <c r="BC90" s="152"/>
      <c r="BD90" s="152"/>
      <c r="BE90" s="152"/>
      <c r="BF90" s="152"/>
      <c r="BG90" s="152"/>
      <c r="BH90" s="152"/>
    </row>
    <row r="91" spans="1:60" outlineLevel="1" x14ac:dyDescent="0.25">
      <c r="A91" s="159"/>
      <c r="B91" s="160"/>
      <c r="C91" s="258" t="s">
        <v>651</v>
      </c>
      <c r="D91" s="259"/>
      <c r="E91" s="259"/>
      <c r="F91" s="259"/>
      <c r="G91" s="259"/>
      <c r="H91" s="161"/>
      <c r="I91" s="161"/>
      <c r="J91" s="161"/>
      <c r="K91" s="161"/>
      <c r="L91" s="161"/>
      <c r="M91" s="161"/>
      <c r="N91" s="161"/>
      <c r="O91" s="161"/>
      <c r="P91" s="161"/>
      <c r="Q91" s="161"/>
      <c r="R91" s="161"/>
      <c r="S91" s="161"/>
      <c r="T91" s="161"/>
      <c r="U91" s="161"/>
      <c r="V91" s="161"/>
      <c r="W91" s="161"/>
      <c r="X91" s="152"/>
      <c r="Y91" s="152"/>
      <c r="Z91" s="152"/>
      <c r="AA91" s="152"/>
      <c r="AB91" s="152"/>
      <c r="AC91" s="152"/>
      <c r="AD91" s="152"/>
      <c r="AE91" s="152"/>
      <c r="AF91" s="152"/>
      <c r="AG91" s="152" t="s">
        <v>197</v>
      </c>
      <c r="AH91" s="152"/>
      <c r="AI91" s="152"/>
      <c r="AJ91" s="152"/>
      <c r="AK91" s="152"/>
      <c r="AL91" s="152"/>
      <c r="AM91" s="152"/>
      <c r="AN91" s="152"/>
      <c r="AO91" s="152"/>
      <c r="AP91" s="152"/>
      <c r="AQ91" s="152"/>
      <c r="AR91" s="152"/>
      <c r="AS91" s="152"/>
      <c r="AT91" s="152"/>
      <c r="AU91" s="152"/>
      <c r="AV91" s="152"/>
      <c r="AW91" s="152"/>
      <c r="AX91" s="152"/>
      <c r="AY91" s="152"/>
      <c r="AZ91" s="152"/>
      <c r="BA91" s="152"/>
      <c r="BB91" s="152"/>
      <c r="BC91" s="152"/>
      <c r="BD91" s="152"/>
      <c r="BE91" s="152"/>
      <c r="BF91" s="152"/>
      <c r="BG91" s="152"/>
      <c r="BH91" s="152"/>
    </row>
    <row r="92" spans="1:60" outlineLevel="1" x14ac:dyDescent="0.25">
      <c r="A92" s="159"/>
      <c r="B92" s="160"/>
      <c r="C92" s="195" t="s">
        <v>645</v>
      </c>
      <c r="D92" s="183"/>
      <c r="E92" s="184">
        <v>295</v>
      </c>
      <c r="F92" s="161"/>
      <c r="G92" s="161"/>
      <c r="H92" s="161"/>
      <c r="I92" s="161"/>
      <c r="J92" s="161"/>
      <c r="K92" s="161"/>
      <c r="L92" s="161"/>
      <c r="M92" s="161"/>
      <c r="N92" s="161"/>
      <c r="O92" s="161"/>
      <c r="P92" s="161"/>
      <c r="Q92" s="161"/>
      <c r="R92" s="161"/>
      <c r="S92" s="161"/>
      <c r="T92" s="161"/>
      <c r="U92" s="161"/>
      <c r="V92" s="161"/>
      <c r="W92" s="161"/>
      <c r="X92" s="152"/>
      <c r="Y92" s="152"/>
      <c r="Z92" s="152"/>
      <c r="AA92" s="152"/>
      <c r="AB92" s="152"/>
      <c r="AC92" s="152"/>
      <c r="AD92" s="152"/>
      <c r="AE92" s="152"/>
      <c r="AF92" s="152"/>
      <c r="AG92" s="152" t="s">
        <v>187</v>
      </c>
      <c r="AH92" s="152">
        <v>0</v>
      </c>
      <c r="AI92" s="152"/>
      <c r="AJ92" s="152"/>
      <c r="AK92" s="152"/>
      <c r="AL92" s="152"/>
      <c r="AM92" s="152"/>
      <c r="AN92" s="152"/>
      <c r="AO92" s="152"/>
      <c r="AP92" s="152"/>
      <c r="AQ92" s="152"/>
      <c r="AR92" s="152"/>
      <c r="AS92" s="152"/>
      <c r="AT92" s="152"/>
      <c r="AU92" s="152"/>
      <c r="AV92" s="152"/>
      <c r="AW92" s="152"/>
      <c r="AX92" s="152"/>
      <c r="AY92" s="152"/>
      <c r="AZ92" s="152"/>
      <c r="BA92" s="152"/>
      <c r="BB92" s="152"/>
      <c r="BC92" s="152"/>
      <c r="BD92" s="152"/>
      <c r="BE92" s="152"/>
      <c r="BF92" s="152"/>
      <c r="BG92" s="152"/>
      <c r="BH92" s="152"/>
    </row>
    <row r="93" spans="1:60" outlineLevel="1" x14ac:dyDescent="0.25">
      <c r="A93" s="159"/>
      <c r="B93" s="160"/>
      <c r="C93" s="195" t="s">
        <v>634</v>
      </c>
      <c r="D93" s="183"/>
      <c r="E93" s="184">
        <v>50</v>
      </c>
      <c r="F93" s="161"/>
      <c r="G93" s="161"/>
      <c r="H93" s="161"/>
      <c r="I93" s="161"/>
      <c r="J93" s="161"/>
      <c r="K93" s="161"/>
      <c r="L93" s="161"/>
      <c r="M93" s="161"/>
      <c r="N93" s="161"/>
      <c r="O93" s="161"/>
      <c r="P93" s="161"/>
      <c r="Q93" s="161"/>
      <c r="R93" s="161"/>
      <c r="S93" s="161"/>
      <c r="T93" s="161"/>
      <c r="U93" s="161"/>
      <c r="V93" s="161"/>
      <c r="W93" s="161"/>
      <c r="X93" s="152"/>
      <c r="Y93" s="152"/>
      <c r="Z93" s="152"/>
      <c r="AA93" s="152"/>
      <c r="AB93" s="152"/>
      <c r="AC93" s="152"/>
      <c r="AD93" s="152"/>
      <c r="AE93" s="152"/>
      <c r="AF93" s="152"/>
      <c r="AG93" s="152" t="s">
        <v>187</v>
      </c>
      <c r="AH93" s="152">
        <v>0</v>
      </c>
      <c r="AI93" s="152"/>
      <c r="AJ93" s="152"/>
      <c r="AK93" s="152"/>
      <c r="AL93" s="152"/>
      <c r="AM93" s="152"/>
      <c r="AN93" s="152"/>
      <c r="AO93" s="152"/>
      <c r="AP93" s="152"/>
      <c r="AQ93" s="152"/>
      <c r="AR93" s="152"/>
      <c r="AS93" s="152"/>
      <c r="AT93" s="152"/>
      <c r="AU93" s="152"/>
      <c r="AV93" s="152"/>
      <c r="AW93" s="152"/>
      <c r="AX93" s="152"/>
      <c r="AY93" s="152"/>
      <c r="AZ93" s="152"/>
      <c r="BA93" s="152"/>
      <c r="BB93" s="152"/>
      <c r="BC93" s="152"/>
      <c r="BD93" s="152"/>
      <c r="BE93" s="152"/>
      <c r="BF93" s="152"/>
      <c r="BG93" s="152"/>
      <c r="BH93" s="152"/>
    </row>
    <row r="94" spans="1:60" x14ac:dyDescent="0.25">
      <c r="A94" s="163" t="s">
        <v>152</v>
      </c>
      <c r="B94" s="164" t="s">
        <v>97</v>
      </c>
      <c r="C94" s="178" t="s">
        <v>98</v>
      </c>
      <c r="D94" s="165"/>
      <c r="E94" s="166"/>
      <c r="F94" s="167"/>
      <c r="G94" s="167">
        <f>SUMIF(AG95:AG101,"&lt;&gt;NOR",G95:G101)</f>
        <v>0</v>
      </c>
      <c r="H94" s="167"/>
      <c r="I94" s="167">
        <f>SUM(I95:I101)</f>
        <v>0</v>
      </c>
      <c r="J94" s="167"/>
      <c r="K94" s="167">
        <f>SUM(K95:K101)</f>
        <v>0</v>
      </c>
      <c r="L94" s="167"/>
      <c r="M94" s="167">
        <f>SUM(M95:M101)</f>
        <v>0</v>
      </c>
      <c r="N94" s="167"/>
      <c r="O94" s="167">
        <f>SUM(O95:O101)</f>
        <v>592.54</v>
      </c>
      <c r="P94" s="167"/>
      <c r="Q94" s="167">
        <f>SUM(Q95:Q101)</f>
        <v>0</v>
      </c>
      <c r="R94" s="167"/>
      <c r="S94" s="167"/>
      <c r="T94" s="168"/>
      <c r="U94" s="162"/>
      <c r="V94" s="162">
        <f>SUM(V95:V101)</f>
        <v>0</v>
      </c>
      <c r="W94" s="162"/>
      <c r="AG94" t="s">
        <v>153</v>
      </c>
    </row>
    <row r="95" spans="1:60" outlineLevel="1" x14ac:dyDescent="0.25">
      <c r="A95" s="187">
        <v>31</v>
      </c>
      <c r="B95" s="188" t="s">
        <v>270</v>
      </c>
      <c r="C95" s="194" t="s">
        <v>271</v>
      </c>
      <c r="D95" s="189" t="s">
        <v>259</v>
      </c>
      <c r="E95" s="190">
        <v>2868</v>
      </c>
      <c r="F95" s="191"/>
      <c r="G95" s="192">
        <f>ROUND(E95*F95,2)</f>
        <v>0</v>
      </c>
      <c r="H95" s="191"/>
      <c r="I95" s="192">
        <f>ROUND(E95*H95,2)</f>
        <v>0</v>
      </c>
      <c r="J95" s="191"/>
      <c r="K95" s="192">
        <f>ROUND(E95*J95,2)</f>
        <v>0</v>
      </c>
      <c r="L95" s="192">
        <v>21</v>
      </c>
      <c r="M95" s="192">
        <f>G95*(1+L95/100)</f>
        <v>0</v>
      </c>
      <c r="N95" s="192">
        <v>0.14067000000000002</v>
      </c>
      <c r="O95" s="192">
        <f>ROUND(E95*N95,2)</f>
        <v>403.44</v>
      </c>
      <c r="P95" s="192">
        <v>0</v>
      </c>
      <c r="Q95" s="192">
        <f>ROUND(E95*P95,2)</f>
        <v>0</v>
      </c>
      <c r="R95" s="192"/>
      <c r="S95" s="192" t="s">
        <v>182</v>
      </c>
      <c r="T95" s="193" t="s">
        <v>157</v>
      </c>
      <c r="U95" s="161">
        <v>0</v>
      </c>
      <c r="V95" s="161">
        <f>ROUND(E95*U95,2)</f>
        <v>0</v>
      </c>
      <c r="W95" s="161"/>
      <c r="X95" s="152"/>
      <c r="Y95" s="152"/>
      <c r="Z95" s="152"/>
      <c r="AA95" s="152"/>
      <c r="AB95" s="152"/>
      <c r="AC95" s="152"/>
      <c r="AD95" s="152"/>
      <c r="AE95" s="152"/>
      <c r="AF95" s="152"/>
      <c r="AG95" s="152" t="s">
        <v>588</v>
      </c>
      <c r="AH95" s="152"/>
      <c r="AI95" s="152"/>
      <c r="AJ95" s="152"/>
      <c r="AK95" s="152"/>
      <c r="AL95" s="152"/>
      <c r="AM95" s="152"/>
      <c r="AN95" s="152"/>
      <c r="AO95" s="152"/>
      <c r="AP95" s="152"/>
      <c r="AQ95" s="152"/>
      <c r="AR95" s="152"/>
      <c r="AS95" s="152"/>
      <c r="AT95" s="152"/>
      <c r="AU95" s="152"/>
      <c r="AV95" s="152"/>
      <c r="AW95" s="152"/>
      <c r="AX95" s="152"/>
      <c r="AY95" s="152"/>
      <c r="AZ95" s="152"/>
      <c r="BA95" s="152"/>
      <c r="BB95" s="152"/>
      <c r="BC95" s="152"/>
      <c r="BD95" s="152"/>
      <c r="BE95" s="152"/>
      <c r="BF95" s="152"/>
      <c r="BG95" s="152"/>
      <c r="BH95" s="152"/>
    </row>
    <row r="96" spans="1:60" outlineLevel="1" x14ac:dyDescent="0.25">
      <c r="A96" s="187">
        <v>32</v>
      </c>
      <c r="B96" s="188" t="s">
        <v>274</v>
      </c>
      <c r="C96" s="194" t="s">
        <v>652</v>
      </c>
      <c r="D96" s="189" t="s">
        <v>259</v>
      </c>
      <c r="E96" s="190">
        <v>2868</v>
      </c>
      <c r="F96" s="191"/>
      <c r="G96" s="192">
        <f>ROUND(E96*F96,2)</f>
        <v>0</v>
      </c>
      <c r="H96" s="191"/>
      <c r="I96" s="192">
        <f>ROUND(E96*H96,2)</f>
        <v>0</v>
      </c>
      <c r="J96" s="191"/>
      <c r="K96" s="192">
        <f>ROUND(E96*J96,2)</f>
        <v>0</v>
      </c>
      <c r="L96" s="192">
        <v>21</v>
      </c>
      <c r="M96" s="192">
        <f>G96*(1+L96/100)</f>
        <v>0</v>
      </c>
      <c r="N96" s="192">
        <v>6.5000000000000002E-2</v>
      </c>
      <c r="O96" s="192">
        <f>ROUND(E96*N96,2)</f>
        <v>186.42</v>
      </c>
      <c r="P96" s="192">
        <v>0</v>
      </c>
      <c r="Q96" s="192">
        <f>ROUND(E96*P96,2)</f>
        <v>0</v>
      </c>
      <c r="R96" s="192"/>
      <c r="S96" s="192" t="s">
        <v>182</v>
      </c>
      <c r="T96" s="193" t="s">
        <v>157</v>
      </c>
      <c r="U96" s="161">
        <v>0</v>
      </c>
      <c r="V96" s="161">
        <f>ROUND(E96*U96,2)</f>
        <v>0</v>
      </c>
      <c r="W96" s="161"/>
      <c r="X96" s="152"/>
      <c r="Y96" s="152"/>
      <c r="Z96" s="152"/>
      <c r="AA96" s="152"/>
      <c r="AB96" s="152"/>
      <c r="AC96" s="152"/>
      <c r="AD96" s="152"/>
      <c r="AE96" s="152"/>
      <c r="AF96" s="152"/>
      <c r="AG96" s="152" t="s">
        <v>648</v>
      </c>
      <c r="AH96" s="152"/>
      <c r="AI96" s="152"/>
      <c r="AJ96" s="152"/>
      <c r="AK96" s="152"/>
      <c r="AL96" s="152"/>
      <c r="AM96" s="152"/>
      <c r="AN96" s="152"/>
      <c r="AO96" s="152"/>
      <c r="AP96" s="152"/>
      <c r="AQ96" s="152"/>
      <c r="AR96" s="152"/>
      <c r="AS96" s="152"/>
      <c r="AT96" s="152"/>
      <c r="AU96" s="152"/>
      <c r="AV96" s="152"/>
      <c r="AW96" s="152"/>
      <c r="AX96" s="152"/>
      <c r="AY96" s="152"/>
      <c r="AZ96" s="152"/>
      <c r="BA96" s="152"/>
      <c r="BB96" s="152"/>
      <c r="BC96" s="152"/>
      <c r="BD96" s="152"/>
      <c r="BE96" s="152"/>
      <c r="BF96" s="152"/>
      <c r="BG96" s="152"/>
      <c r="BH96" s="152"/>
    </row>
    <row r="97" spans="1:60" outlineLevel="1" x14ac:dyDescent="0.25">
      <c r="A97" s="169">
        <v>33</v>
      </c>
      <c r="B97" s="170" t="s">
        <v>278</v>
      </c>
      <c r="C97" s="179" t="s">
        <v>279</v>
      </c>
      <c r="D97" s="171" t="s">
        <v>181</v>
      </c>
      <c r="E97" s="172">
        <v>3880</v>
      </c>
      <c r="F97" s="173"/>
      <c r="G97" s="174">
        <f>ROUND(E97*F97,2)</f>
        <v>0</v>
      </c>
      <c r="H97" s="173"/>
      <c r="I97" s="174">
        <f>ROUND(E97*H97,2)</f>
        <v>0</v>
      </c>
      <c r="J97" s="173"/>
      <c r="K97" s="174">
        <f>ROUND(E97*J97,2)</f>
        <v>0</v>
      </c>
      <c r="L97" s="174">
        <v>21</v>
      </c>
      <c r="M97" s="174">
        <f>G97*(1+L97/100)</f>
        <v>0</v>
      </c>
      <c r="N97" s="174">
        <v>6.9000000000000008E-4</v>
      </c>
      <c r="O97" s="174">
        <f>ROUND(E97*N97,2)</f>
        <v>2.68</v>
      </c>
      <c r="P97" s="174">
        <v>0</v>
      </c>
      <c r="Q97" s="174">
        <f>ROUND(E97*P97,2)</f>
        <v>0</v>
      </c>
      <c r="R97" s="174"/>
      <c r="S97" s="174" t="s">
        <v>182</v>
      </c>
      <c r="T97" s="175" t="s">
        <v>157</v>
      </c>
      <c r="U97" s="161">
        <v>0</v>
      </c>
      <c r="V97" s="161">
        <f>ROUND(E97*U97,2)</f>
        <v>0</v>
      </c>
      <c r="W97" s="161"/>
      <c r="X97" s="152"/>
      <c r="Y97" s="152"/>
      <c r="Z97" s="152"/>
      <c r="AA97" s="152"/>
      <c r="AB97" s="152"/>
      <c r="AC97" s="152"/>
      <c r="AD97" s="152"/>
      <c r="AE97" s="152"/>
      <c r="AF97" s="152"/>
      <c r="AG97" s="152" t="s">
        <v>588</v>
      </c>
      <c r="AH97" s="152"/>
      <c r="AI97" s="152"/>
      <c r="AJ97" s="152"/>
      <c r="AK97" s="152"/>
      <c r="AL97" s="152"/>
      <c r="AM97" s="152"/>
      <c r="AN97" s="152"/>
      <c r="AO97" s="152"/>
      <c r="AP97" s="152"/>
      <c r="AQ97" s="152"/>
      <c r="AR97" s="152"/>
      <c r="AS97" s="152"/>
      <c r="AT97" s="152"/>
      <c r="AU97" s="152"/>
      <c r="AV97" s="152"/>
      <c r="AW97" s="152"/>
      <c r="AX97" s="152"/>
      <c r="AY97" s="152"/>
      <c r="AZ97" s="152"/>
      <c r="BA97" s="152"/>
      <c r="BB97" s="152"/>
      <c r="BC97" s="152"/>
      <c r="BD97" s="152"/>
      <c r="BE97" s="152"/>
      <c r="BF97" s="152"/>
      <c r="BG97" s="152"/>
      <c r="BH97" s="152"/>
    </row>
    <row r="98" spans="1:60" outlineLevel="1" x14ac:dyDescent="0.25">
      <c r="A98" s="159"/>
      <c r="B98" s="160"/>
      <c r="C98" s="247" t="s">
        <v>653</v>
      </c>
      <c r="D98" s="248"/>
      <c r="E98" s="248"/>
      <c r="F98" s="248"/>
      <c r="G98" s="248"/>
      <c r="H98" s="161"/>
      <c r="I98" s="161"/>
      <c r="J98" s="161"/>
      <c r="K98" s="161"/>
      <c r="L98" s="161"/>
      <c r="M98" s="161"/>
      <c r="N98" s="161"/>
      <c r="O98" s="161"/>
      <c r="P98" s="161"/>
      <c r="Q98" s="161"/>
      <c r="R98" s="161"/>
      <c r="S98" s="161"/>
      <c r="T98" s="161"/>
      <c r="U98" s="161"/>
      <c r="V98" s="161"/>
      <c r="W98" s="161"/>
      <c r="X98" s="152"/>
      <c r="Y98" s="152"/>
      <c r="Z98" s="152"/>
      <c r="AA98" s="152"/>
      <c r="AB98" s="152"/>
      <c r="AC98" s="152"/>
      <c r="AD98" s="152"/>
      <c r="AE98" s="152"/>
      <c r="AF98" s="152"/>
      <c r="AG98" s="152" t="s">
        <v>160</v>
      </c>
      <c r="AH98" s="152"/>
      <c r="AI98" s="152"/>
      <c r="AJ98" s="152"/>
      <c r="AK98" s="152"/>
      <c r="AL98" s="152"/>
      <c r="AM98" s="152"/>
      <c r="AN98" s="152"/>
      <c r="AO98" s="152"/>
      <c r="AP98" s="152"/>
      <c r="AQ98" s="152"/>
      <c r="AR98" s="152"/>
      <c r="AS98" s="152"/>
      <c r="AT98" s="152"/>
      <c r="AU98" s="152"/>
      <c r="AV98" s="152"/>
      <c r="AW98" s="152"/>
      <c r="AX98" s="152"/>
      <c r="AY98" s="152"/>
      <c r="AZ98" s="152"/>
      <c r="BA98" s="152"/>
      <c r="BB98" s="152"/>
      <c r="BC98" s="152"/>
      <c r="BD98" s="152"/>
      <c r="BE98" s="152"/>
      <c r="BF98" s="152"/>
      <c r="BG98" s="152"/>
      <c r="BH98" s="152"/>
    </row>
    <row r="99" spans="1:60" outlineLevel="1" x14ac:dyDescent="0.25">
      <c r="A99" s="159"/>
      <c r="B99" s="160"/>
      <c r="C99" s="195" t="s">
        <v>616</v>
      </c>
      <c r="D99" s="183"/>
      <c r="E99" s="184">
        <v>2360</v>
      </c>
      <c r="F99" s="161"/>
      <c r="G99" s="161"/>
      <c r="H99" s="161"/>
      <c r="I99" s="161"/>
      <c r="J99" s="161"/>
      <c r="K99" s="161"/>
      <c r="L99" s="161"/>
      <c r="M99" s="161"/>
      <c r="N99" s="161"/>
      <c r="O99" s="161"/>
      <c r="P99" s="161"/>
      <c r="Q99" s="161"/>
      <c r="R99" s="161"/>
      <c r="S99" s="161"/>
      <c r="T99" s="161"/>
      <c r="U99" s="161"/>
      <c r="V99" s="161"/>
      <c r="W99" s="161"/>
      <c r="X99" s="152"/>
      <c r="Y99" s="152"/>
      <c r="Z99" s="152"/>
      <c r="AA99" s="152"/>
      <c r="AB99" s="152"/>
      <c r="AC99" s="152"/>
      <c r="AD99" s="152"/>
      <c r="AE99" s="152"/>
      <c r="AF99" s="152"/>
      <c r="AG99" s="152" t="s">
        <v>187</v>
      </c>
      <c r="AH99" s="152">
        <v>5</v>
      </c>
      <c r="AI99" s="152"/>
      <c r="AJ99" s="152"/>
      <c r="AK99" s="152"/>
      <c r="AL99" s="152"/>
      <c r="AM99" s="152"/>
      <c r="AN99" s="152"/>
      <c r="AO99" s="152"/>
      <c r="AP99" s="152"/>
      <c r="AQ99" s="152"/>
      <c r="AR99" s="152"/>
      <c r="AS99" s="152"/>
      <c r="AT99" s="152"/>
      <c r="AU99" s="152"/>
      <c r="AV99" s="152"/>
      <c r="AW99" s="152"/>
      <c r="AX99" s="152"/>
      <c r="AY99" s="152"/>
      <c r="AZ99" s="152"/>
      <c r="BA99" s="152"/>
      <c r="BB99" s="152"/>
      <c r="BC99" s="152"/>
      <c r="BD99" s="152"/>
      <c r="BE99" s="152"/>
      <c r="BF99" s="152"/>
      <c r="BG99" s="152"/>
      <c r="BH99" s="152"/>
    </row>
    <row r="100" spans="1:60" outlineLevel="1" x14ac:dyDescent="0.25">
      <c r="A100" s="159"/>
      <c r="B100" s="160"/>
      <c r="C100" s="195" t="s">
        <v>623</v>
      </c>
      <c r="D100" s="183"/>
      <c r="E100" s="184">
        <v>295</v>
      </c>
      <c r="F100" s="161"/>
      <c r="G100" s="161"/>
      <c r="H100" s="161"/>
      <c r="I100" s="161"/>
      <c r="J100" s="161"/>
      <c r="K100" s="161"/>
      <c r="L100" s="161"/>
      <c r="M100" s="161"/>
      <c r="N100" s="161"/>
      <c r="O100" s="161"/>
      <c r="P100" s="161"/>
      <c r="Q100" s="161"/>
      <c r="R100" s="161"/>
      <c r="S100" s="161"/>
      <c r="T100" s="161"/>
      <c r="U100" s="161"/>
      <c r="V100" s="161"/>
      <c r="W100" s="161"/>
      <c r="X100" s="152"/>
      <c r="Y100" s="152"/>
      <c r="Z100" s="152"/>
      <c r="AA100" s="152"/>
      <c r="AB100" s="152"/>
      <c r="AC100" s="152"/>
      <c r="AD100" s="152"/>
      <c r="AE100" s="152"/>
      <c r="AF100" s="152"/>
      <c r="AG100" s="152" t="s">
        <v>187</v>
      </c>
      <c r="AH100" s="152">
        <v>0</v>
      </c>
      <c r="AI100" s="152"/>
      <c r="AJ100" s="152"/>
      <c r="AK100" s="152"/>
      <c r="AL100" s="152"/>
      <c r="AM100" s="152"/>
      <c r="AN100" s="152"/>
      <c r="AO100" s="152"/>
      <c r="AP100" s="152"/>
      <c r="AQ100" s="152"/>
      <c r="AR100" s="152"/>
      <c r="AS100" s="152"/>
      <c r="AT100" s="152"/>
      <c r="AU100" s="152"/>
      <c r="AV100" s="152"/>
      <c r="AW100" s="152"/>
      <c r="AX100" s="152"/>
      <c r="AY100" s="152"/>
      <c r="AZ100" s="152"/>
      <c r="BA100" s="152"/>
      <c r="BB100" s="152"/>
      <c r="BC100" s="152"/>
      <c r="BD100" s="152"/>
      <c r="BE100" s="152"/>
      <c r="BF100" s="152"/>
      <c r="BG100" s="152"/>
      <c r="BH100" s="152"/>
    </row>
    <row r="101" spans="1:60" outlineLevel="1" x14ac:dyDescent="0.25">
      <c r="A101" s="159"/>
      <c r="B101" s="160"/>
      <c r="C101" s="195" t="s">
        <v>624</v>
      </c>
      <c r="D101" s="183"/>
      <c r="E101" s="184">
        <v>1225</v>
      </c>
      <c r="F101" s="161"/>
      <c r="G101" s="161"/>
      <c r="H101" s="161"/>
      <c r="I101" s="161"/>
      <c r="J101" s="161"/>
      <c r="K101" s="161"/>
      <c r="L101" s="161"/>
      <c r="M101" s="161"/>
      <c r="N101" s="161"/>
      <c r="O101" s="161"/>
      <c r="P101" s="161"/>
      <c r="Q101" s="161"/>
      <c r="R101" s="161"/>
      <c r="S101" s="161"/>
      <c r="T101" s="161"/>
      <c r="U101" s="161"/>
      <c r="V101" s="161"/>
      <c r="W101" s="161"/>
      <c r="X101" s="152"/>
      <c r="Y101" s="152"/>
      <c r="Z101" s="152"/>
      <c r="AA101" s="152"/>
      <c r="AB101" s="152"/>
      <c r="AC101" s="152"/>
      <c r="AD101" s="152"/>
      <c r="AE101" s="152"/>
      <c r="AF101" s="152"/>
      <c r="AG101" s="152" t="s">
        <v>187</v>
      </c>
      <c r="AH101" s="152">
        <v>0</v>
      </c>
      <c r="AI101" s="152"/>
      <c r="AJ101" s="152"/>
      <c r="AK101" s="152"/>
      <c r="AL101" s="152"/>
      <c r="AM101" s="152"/>
      <c r="AN101" s="152"/>
      <c r="AO101" s="152"/>
      <c r="AP101" s="152"/>
      <c r="AQ101" s="152"/>
      <c r="AR101" s="152"/>
      <c r="AS101" s="152"/>
      <c r="AT101" s="152"/>
      <c r="AU101" s="152"/>
      <c r="AV101" s="152"/>
      <c r="AW101" s="152"/>
      <c r="AX101" s="152"/>
      <c r="AY101" s="152"/>
      <c r="AZ101" s="152"/>
      <c r="BA101" s="152"/>
      <c r="BB101" s="152"/>
      <c r="BC101" s="152"/>
      <c r="BD101" s="152"/>
      <c r="BE101" s="152"/>
      <c r="BF101" s="152"/>
      <c r="BG101" s="152"/>
      <c r="BH101" s="152"/>
    </row>
    <row r="102" spans="1:60" x14ac:dyDescent="0.25">
      <c r="A102" s="163" t="s">
        <v>152</v>
      </c>
      <c r="B102" s="164" t="s">
        <v>99</v>
      </c>
      <c r="C102" s="178" t="s">
        <v>100</v>
      </c>
      <c r="D102" s="165"/>
      <c r="E102" s="166"/>
      <c r="F102" s="167"/>
      <c r="G102" s="167">
        <f>SUMIF(AG103:AG105,"&lt;&gt;NOR",G103:G105)</f>
        <v>0</v>
      </c>
      <c r="H102" s="167"/>
      <c r="I102" s="167">
        <f>SUM(I103:I105)</f>
        <v>0</v>
      </c>
      <c r="J102" s="167"/>
      <c r="K102" s="167">
        <f>SUM(K103:K105)</f>
        <v>0</v>
      </c>
      <c r="L102" s="167"/>
      <c r="M102" s="167">
        <f>SUM(M103:M105)</f>
        <v>0</v>
      </c>
      <c r="N102" s="167"/>
      <c r="O102" s="167">
        <f>SUM(O103:O105)</f>
        <v>204.66</v>
      </c>
      <c r="P102" s="167"/>
      <c r="Q102" s="167">
        <f>SUM(Q103:Q105)</f>
        <v>0</v>
      </c>
      <c r="R102" s="167"/>
      <c r="S102" s="167"/>
      <c r="T102" s="168"/>
      <c r="U102" s="162"/>
      <c r="V102" s="162">
        <f>SUM(V103:V105)</f>
        <v>366.7</v>
      </c>
      <c r="W102" s="162"/>
      <c r="AG102" t="s">
        <v>153</v>
      </c>
    </row>
    <row r="103" spans="1:60" ht="20.399999999999999" outlineLevel="1" x14ac:dyDescent="0.25">
      <c r="A103" s="187">
        <v>34</v>
      </c>
      <c r="B103" s="188" t="s">
        <v>654</v>
      </c>
      <c r="C103" s="194" t="s">
        <v>655</v>
      </c>
      <c r="D103" s="189" t="s">
        <v>505</v>
      </c>
      <c r="E103" s="190">
        <v>2778</v>
      </c>
      <c r="F103" s="191"/>
      <c r="G103" s="192">
        <f>ROUND(E103*F103,2)</f>
        <v>0</v>
      </c>
      <c r="H103" s="191"/>
      <c r="I103" s="192">
        <f>ROUND(E103*H103,2)</f>
        <v>0</v>
      </c>
      <c r="J103" s="191"/>
      <c r="K103" s="192">
        <f>ROUND(E103*J103,2)</f>
        <v>0</v>
      </c>
      <c r="L103" s="192">
        <v>21</v>
      </c>
      <c r="M103" s="192">
        <f>G103*(1+L103/100)</f>
        <v>0</v>
      </c>
      <c r="N103" s="192">
        <v>5.2000000000000006E-3</v>
      </c>
      <c r="O103" s="192">
        <f>ROUND(E103*N103,2)</f>
        <v>14.45</v>
      </c>
      <c r="P103" s="192">
        <v>0</v>
      </c>
      <c r="Q103" s="192">
        <f>ROUND(E103*P103,2)</f>
        <v>0</v>
      </c>
      <c r="R103" s="192"/>
      <c r="S103" s="192" t="s">
        <v>267</v>
      </c>
      <c r="T103" s="193" t="s">
        <v>157</v>
      </c>
      <c r="U103" s="161">
        <v>0</v>
      </c>
      <c r="V103" s="161">
        <f>ROUND(E103*U103,2)</f>
        <v>0</v>
      </c>
      <c r="W103" s="161"/>
      <c r="X103" s="152"/>
      <c r="Y103" s="152"/>
      <c r="Z103" s="152"/>
      <c r="AA103" s="152"/>
      <c r="AB103" s="152"/>
      <c r="AC103" s="152"/>
      <c r="AD103" s="152"/>
      <c r="AE103" s="152"/>
      <c r="AF103" s="152"/>
      <c r="AG103" s="152" t="s">
        <v>466</v>
      </c>
      <c r="AH103" s="152"/>
      <c r="AI103" s="152"/>
      <c r="AJ103" s="152"/>
      <c r="AK103" s="152"/>
      <c r="AL103" s="152"/>
      <c r="AM103" s="152"/>
      <c r="AN103" s="152"/>
      <c r="AO103" s="152"/>
      <c r="AP103" s="152"/>
      <c r="AQ103" s="152"/>
      <c r="AR103" s="152"/>
      <c r="AS103" s="152"/>
      <c r="AT103" s="152"/>
      <c r="AU103" s="152"/>
      <c r="AV103" s="152"/>
      <c r="AW103" s="152"/>
      <c r="AX103" s="152"/>
      <c r="AY103" s="152"/>
      <c r="AZ103" s="152"/>
      <c r="BA103" s="152"/>
      <c r="BB103" s="152"/>
      <c r="BC103" s="152"/>
      <c r="BD103" s="152"/>
      <c r="BE103" s="152"/>
      <c r="BF103" s="152"/>
      <c r="BG103" s="152"/>
      <c r="BH103" s="152"/>
    </row>
    <row r="104" spans="1:60" outlineLevel="1" x14ac:dyDescent="0.25">
      <c r="A104" s="187">
        <v>35</v>
      </c>
      <c r="B104" s="188" t="s">
        <v>656</v>
      </c>
      <c r="C104" s="194" t="s">
        <v>657</v>
      </c>
      <c r="D104" s="189" t="s">
        <v>286</v>
      </c>
      <c r="E104" s="190">
        <v>10</v>
      </c>
      <c r="F104" s="191"/>
      <c r="G104" s="192">
        <f>ROUND(E104*F104,2)</f>
        <v>0</v>
      </c>
      <c r="H104" s="191"/>
      <c r="I104" s="192">
        <f>ROUND(E104*H104,2)</f>
        <v>0</v>
      </c>
      <c r="J104" s="191"/>
      <c r="K104" s="192">
        <f>ROUND(E104*J104,2)</f>
        <v>0</v>
      </c>
      <c r="L104" s="192">
        <v>21</v>
      </c>
      <c r="M104" s="192">
        <f>G104*(1+L104/100)</f>
        <v>0</v>
      </c>
      <c r="N104" s="192">
        <v>0</v>
      </c>
      <c r="O104" s="192">
        <f>ROUND(E104*N104,2)</f>
        <v>0</v>
      </c>
      <c r="P104" s="192">
        <v>0</v>
      </c>
      <c r="Q104" s="192">
        <f>ROUND(E104*P104,2)</f>
        <v>0</v>
      </c>
      <c r="R104" s="192"/>
      <c r="S104" s="192" t="s">
        <v>267</v>
      </c>
      <c r="T104" s="193" t="s">
        <v>157</v>
      </c>
      <c r="U104" s="161">
        <v>0</v>
      </c>
      <c r="V104" s="161">
        <f>ROUND(E104*U104,2)</f>
        <v>0</v>
      </c>
      <c r="W104" s="161"/>
      <c r="X104" s="152"/>
      <c r="Y104" s="152"/>
      <c r="Z104" s="152"/>
      <c r="AA104" s="152"/>
      <c r="AB104" s="152"/>
      <c r="AC104" s="152"/>
      <c r="AD104" s="152"/>
      <c r="AE104" s="152"/>
      <c r="AF104" s="152"/>
      <c r="AG104" s="152" t="s">
        <v>596</v>
      </c>
      <c r="AH104" s="152"/>
      <c r="AI104" s="152"/>
      <c r="AJ104" s="152"/>
      <c r="AK104" s="152"/>
      <c r="AL104" s="152"/>
      <c r="AM104" s="152"/>
      <c r="AN104" s="152"/>
      <c r="AO104" s="152"/>
      <c r="AP104" s="152"/>
      <c r="AQ104" s="152"/>
      <c r="AR104" s="152"/>
      <c r="AS104" s="152"/>
      <c r="AT104" s="152"/>
      <c r="AU104" s="152"/>
      <c r="AV104" s="152"/>
      <c r="AW104" s="152"/>
      <c r="AX104" s="152"/>
      <c r="AY104" s="152"/>
      <c r="AZ104" s="152"/>
      <c r="BA104" s="152"/>
      <c r="BB104" s="152"/>
      <c r="BC104" s="152"/>
      <c r="BD104" s="152"/>
      <c r="BE104" s="152"/>
      <c r="BF104" s="152"/>
      <c r="BG104" s="152"/>
      <c r="BH104" s="152"/>
    </row>
    <row r="105" spans="1:60" outlineLevel="1" x14ac:dyDescent="0.25">
      <c r="A105" s="187">
        <v>36</v>
      </c>
      <c r="B105" s="188" t="s">
        <v>658</v>
      </c>
      <c r="C105" s="194" t="s">
        <v>659</v>
      </c>
      <c r="D105" s="189" t="s">
        <v>259</v>
      </c>
      <c r="E105" s="190">
        <v>2778</v>
      </c>
      <c r="F105" s="191"/>
      <c r="G105" s="192">
        <f>ROUND(E105*F105,2)</f>
        <v>0</v>
      </c>
      <c r="H105" s="191"/>
      <c r="I105" s="192">
        <f>ROUND(E105*H105,2)</f>
        <v>0</v>
      </c>
      <c r="J105" s="191"/>
      <c r="K105" s="192">
        <f>ROUND(E105*J105,2)</f>
        <v>0</v>
      </c>
      <c r="L105" s="192">
        <v>21</v>
      </c>
      <c r="M105" s="192">
        <f>G105*(1+L105/100)</f>
        <v>0</v>
      </c>
      <c r="N105" s="192">
        <v>6.8470000000000003E-2</v>
      </c>
      <c r="O105" s="192">
        <f>ROUND(E105*N105,2)</f>
        <v>190.21</v>
      </c>
      <c r="P105" s="192">
        <v>0</v>
      </c>
      <c r="Q105" s="192">
        <f>ROUND(E105*P105,2)</f>
        <v>0</v>
      </c>
      <c r="R105" s="192"/>
      <c r="S105" s="192" t="s">
        <v>267</v>
      </c>
      <c r="T105" s="193" t="s">
        <v>157</v>
      </c>
      <c r="U105" s="161">
        <v>0.13200000000000001</v>
      </c>
      <c r="V105" s="161">
        <f>ROUND(E105*U105,2)</f>
        <v>366.7</v>
      </c>
      <c r="W105" s="161"/>
      <c r="X105" s="152"/>
      <c r="Y105" s="152"/>
      <c r="Z105" s="152"/>
      <c r="AA105" s="152"/>
      <c r="AB105" s="152"/>
      <c r="AC105" s="152"/>
      <c r="AD105" s="152"/>
      <c r="AE105" s="152"/>
      <c r="AF105" s="152"/>
      <c r="AG105" s="152" t="s">
        <v>268</v>
      </c>
      <c r="AH105" s="152"/>
      <c r="AI105" s="152"/>
      <c r="AJ105" s="152"/>
      <c r="AK105" s="152"/>
      <c r="AL105" s="152"/>
      <c r="AM105" s="152"/>
      <c r="AN105" s="152"/>
      <c r="AO105" s="152"/>
      <c r="AP105" s="152"/>
      <c r="AQ105" s="152"/>
      <c r="AR105" s="152"/>
      <c r="AS105" s="152"/>
      <c r="AT105" s="152"/>
      <c r="AU105" s="152"/>
      <c r="AV105" s="152"/>
      <c r="AW105" s="152"/>
      <c r="AX105" s="152"/>
      <c r="AY105" s="152"/>
      <c r="AZ105" s="152"/>
      <c r="BA105" s="152"/>
      <c r="BB105" s="152"/>
      <c r="BC105" s="152"/>
      <c r="BD105" s="152"/>
      <c r="BE105" s="152"/>
      <c r="BF105" s="152"/>
      <c r="BG105" s="152"/>
      <c r="BH105" s="152"/>
    </row>
    <row r="106" spans="1:60" x14ac:dyDescent="0.25">
      <c r="A106" s="163" t="s">
        <v>152</v>
      </c>
      <c r="B106" s="164" t="s">
        <v>105</v>
      </c>
      <c r="C106" s="178" t="s">
        <v>106</v>
      </c>
      <c r="D106" s="165"/>
      <c r="E106" s="166"/>
      <c r="F106" s="167"/>
      <c r="G106" s="167">
        <f>SUMIF(AG107:AG108,"&lt;&gt;NOR",G107:G108)</f>
        <v>0</v>
      </c>
      <c r="H106" s="167"/>
      <c r="I106" s="167">
        <f>SUM(I107:I108)</f>
        <v>0</v>
      </c>
      <c r="J106" s="167"/>
      <c r="K106" s="167">
        <f>SUM(K107:K108)</f>
        <v>0</v>
      </c>
      <c r="L106" s="167"/>
      <c r="M106" s="167">
        <f>SUM(M107:M108)</f>
        <v>0</v>
      </c>
      <c r="N106" s="167"/>
      <c r="O106" s="167">
        <f>SUM(O107:O108)</f>
        <v>0</v>
      </c>
      <c r="P106" s="167"/>
      <c r="Q106" s="167">
        <f>SUM(Q107:Q108)</f>
        <v>0</v>
      </c>
      <c r="R106" s="167"/>
      <c r="S106" s="167"/>
      <c r="T106" s="168"/>
      <c r="U106" s="162"/>
      <c r="V106" s="162">
        <f>SUM(V107:V108)</f>
        <v>1090.9100000000001</v>
      </c>
      <c r="W106" s="162"/>
      <c r="AG106" t="s">
        <v>153</v>
      </c>
    </row>
    <row r="107" spans="1:60" outlineLevel="1" x14ac:dyDescent="0.25">
      <c r="A107" s="169">
        <v>37</v>
      </c>
      <c r="B107" s="170" t="s">
        <v>293</v>
      </c>
      <c r="C107" s="179" t="s">
        <v>294</v>
      </c>
      <c r="D107" s="171" t="s">
        <v>224</v>
      </c>
      <c r="E107" s="172">
        <v>2797.2035300000002</v>
      </c>
      <c r="F107" s="173"/>
      <c r="G107" s="174">
        <f>ROUND(E107*F107,2)</f>
        <v>0</v>
      </c>
      <c r="H107" s="173"/>
      <c r="I107" s="174">
        <f>ROUND(E107*H107,2)</f>
        <v>0</v>
      </c>
      <c r="J107" s="173"/>
      <c r="K107" s="174">
        <f>ROUND(E107*J107,2)</f>
        <v>0</v>
      </c>
      <c r="L107" s="174">
        <v>21</v>
      </c>
      <c r="M107" s="174">
        <f>G107*(1+L107/100)</f>
        <v>0</v>
      </c>
      <c r="N107" s="174">
        <v>0</v>
      </c>
      <c r="O107" s="174">
        <f>ROUND(E107*N107,2)</f>
        <v>0</v>
      </c>
      <c r="P107" s="174">
        <v>0</v>
      </c>
      <c r="Q107" s="174">
        <f>ROUND(E107*P107,2)</f>
        <v>0</v>
      </c>
      <c r="R107" s="174"/>
      <c r="S107" s="174" t="s">
        <v>267</v>
      </c>
      <c r="T107" s="175" t="s">
        <v>157</v>
      </c>
      <c r="U107" s="161">
        <v>0.39</v>
      </c>
      <c r="V107" s="161">
        <f>ROUND(E107*U107,2)</f>
        <v>1090.9100000000001</v>
      </c>
      <c r="W107" s="161"/>
      <c r="X107" s="152"/>
      <c r="Y107" s="152"/>
      <c r="Z107" s="152"/>
      <c r="AA107" s="152"/>
      <c r="AB107" s="152"/>
      <c r="AC107" s="152"/>
      <c r="AD107" s="152"/>
      <c r="AE107" s="152"/>
      <c r="AF107" s="152"/>
      <c r="AG107" s="152" t="s">
        <v>660</v>
      </c>
      <c r="AH107" s="152"/>
      <c r="AI107" s="152"/>
      <c r="AJ107" s="152"/>
      <c r="AK107" s="152"/>
      <c r="AL107" s="152"/>
      <c r="AM107" s="152"/>
      <c r="AN107" s="152"/>
      <c r="AO107" s="152"/>
      <c r="AP107" s="152"/>
      <c r="AQ107" s="152"/>
      <c r="AR107" s="152"/>
      <c r="AS107" s="152"/>
      <c r="AT107" s="152"/>
      <c r="AU107" s="152"/>
      <c r="AV107" s="152"/>
      <c r="AW107" s="152"/>
      <c r="AX107" s="152"/>
      <c r="AY107" s="152"/>
      <c r="AZ107" s="152"/>
      <c r="BA107" s="152"/>
      <c r="BB107" s="152"/>
      <c r="BC107" s="152"/>
      <c r="BD107" s="152"/>
      <c r="BE107" s="152"/>
      <c r="BF107" s="152"/>
      <c r="BG107" s="152"/>
      <c r="BH107" s="152"/>
    </row>
    <row r="108" spans="1:60" outlineLevel="1" x14ac:dyDescent="0.25">
      <c r="A108" s="159"/>
      <c r="B108" s="160"/>
      <c r="C108" s="258" t="s">
        <v>295</v>
      </c>
      <c r="D108" s="259"/>
      <c r="E108" s="259"/>
      <c r="F108" s="259"/>
      <c r="G108" s="259"/>
      <c r="H108" s="161"/>
      <c r="I108" s="161"/>
      <c r="J108" s="161"/>
      <c r="K108" s="161"/>
      <c r="L108" s="161"/>
      <c r="M108" s="161"/>
      <c r="N108" s="161"/>
      <c r="O108" s="161"/>
      <c r="P108" s="161"/>
      <c r="Q108" s="161"/>
      <c r="R108" s="161"/>
      <c r="S108" s="161"/>
      <c r="T108" s="161"/>
      <c r="U108" s="161"/>
      <c r="V108" s="161"/>
      <c r="W108" s="161"/>
      <c r="X108" s="152"/>
      <c r="Y108" s="152"/>
      <c r="Z108" s="152"/>
      <c r="AA108" s="152"/>
      <c r="AB108" s="152"/>
      <c r="AC108" s="152"/>
      <c r="AD108" s="152"/>
      <c r="AE108" s="152"/>
      <c r="AF108" s="152"/>
      <c r="AG108" s="152" t="s">
        <v>197</v>
      </c>
      <c r="AH108" s="152"/>
      <c r="AI108" s="152"/>
      <c r="AJ108" s="152"/>
      <c r="AK108" s="152"/>
      <c r="AL108" s="152"/>
      <c r="AM108" s="152"/>
      <c r="AN108" s="152"/>
      <c r="AO108" s="152"/>
      <c r="AP108" s="152"/>
      <c r="AQ108" s="152"/>
      <c r="AR108" s="152"/>
      <c r="AS108" s="152"/>
      <c r="AT108" s="152"/>
      <c r="AU108" s="152"/>
      <c r="AV108" s="152"/>
      <c r="AW108" s="152"/>
      <c r="AX108" s="152"/>
      <c r="AY108" s="152"/>
      <c r="AZ108" s="152"/>
      <c r="BA108" s="152"/>
      <c r="BB108" s="152"/>
      <c r="BC108" s="152"/>
      <c r="BD108" s="152"/>
      <c r="BE108" s="152"/>
      <c r="BF108" s="152"/>
      <c r="BG108" s="152"/>
      <c r="BH108" s="152"/>
    </row>
    <row r="109" spans="1:60" x14ac:dyDescent="0.25">
      <c r="A109" s="5"/>
      <c r="B109" s="6"/>
      <c r="C109" s="180"/>
      <c r="D109" s="8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AE109">
        <v>15</v>
      </c>
      <c r="AF109">
        <v>21</v>
      </c>
    </row>
    <row r="110" spans="1:60" x14ac:dyDescent="0.25">
      <c r="A110" s="155"/>
      <c r="B110" s="156" t="s">
        <v>29</v>
      </c>
      <c r="C110" s="181"/>
      <c r="D110" s="157"/>
      <c r="E110" s="158"/>
      <c r="F110" s="158"/>
      <c r="G110" s="177">
        <f>G8+G20+G24+G45+G47+G52+G64+G94+G102+G106</f>
        <v>0</v>
      </c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AE110">
        <f>SUMIF(L7:L108,AE109,G7:G108)</f>
        <v>0</v>
      </c>
      <c r="AF110">
        <f>SUMIF(L7:L108,AF109,G7:G108)</f>
        <v>0</v>
      </c>
      <c r="AG110" t="s">
        <v>176</v>
      </c>
    </row>
    <row r="111" spans="1:60" x14ac:dyDescent="0.25">
      <c r="C111" s="182"/>
      <c r="D111" s="143"/>
      <c r="AG111" t="s">
        <v>178</v>
      </c>
    </row>
    <row r="112" spans="1:60" x14ac:dyDescent="0.25">
      <c r="D112" s="143"/>
    </row>
    <row r="113" spans="4:4" x14ac:dyDescent="0.25">
      <c r="D113" s="143"/>
    </row>
    <row r="114" spans="4:4" x14ac:dyDescent="0.25">
      <c r="D114" s="143"/>
    </row>
    <row r="115" spans="4:4" x14ac:dyDescent="0.25">
      <c r="D115" s="143"/>
    </row>
    <row r="116" spans="4:4" x14ac:dyDescent="0.25">
      <c r="D116" s="143"/>
    </row>
    <row r="117" spans="4:4" x14ac:dyDescent="0.25">
      <c r="D117" s="143"/>
    </row>
    <row r="118" spans="4:4" x14ac:dyDescent="0.25">
      <c r="D118" s="143"/>
    </row>
    <row r="119" spans="4:4" x14ac:dyDescent="0.25">
      <c r="D119" s="143"/>
    </row>
    <row r="120" spans="4:4" x14ac:dyDescent="0.25">
      <c r="D120" s="143"/>
    </row>
    <row r="121" spans="4:4" x14ac:dyDescent="0.25">
      <c r="D121" s="143"/>
    </row>
    <row r="122" spans="4:4" x14ac:dyDescent="0.25">
      <c r="D122" s="143"/>
    </row>
    <row r="123" spans="4:4" x14ac:dyDescent="0.25">
      <c r="D123" s="143"/>
    </row>
    <row r="124" spans="4:4" x14ac:dyDescent="0.25">
      <c r="D124" s="143"/>
    </row>
    <row r="125" spans="4:4" x14ac:dyDescent="0.25">
      <c r="D125" s="143"/>
    </row>
    <row r="126" spans="4:4" x14ac:dyDescent="0.25">
      <c r="D126" s="143"/>
    </row>
    <row r="127" spans="4:4" x14ac:dyDescent="0.25">
      <c r="D127" s="143"/>
    </row>
    <row r="128" spans="4:4" x14ac:dyDescent="0.25">
      <c r="D128" s="143"/>
    </row>
    <row r="129" spans="4:4" x14ac:dyDescent="0.25">
      <c r="D129" s="143"/>
    </row>
    <row r="130" spans="4:4" x14ac:dyDescent="0.25">
      <c r="D130" s="143"/>
    </row>
    <row r="131" spans="4:4" x14ac:dyDescent="0.25">
      <c r="D131" s="143"/>
    </row>
    <row r="132" spans="4:4" x14ac:dyDescent="0.25">
      <c r="D132" s="143"/>
    </row>
    <row r="133" spans="4:4" x14ac:dyDescent="0.25">
      <c r="D133" s="143"/>
    </row>
    <row r="134" spans="4:4" x14ac:dyDescent="0.25">
      <c r="D134" s="143"/>
    </row>
    <row r="135" spans="4:4" x14ac:dyDescent="0.25">
      <c r="D135" s="143"/>
    </row>
    <row r="136" spans="4:4" x14ac:dyDescent="0.25">
      <c r="D136" s="143"/>
    </row>
    <row r="137" spans="4:4" x14ac:dyDescent="0.25">
      <c r="D137" s="143"/>
    </row>
    <row r="138" spans="4:4" x14ac:dyDescent="0.25">
      <c r="D138" s="143"/>
    </row>
    <row r="139" spans="4:4" x14ac:dyDescent="0.25">
      <c r="D139" s="143"/>
    </row>
    <row r="140" spans="4:4" x14ac:dyDescent="0.25">
      <c r="D140" s="143"/>
    </row>
    <row r="141" spans="4:4" x14ac:dyDescent="0.25">
      <c r="D141" s="143"/>
    </row>
    <row r="142" spans="4:4" x14ac:dyDescent="0.25">
      <c r="D142" s="143"/>
    </row>
    <row r="143" spans="4:4" x14ac:dyDescent="0.25">
      <c r="D143" s="143"/>
    </row>
    <row r="144" spans="4:4" x14ac:dyDescent="0.25">
      <c r="D144" s="143"/>
    </row>
    <row r="145" spans="4:4" x14ac:dyDescent="0.25">
      <c r="D145" s="143"/>
    </row>
    <row r="146" spans="4:4" x14ac:dyDescent="0.25">
      <c r="D146" s="143"/>
    </row>
    <row r="147" spans="4:4" x14ac:dyDescent="0.25">
      <c r="D147" s="143"/>
    </row>
    <row r="148" spans="4:4" x14ac:dyDescent="0.25">
      <c r="D148" s="143"/>
    </row>
    <row r="149" spans="4:4" x14ac:dyDescent="0.25">
      <c r="D149" s="143"/>
    </row>
    <row r="150" spans="4:4" x14ac:dyDescent="0.25">
      <c r="D150" s="143"/>
    </row>
    <row r="151" spans="4:4" x14ac:dyDescent="0.25">
      <c r="D151" s="143"/>
    </row>
    <row r="152" spans="4:4" x14ac:dyDescent="0.25">
      <c r="D152" s="143"/>
    </row>
    <row r="153" spans="4:4" x14ac:dyDescent="0.25">
      <c r="D153" s="143"/>
    </row>
    <row r="154" spans="4:4" x14ac:dyDescent="0.25">
      <c r="D154" s="143"/>
    </row>
    <row r="155" spans="4:4" x14ac:dyDescent="0.25">
      <c r="D155" s="143"/>
    </row>
    <row r="156" spans="4:4" x14ac:dyDescent="0.25">
      <c r="D156" s="143"/>
    </row>
    <row r="157" spans="4:4" x14ac:dyDescent="0.25">
      <c r="D157" s="143"/>
    </row>
    <row r="158" spans="4:4" x14ac:dyDescent="0.25">
      <c r="D158" s="143"/>
    </row>
    <row r="159" spans="4:4" x14ac:dyDescent="0.25">
      <c r="D159" s="143"/>
    </row>
    <row r="160" spans="4:4" x14ac:dyDescent="0.25">
      <c r="D160" s="143"/>
    </row>
    <row r="161" spans="4:4" x14ac:dyDescent="0.25">
      <c r="D161" s="143"/>
    </row>
    <row r="162" spans="4:4" x14ac:dyDescent="0.25">
      <c r="D162" s="143"/>
    </row>
    <row r="163" spans="4:4" x14ac:dyDescent="0.25">
      <c r="D163" s="143"/>
    </row>
    <row r="164" spans="4:4" x14ac:dyDescent="0.25">
      <c r="D164" s="143"/>
    </row>
    <row r="165" spans="4:4" x14ac:dyDescent="0.25">
      <c r="D165" s="143"/>
    </row>
    <row r="166" spans="4:4" x14ac:dyDescent="0.25">
      <c r="D166" s="143"/>
    </row>
    <row r="167" spans="4:4" x14ac:dyDescent="0.25">
      <c r="D167" s="143"/>
    </row>
    <row r="168" spans="4:4" x14ac:dyDescent="0.25">
      <c r="D168" s="143"/>
    </row>
    <row r="169" spans="4:4" x14ac:dyDescent="0.25">
      <c r="D169" s="143"/>
    </row>
    <row r="170" spans="4:4" x14ac:dyDescent="0.25">
      <c r="D170" s="143"/>
    </row>
    <row r="171" spans="4:4" x14ac:dyDescent="0.25">
      <c r="D171" s="143"/>
    </row>
    <row r="172" spans="4:4" x14ac:dyDescent="0.25">
      <c r="D172" s="143"/>
    </row>
    <row r="173" spans="4:4" x14ac:dyDescent="0.25">
      <c r="D173" s="143"/>
    </row>
    <row r="174" spans="4:4" x14ac:dyDescent="0.25">
      <c r="D174" s="143"/>
    </row>
    <row r="175" spans="4:4" x14ac:dyDescent="0.25">
      <c r="D175" s="143"/>
    </row>
    <row r="176" spans="4:4" x14ac:dyDescent="0.25">
      <c r="D176" s="143"/>
    </row>
    <row r="177" spans="4:4" x14ac:dyDescent="0.25">
      <c r="D177" s="143"/>
    </row>
    <row r="178" spans="4:4" x14ac:dyDescent="0.25">
      <c r="D178" s="143"/>
    </row>
    <row r="179" spans="4:4" x14ac:dyDescent="0.25">
      <c r="D179" s="143"/>
    </row>
    <row r="180" spans="4:4" x14ac:dyDescent="0.25">
      <c r="D180" s="143"/>
    </row>
    <row r="181" spans="4:4" x14ac:dyDescent="0.25">
      <c r="D181" s="143"/>
    </row>
    <row r="182" spans="4:4" x14ac:dyDescent="0.25">
      <c r="D182" s="143"/>
    </row>
    <row r="183" spans="4:4" x14ac:dyDescent="0.25">
      <c r="D183" s="143"/>
    </row>
    <row r="184" spans="4:4" x14ac:dyDescent="0.25">
      <c r="D184" s="143"/>
    </row>
    <row r="185" spans="4:4" x14ac:dyDescent="0.25">
      <c r="D185" s="143"/>
    </row>
    <row r="186" spans="4:4" x14ac:dyDescent="0.25">
      <c r="D186" s="143"/>
    </row>
    <row r="187" spans="4:4" x14ac:dyDescent="0.25">
      <c r="D187" s="143"/>
    </row>
    <row r="188" spans="4:4" x14ac:dyDescent="0.25">
      <c r="D188" s="143"/>
    </row>
    <row r="189" spans="4:4" x14ac:dyDescent="0.25">
      <c r="D189" s="143"/>
    </row>
    <row r="190" spans="4:4" x14ac:dyDescent="0.25">
      <c r="D190" s="143"/>
    </row>
    <row r="191" spans="4:4" x14ac:dyDescent="0.25">
      <c r="D191" s="143"/>
    </row>
    <row r="192" spans="4:4" x14ac:dyDescent="0.25">
      <c r="D192" s="143"/>
    </row>
    <row r="193" spans="4:4" x14ac:dyDescent="0.25">
      <c r="D193" s="143"/>
    </row>
    <row r="194" spans="4:4" x14ac:dyDescent="0.25">
      <c r="D194" s="143"/>
    </row>
    <row r="195" spans="4:4" x14ac:dyDescent="0.25">
      <c r="D195" s="143"/>
    </row>
    <row r="196" spans="4:4" x14ac:dyDescent="0.25">
      <c r="D196" s="143"/>
    </row>
    <row r="197" spans="4:4" x14ac:dyDescent="0.25">
      <c r="D197" s="143"/>
    </row>
    <row r="198" spans="4:4" x14ac:dyDescent="0.25">
      <c r="D198" s="143"/>
    </row>
    <row r="199" spans="4:4" x14ac:dyDescent="0.25">
      <c r="D199" s="143"/>
    </row>
    <row r="200" spans="4:4" x14ac:dyDescent="0.25">
      <c r="D200" s="143"/>
    </row>
    <row r="201" spans="4:4" x14ac:dyDescent="0.25">
      <c r="D201" s="143"/>
    </row>
    <row r="202" spans="4:4" x14ac:dyDescent="0.25">
      <c r="D202" s="143"/>
    </row>
    <row r="203" spans="4:4" x14ac:dyDescent="0.25">
      <c r="D203" s="143"/>
    </row>
    <row r="204" spans="4:4" x14ac:dyDescent="0.25">
      <c r="D204" s="143"/>
    </row>
    <row r="205" spans="4:4" x14ac:dyDescent="0.25">
      <c r="D205" s="143"/>
    </row>
    <row r="206" spans="4:4" x14ac:dyDescent="0.25">
      <c r="D206" s="143"/>
    </row>
    <row r="207" spans="4:4" x14ac:dyDescent="0.25">
      <c r="D207" s="143"/>
    </row>
    <row r="208" spans="4:4" x14ac:dyDescent="0.25">
      <c r="D208" s="143"/>
    </row>
    <row r="209" spans="4:4" x14ac:dyDescent="0.25">
      <c r="D209" s="143"/>
    </row>
    <row r="210" spans="4:4" x14ac:dyDescent="0.25">
      <c r="D210" s="143"/>
    </row>
    <row r="211" spans="4:4" x14ac:dyDescent="0.25">
      <c r="D211" s="143"/>
    </row>
    <row r="212" spans="4:4" x14ac:dyDescent="0.25">
      <c r="D212" s="143"/>
    </row>
    <row r="213" spans="4:4" x14ac:dyDescent="0.25">
      <c r="D213" s="143"/>
    </row>
    <row r="214" spans="4:4" x14ac:dyDescent="0.25">
      <c r="D214" s="143"/>
    </row>
    <row r="215" spans="4:4" x14ac:dyDescent="0.25">
      <c r="D215" s="143"/>
    </row>
    <row r="216" spans="4:4" x14ac:dyDescent="0.25">
      <c r="D216" s="143"/>
    </row>
    <row r="217" spans="4:4" x14ac:dyDescent="0.25">
      <c r="D217" s="143"/>
    </row>
    <row r="218" spans="4:4" x14ac:dyDescent="0.25">
      <c r="D218" s="143"/>
    </row>
    <row r="219" spans="4:4" x14ac:dyDescent="0.25">
      <c r="D219" s="143"/>
    </row>
    <row r="220" spans="4:4" x14ac:dyDescent="0.25">
      <c r="D220" s="143"/>
    </row>
    <row r="221" spans="4:4" x14ac:dyDescent="0.25">
      <c r="D221" s="143"/>
    </row>
    <row r="222" spans="4:4" x14ac:dyDescent="0.25">
      <c r="D222" s="143"/>
    </row>
    <row r="223" spans="4:4" x14ac:dyDescent="0.25">
      <c r="D223" s="143"/>
    </row>
    <row r="224" spans="4:4" x14ac:dyDescent="0.25">
      <c r="D224" s="143"/>
    </row>
    <row r="225" spans="4:4" x14ac:dyDescent="0.25">
      <c r="D225" s="143"/>
    </row>
    <row r="226" spans="4:4" x14ac:dyDescent="0.25">
      <c r="D226" s="143"/>
    </row>
    <row r="227" spans="4:4" x14ac:dyDescent="0.25">
      <c r="D227" s="143"/>
    </row>
    <row r="228" spans="4:4" x14ac:dyDescent="0.25">
      <c r="D228" s="143"/>
    </row>
    <row r="229" spans="4:4" x14ac:dyDescent="0.25">
      <c r="D229" s="143"/>
    </row>
    <row r="230" spans="4:4" x14ac:dyDescent="0.25">
      <c r="D230" s="143"/>
    </row>
    <row r="231" spans="4:4" x14ac:dyDescent="0.25">
      <c r="D231" s="143"/>
    </row>
    <row r="232" spans="4:4" x14ac:dyDescent="0.25">
      <c r="D232" s="143"/>
    </row>
    <row r="233" spans="4:4" x14ac:dyDescent="0.25">
      <c r="D233" s="143"/>
    </row>
    <row r="234" spans="4:4" x14ac:dyDescent="0.25">
      <c r="D234" s="143"/>
    </row>
    <row r="235" spans="4:4" x14ac:dyDescent="0.25">
      <c r="D235" s="143"/>
    </row>
    <row r="236" spans="4:4" x14ac:dyDescent="0.25">
      <c r="D236" s="143"/>
    </row>
    <row r="237" spans="4:4" x14ac:dyDescent="0.25">
      <c r="D237" s="143"/>
    </row>
    <row r="238" spans="4:4" x14ac:dyDescent="0.25">
      <c r="D238" s="143"/>
    </row>
    <row r="239" spans="4:4" x14ac:dyDescent="0.25">
      <c r="D239" s="143"/>
    </row>
    <row r="240" spans="4:4" x14ac:dyDescent="0.25">
      <c r="D240" s="143"/>
    </row>
    <row r="241" spans="4:4" x14ac:dyDescent="0.25">
      <c r="D241" s="143"/>
    </row>
    <row r="242" spans="4:4" x14ac:dyDescent="0.25">
      <c r="D242" s="143"/>
    </row>
    <row r="243" spans="4:4" x14ac:dyDescent="0.25">
      <c r="D243" s="143"/>
    </row>
    <row r="244" spans="4:4" x14ac:dyDescent="0.25">
      <c r="D244" s="143"/>
    </row>
    <row r="245" spans="4:4" x14ac:dyDescent="0.25">
      <c r="D245" s="143"/>
    </row>
    <row r="246" spans="4:4" x14ac:dyDescent="0.25">
      <c r="D246" s="143"/>
    </row>
    <row r="247" spans="4:4" x14ac:dyDescent="0.25">
      <c r="D247" s="143"/>
    </row>
    <row r="248" spans="4:4" x14ac:dyDescent="0.25">
      <c r="D248" s="143"/>
    </row>
    <row r="249" spans="4:4" x14ac:dyDescent="0.25">
      <c r="D249" s="143"/>
    </row>
    <row r="250" spans="4:4" x14ac:dyDescent="0.25">
      <c r="D250" s="143"/>
    </row>
    <row r="251" spans="4:4" x14ac:dyDescent="0.25">
      <c r="D251" s="143"/>
    </row>
    <row r="252" spans="4:4" x14ac:dyDescent="0.25">
      <c r="D252" s="143"/>
    </row>
    <row r="253" spans="4:4" x14ac:dyDescent="0.25">
      <c r="D253" s="143"/>
    </row>
    <row r="254" spans="4:4" x14ac:dyDescent="0.25">
      <c r="D254" s="143"/>
    </row>
    <row r="255" spans="4:4" x14ac:dyDescent="0.25">
      <c r="D255" s="143"/>
    </row>
    <row r="256" spans="4:4" x14ac:dyDescent="0.25">
      <c r="D256" s="143"/>
    </row>
    <row r="257" spans="4:4" x14ac:dyDescent="0.25">
      <c r="D257" s="143"/>
    </row>
    <row r="258" spans="4:4" x14ac:dyDescent="0.25">
      <c r="D258" s="143"/>
    </row>
    <row r="259" spans="4:4" x14ac:dyDescent="0.25">
      <c r="D259" s="143"/>
    </row>
    <row r="260" spans="4:4" x14ac:dyDescent="0.25">
      <c r="D260" s="143"/>
    </row>
    <row r="261" spans="4:4" x14ac:dyDescent="0.25">
      <c r="D261" s="143"/>
    </row>
    <row r="262" spans="4:4" x14ac:dyDescent="0.25">
      <c r="D262" s="143"/>
    </row>
    <row r="263" spans="4:4" x14ac:dyDescent="0.25">
      <c r="D263" s="143"/>
    </row>
    <row r="264" spans="4:4" x14ac:dyDescent="0.25">
      <c r="D264" s="143"/>
    </row>
    <row r="265" spans="4:4" x14ac:dyDescent="0.25">
      <c r="D265" s="143"/>
    </row>
    <row r="266" spans="4:4" x14ac:dyDescent="0.25">
      <c r="D266" s="143"/>
    </row>
    <row r="267" spans="4:4" x14ac:dyDescent="0.25">
      <c r="D267" s="143"/>
    </row>
    <row r="268" spans="4:4" x14ac:dyDescent="0.25">
      <c r="D268" s="143"/>
    </row>
    <row r="269" spans="4:4" x14ac:dyDescent="0.25">
      <c r="D269" s="143"/>
    </row>
    <row r="270" spans="4:4" x14ac:dyDescent="0.25">
      <c r="D270" s="143"/>
    </row>
    <row r="271" spans="4:4" x14ac:dyDescent="0.25">
      <c r="D271" s="143"/>
    </row>
    <row r="272" spans="4:4" x14ac:dyDescent="0.25">
      <c r="D272" s="143"/>
    </row>
    <row r="273" spans="4:4" x14ac:dyDescent="0.25">
      <c r="D273" s="143"/>
    </row>
    <row r="274" spans="4:4" x14ac:dyDescent="0.25">
      <c r="D274" s="143"/>
    </row>
    <row r="275" spans="4:4" x14ac:dyDescent="0.25">
      <c r="D275" s="143"/>
    </row>
    <row r="276" spans="4:4" x14ac:dyDescent="0.25">
      <c r="D276" s="143"/>
    </row>
    <row r="277" spans="4:4" x14ac:dyDescent="0.25">
      <c r="D277" s="143"/>
    </row>
    <row r="278" spans="4:4" x14ac:dyDescent="0.25">
      <c r="D278" s="143"/>
    </row>
    <row r="279" spans="4:4" x14ac:dyDescent="0.25">
      <c r="D279" s="143"/>
    </row>
    <row r="280" spans="4:4" x14ac:dyDescent="0.25">
      <c r="D280" s="143"/>
    </row>
    <row r="281" spans="4:4" x14ac:dyDescent="0.25">
      <c r="D281" s="143"/>
    </row>
    <row r="282" spans="4:4" x14ac:dyDescent="0.25">
      <c r="D282" s="143"/>
    </row>
    <row r="283" spans="4:4" x14ac:dyDescent="0.25">
      <c r="D283" s="143"/>
    </row>
    <row r="284" spans="4:4" x14ac:dyDescent="0.25">
      <c r="D284" s="143"/>
    </row>
    <row r="285" spans="4:4" x14ac:dyDescent="0.25">
      <c r="D285" s="143"/>
    </row>
    <row r="286" spans="4:4" x14ac:dyDescent="0.25">
      <c r="D286" s="143"/>
    </row>
    <row r="287" spans="4:4" x14ac:dyDescent="0.25">
      <c r="D287" s="143"/>
    </row>
    <row r="288" spans="4:4" x14ac:dyDescent="0.25">
      <c r="D288" s="143"/>
    </row>
    <row r="289" spans="4:4" x14ac:dyDescent="0.25">
      <c r="D289" s="143"/>
    </row>
    <row r="290" spans="4:4" x14ac:dyDescent="0.25">
      <c r="D290" s="143"/>
    </row>
    <row r="291" spans="4:4" x14ac:dyDescent="0.25">
      <c r="D291" s="143"/>
    </row>
    <row r="292" spans="4:4" x14ac:dyDescent="0.25">
      <c r="D292" s="143"/>
    </row>
    <row r="293" spans="4:4" x14ac:dyDescent="0.25">
      <c r="D293" s="143"/>
    </row>
    <row r="294" spans="4:4" x14ac:dyDescent="0.25">
      <c r="D294" s="143"/>
    </row>
    <row r="295" spans="4:4" x14ac:dyDescent="0.25">
      <c r="D295" s="143"/>
    </row>
    <row r="296" spans="4:4" x14ac:dyDescent="0.25">
      <c r="D296" s="143"/>
    </row>
    <row r="297" spans="4:4" x14ac:dyDescent="0.25">
      <c r="D297" s="143"/>
    </row>
    <row r="298" spans="4:4" x14ac:dyDescent="0.25">
      <c r="D298" s="143"/>
    </row>
    <row r="299" spans="4:4" x14ac:dyDescent="0.25">
      <c r="D299" s="143"/>
    </row>
    <row r="300" spans="4:4" x14ac:dyDescent="0.25">
      <c r="D300" s="143"/>
    </row>
    <row r="301" spans="4:4" x14ac:dyDescent="0.25">
      <c r="D301" s="143"/>
    </row>
    <row r="302" spans="4:4" x14ac:dyDescent="0.25">
      <c r="D302" s="143"/>
    </row>
    <row r="303" spans="4:4" x14ac:dyDescent="0.25">
      <c r="D303" s="143"/>
    </row>
    <row r="304" spans="4:4" x14ac:dyDescent="0.25">
      <c r="D304" s="143"/>
    </row>
    <row r="305" spans="4:4" x14ac:dyDescent="0.25">
      <c r="D305" s="143"/>
    </row>
    <row r="306" spans="4:4" x14ac:dyDescent="0.25">
      <c r="D306" s="143"/>
    </row>
    <row r="307" spans="4:4" x14ac:dyDescent="0.25">
      <c r="D307" s="143"/>
    </row>
    <row r="308" spans="4:4" x14ac:dyDescent="0.25">
      <c r="D308" s="143"/>
    </row>
    <row r="309" spans="4:4" x14ac:dyDescent="0.25">
      <c r="D309" s="143"/>
    </row>
    <row r="310" spans="4:4" x14ac:dyDescent="0.25">
      <c r="D310" s="143"/>
    </row>
    <row r="311" spans="4:4" x14ac:dyDescent="0.25">
      <c r="D311" s="143"/>
    </row>
    <row r="312" spans="4:4" x14ac:dyDescent="0.25">
      <c r="D312" s="143"/>
    </row>
    <row r="313" spans="4:4" x14ac:dyDescent="0.25">
      <c r="D313" s="143"/>
    </row>
    <row r="314" spans="4:4" x14ac:dyDescent="0.25">
      <c r="D314" s="143"/>
    </row>
    <row r="315" spans="4:4" x14ac:dyDescent="0.25">
      <c r="D315" s="143"/>
    </row>
    <row r="316" spans="4:4" x14ac:dyDescent="0.25">
      <c r="D316" s="143"/>
    </row>
    <row r="317" spans="4:4" x14ac:dyDescent="0.25">
      <c r="D317" s="143"/>
    </row>
    <row r="318" spans="4:4" x14ac:dyDescent="0.25">
      <c r="D318" s="143"/>
    </row>
    <row r="319" spans="4:4" x14ac:dyDescent="0.25">
      <c r="D319" s="143"/>
    </row>
    <row r="320" spans="4:4" x14ac:dyDescent="0.25">
      <c r="D320" s="143"/>
    </row>
    <row r="321" spans="4:4" x14ac:dyDescent="0.25">
      <c r="D321" s="143"/>
    </row>
    <row r="322" spans="4:4" x14ac:dyDescent="0.25">
      <c r="D322" s="143"/>
    </row>
    <row r="323" spans="4:4" x14ac:dyDescent="0.25">
      <c r="D323" s="143"/>
    </row>
    <row r="324" spans="4:4" x14ac:dyDescent="0.25">
      <c r="D324" s="143"/>
    </row>
    <row r="325" spans="4:4" x14ac:dyDescent="0.25">
      <c r="D325" s="143"/>
    </row>
    <row r="326" spans="4:4" x14ac:dyDescent="0.25">
      <c r="D326" s="143"/>
    </row>
    <row r="327" spans="4:4" x14ac:dyDescent="0.25">
      <c r="D327" s="143"/>
    </row>
    <row r="328" spans="4:4" x14ac:dyDescent="0.25">
      <c r="D328" s="143"/>
    </row>
    <row r="329" spans="4:4" x14ac:dyDescent="0.25">
      <c r="D329" s="143"/>
    </row>
    <row r="330" spans="4:4" x14ac:dyDescent="0.25">
      <c r="D330" s="143"/>
    </row>
    <row r="331" spans="4:4" x14ac:dyDescent="0.25">
      <c r="D331" s="143"/>
    </row>
    <row r="332" spans="4:4" x14ac:dyDescent="0.25">
      <c r="D332" s="143"/>
    </row>
    <row r="333" spans="4:4" x14ac:dyDescent="0.25">
      <c r="D333" s="143"/>
    </row>
    <row r="334" spans="4:4" x14ac:dyDescent="0.25">
      <c r="D334" s="143"/>
    </row>
    <row r="335" spans="4:4" x14ac:dyDescent="0.25">
      <c r="D335" s="143"/>
    </row>
    <row r="336" spans="4:4" x14ac:dyDescent="0.25">
      <c r="D336" s="143"/>
    </row>
    <row r="337" spans="4:4" x14ac:dyDescent="0.25">
      <c r="D337" s="143"/>
    </row>
    <row r="338" spans="4:4" x14ac:dyDescent="0.25">
      <c r="D338" s="143"/>
    </row>
    <row r="339" spans="4:4" x14ac:dyDescent="0.25">
      <c r="D339" s="143"/>
    </row>
    <row r="340" spans="4:4" x14ac:dyDescent="0.25">
      <c r="D340" s="143"/>
    </row>
    <row r="341" spans="4:4" x14ac:dyDescent="0.25">
      <c r="D341" s="143"/>
    </row>
    <row r="342" spans="4:4" x14ac:dyDescent="0.25">
      <c r="D342" s="143"/>
    </row>
    <row r="343" spans="4:4" x14ac:dyDescent="0.25">
      <c r="D343" s="143"/>
    </row>
    <row r="344" spans="4:4" x14ac:dyDescent="0.25">
      <c r="D344" s="143"/>
    </row>
    <row r="345" spans="4:4" x14ac:dyDescent="0.25">
      <c r="D345" s="143"/>
    </row>
    <row r="346" spans="4:4" x14ac:dyDescent="0.25">
      <c r="D346" s="143"/>
    </row>
    <row r="347" spans="4:4" x14ac:dyDescent="0.25">
      <c r="D347" s="143"/>
    </row>
    <row r="348" spans="4:4" x14ac:dyDescent="0.25">
      <c r="D348" s="143"/>
    </row>
    <row r="349" spans="4:4" x14ac:dyDescent="0.25">
      <c r="D349" s="143"/>
    </row>
    <row r="350" spans="4:4" x14ac:dyDescent="0.25">
      <c r="D350" s="143"/>
    </row>
    <row r="351" spans="4:4" x14ac:dyDescent="0.25">
      <c r="D351" s="143"/>
    </row>
    <row r="352" spans="4:4" x14ac:dyDescent="0.25">
      <c r="D352" s="143"/>
    </row>
    <row r="353" spans="4:4" x14ac:dyDescent="0.25">
      <c r="D353" s="143"/>
    </row>
    <row r="354" spans="4:4" x14ac:dyDescent="0.25">
      <c r="D354" s="143"/>
    </row>
    <row r="355" spans="4:4" x14ac:dyDescent="0.25">
      <c r="D355" s="143"/>
    </row>
    <row r="356" spans="4:4" x14ac:dyDescent="0.25">
      <c r="D356" s="143"/>
    </row>
    <row r="357" spans="4:4" x14ac:dyDescent="0.25">
      <c r="D357" s="143"/>
    </row>
    <row r="358" spans="4:4" x14ac:dyDescent="0.25">
      <c r="D358" s="143"/>
    </row>
    <row r="359" spans="4:4" x14ac:dyDescent="0.25">
      <c r="D359" s="143"/>
    </row>
    <row r="360" spans="4:4" x14ac:dyDescent="0.25">
      <c r="D360" s="143"/>
    </row>
    <row r="361" spans="4:4" x14ac:dyDescent="0.25">
      <c r="D361" s="143"/>
    </row>
    <row r="362" spans="4:4" x14ac:dyDescent="0.25">
      <c r="D362" s="143"/>
    </row>
    <row r="363" spans="4:4" x14ac:dyDescent="0.25">
      <c r="D363" s="143"/>
    </row>
    <row r="364" spans="4:4" x14ac:dyDescent="0.25">
      <c r="D364" s="143"/>
    </row>
    <row r="365" spans="4:4" x14ac:dyDescent="0.25">
      <c r="D365" s="143"/>
    </row>
    <row r="366" spans="4:4" x14ac:dyDescent="0.25">
      <c r="D366" s="143"/>
    </row>
    <row r="367" spans="4:4" x14ac:dyDescent="0.25">
      <c r="D367" s="143"/>
    </row>
    <row r="368" spans="4:4" x14ac:dyDescent="0.25">
      <c r="D368" s="143"/>
    </row>
    <row r="369" spans="4:4" x14ac:dyDescent="0.25">
      <c r="D369" s="143"/>
    </row>
    <row r="370" spans="4:4" x14ac:dyDescent="0.25">
      <c r="D370" s="143"/>
    </row>
    <row r="371" spans="4:4" x14ac:dyDescent="0.25">
      <c r="D371" s="143"/>
    </row>
    <row r="372" spans="4:4" x14ac:dyDescent="0.25">
      <c r="D372" s="143"/>
    </row>
    <row r="373" spans="4:4" x14ac:dyDescent="0.25">
      <c r="D373" s="143"/>
    </row>
    <row r="374" spans="4:4" x14ac:dyDescent="0.25">
      <c r="D374" s="143"/>
    </row>
    <row r="375" spans="4:4" x14ac:dyDescent="0.25">
      <c r="D375" s="143"/>
    </row>
    <row r="376" spans="4:4" x14ac:dyDescent="0.25">
      <c r="D376" s="143"/>
    </row>
    <row r="377" spans="4:4" x14ac:dyDescent="0.25">
      <c r="D377" s="143"/>
    </row>
    <row r="378" spans="4:4" x14ac:dyDescent="0.25">
      <c r="D378" s="143"/>
    </row>
    <row r="379" spans="4:4" x14ac:dyDescent="0.25">
      <c r="D379" s="143"/>
    </row>
    <row r="380" spans="4:4" x14ac:dyDescent="0.25">
      <c r="D380" s="143"/>
    </row>
    <row r="381" spans="4:4" x14ac:dyDescent="0.25">
      <c r="D381" s="143"/>
    </row>
    <row r="382" spans="4:4" x14ac:dyDescent="0.25">
      <c r="D382" s="143"/>
    </row>
    <row r="383" spans="4:4" x14ac:dyDescent="0.25">
      <c r="D383" s="143"/>
    </row>
    <row r="384" spans="4:4" x14ac:dyDescent="0.25">
      <c r="D384" s="143"/>
    </row>
    <row r="385" spans="4:4" x14ac:dyDescent="0.25">
      <c r="D385" s="143"/>
    </row>
    <row r="386" spans="4:4" x14ac:dyDescent="0.25">
      <c r="D386" s="143"/>
    </row>
    <row r="387" spans="4:4" x14ac:dyDescent="0.25">
      <c r="D387" s="143"/>
    </row>
    <row r="388" spans="4:4" x14ac:dyDescent="0.25">
      <c r="D388" s="143"/>
    </row>
    <row r="389" spans="4:4" x14ac:dyDescent="0.25">
      <c r="D389" s="143"/>
    </row>
    <row r="390" spans="4:4" x14ac:dyDescent="0.25">
      <c r="D390" s="143"/>
    </row>
    <row r="391" spans="4:4" x14ac:dyDescent="0.25">
      <c r="D391" s="143"/>
    </row>
    <row r="392" spans="4:4" x14ac:dyDescent="0.25">
      <c r="D392" s="143"/>
    </row>
    <row r="393" spans="4:4" x14ac:dyDescent="0.25">
      <c r="D393" s="143"/>
    </row>
    <row r="394" spans="4:4" x14ac:dyDescent="0.25">
      <c r="D394" s="143"/>
    </row>
    <row r="395" spans="4:4" x14ac:dyDescent="0.25">
      <c r="D395" s="143"/>
    </row>
    <row r="396" spans="4:4" x14ac:dyDescent="0.25">
      <c r="D396" s="143"/>
    </row>
    <row r="397" spans="4:4" x14ac:dyDescent="0.25">
      <c r="D397" s="143"/>
    </row>
    <row r="398" spans="4:4" x14ac:dyDescent="0.25">
      <c r="D398" s="143"/>
    </row>
    <row r="399" spans="4:4" x14ac:dyDescent="0.25">
      <c r="D399" s="143"/>
    </row>
    <row r="400" spans="4:4" x14ac:dyDescent="0.25">
      <c r="D400" s="143"/>
    </row>
    <row r="401" spans="4:4" x14ac:dyDescent="0.25">
      <c r="D401" s="143"/>
    </row>
    <row r="402" spans="4:4" x14ac:dyDescent="0.25">
      <c r="D402" s="143"/>
    </row>
    <row r="403" spans="4:4" x14ac:dyDescent="0.25">
      <c r="D403" s="143"/>
    </row>
    <row r="404" spans="4:4" x14ac:dyDescent="0.25">
      <c r="D404" s="143"/>
    </row>
    <row r="405" spans="4:4" x14ac:dyDescent="0.25">
      <c r="D405" s="143"/>
    </row>
    <row r="406" spans="4:4" x14ac:dyDescent="0.25">
      <c r="D406" s="143"/>
    </row>
    <row r="407" spans="4:4" x14ac:dyDescent="0.25">
      <c r="D407" s="143"/>
    </row>
    <row r="408" spans="4:4" x14ac:dyDescent="0.25">
      <c r="D408" s="143"/>
    </row>
    <row r="409" spans="4:4" x14ac:dyDescent="0.25">
      <c r="D409" s="143"/>
    </row>
    <row r="410" spans="4:4" x14ac:dyDescent="0.25">
      <c r="D410" s="143"/>
    </row>
    <row r="411" spans="4:4" x14ac:dyDescent="0.25">
      <c r="D411" s="143"/>
    </row>
    <row r="412" spans="4:4" x14ac:dyDescent="0.25">
      <c r="D412" s="143"/>
    </row>
    <row r="413" spans="4:4" x14ac:dyDescent="0.25">
      <c r="D413" s="143"/>
    </row>
    <row r="414" spans="4:4" x14ac:dyDescent="0.25">
      <c r="D414" s="143"/>
    </row>
    <row r="415" spans="4:4" x14ac:dyDescent="0.25">
      <c r="D415" s="143"/>
    </row>
    <row r="416" spans="4:4" x14ac:dyDescent="0.25">
      <c r="D416" s="143"/>
    </row>
    <row r="417" spans="4:4" x14ac:dyDescent="0.25">
      <c r="D417" s="143"/>
    </row>
    <row r="418" spans="4:4" x14ac:dyDescent="0.25">
      <c r="D418" s="143"/>
    </row>
    <row r="419" spans="4:4" x14ac:dyDescent="0.25">
      <c r="D419" s="143"/>
    </row>
    <row r="420" spans="4:4" x14ac:dyDescent="0.25">
      <c r="D420" s="143"/>
    </row>
    <row r="421" spans="4:4" x14ac:dyDescent="0.25">
      <c r="D421" s="143"/>
    </row>
    <row r="422" spans="4:4" x14ac:dyDescent="0.25">
      <c r="D422" s="143"/>
    </row>
    <row r="423" spans="4:4" x14ac:dyDescent="0.25">
      <c r="D423" s="143"/>
    </row>
    <row r="424" spans="4:4" x14ac:dyDescent="0.25">
      <c r="D424" s="143"/>
    </row>
    <row r="425" spans="4:4" x14ac:dyDescent="0.25">
      <c r="D425" s="143"/>
    </row>
    <row r="426" spans="4:4" x14ac:dyDescent="0.25">
      <c r="D426" s="143"/>
    </row>
    <row r="427" spans="4:4" x14ac:dyDescent="0.25">
      <c r="D427" s="143"/>
    </row>
    <row r="428" spans="4:4" x14ac:dyDescent="0.25">
      <c r="D428" s="143"/>
    </row>
    <row r="429" spans="4:4" x14ac:dyDescent="0.25">
      <c r="D429" s="143"/>
    </row>
    <row r="430" spans="4:4" x14ac:dyDescent="0.25">
      <c r="D430" s="143"/>
    </row>
    <row r="431" spans="4:4" x14ac:dyDescent="0.25">
      <c r="D431" s="143"/>
    </row>
    <row r="432" spans="4:4" x14ac:dyDescent="0.25">
      <c r="D432" s="143"/>
    </row>
    <row r="433" spans="4:4" x14ac:dyDescent="0.25">
      <c r="D433" s="143"/>
    </row>
    <row r="434" spans="4:4" x14ac:dyDescent="0.25">
      <c r="D434" s="143"/>
    </row>
    <row r="435" spans="4:4" x14ac:dyDescent="0.25">
      <c r="D435" s="143"/>
    </row>
    <row r="436" spans="4:4" x14ac:dyDescent="0.25">
      <c r="D436" s="143"/>
    </row>
    <row r="437" spans="4:4" x14ac:dyDescent="0.25">
      <c r="D437" s="143"/>
    </row>
    <row r="438" spans="4:4" x14ac:dyDescent="0.25">
      <c r="D438" s="143"/>
    </row>
    <row r="439" spans="4:4" x14ac:dyDescent="0.25">
      <c r="D439" s="143"/>
    </row>
    <row r="440" spans="4:4" x14ac:dyDescent="0.25">
      <c r="D440" s="143"/>
    </row>
    <row r="441" spans="4:4" x14ac:dyDescent="0.25">
      <c r="D441" s="143"/>
    </row>
    <row r="442" spans="4:4" x14ac:dyDescent="0.25">
      <c r="D442" s="143"/>
    </row>
    <row r="443" spans="4:4" x14ac:dyDescent="0.25">
      <c r="D443" s="143"/>
    </row>
    <row r="444" spans="4:4" x14ac:dyDescent="0.25">
      <c r="D444" s="143"/>
    </row>
    <row r="445" spans="4:4" x14ac:dyDescent="0.25">
      <c r="D445" s="143"/>
    </row>
    <row r="446" spans="4:4" x14ac:dyDescent="0.25">
      <c r="D446" s="143"/>
    </row>
    <row r="447" spans="4:4" x14ac:dyDescent="0.25">
      <c r="D447" s="143"/>
    </row>
    <row r="448" spans="4:4" x14ac:dyDescent="0.25">
      <c r="D448" s="143"/>
    </row>
    <row r="449" spans="4:4" x14ac:dyDescent="0.25">
      <c r="D449" s="143"/>
    </row>
    <row r="450" spans="4:4" x14ac:dyDescent="0.25">
      <c r="D450" s="143"/>
    </row>
    <row r="451" spans="4:4" x14ac:dyDescent="0.25">
      <c r="D451" s="143"/>
    </row>
    <row r="452" spans="4:4" x14ac:dyDescent="0.25">
      <c r="D452" s="143"/>
    </row>
    <row r="453" spans="4:4" x14ac:dyDescent="0.25">
      <c r="D453" s="143"/>
    </row>
    <row r="454" spans="4:4" x14ac:dyDescent="0.25">
      <c r="D454" s="143"/>
    </row>
    <row r="455" spans="4:4" x14ac:dyDescent="0.25">
      <c r="D455" s="143"/>
    </row>
    <row r="456" spans="4:4" x14ac:dyDescent="0.25">
      <c r="D456" s="143"/>
    </row>
    <row r="457" spans="4:4" x14ac:dyDescent="0.25">
      <c r="D457" s="143"/>
    </row>
    <row r="458" spans="4:4" x14ac:dyDescent="0.25">
      <c r="D458" s="143"/>
    </row>
    <row r="459" spans="4:4" x14ac:dyDescent="0.25">
      <c r="D459" s="143"/>
    </row>
    <row r="460" spans="4:4" x14ac:dyDescent="0.25">
      <c r="D460" s="143"/>
    </row>
    <row r="461" spans="4:4" x14ac:dyDescent="0.25">
      <c r="D461" s="143"/>
    </row>
    <row r="462" spans="4:4" x14ac:dyDescent="0.25">
      <c r="D462" s="143"/>
    </row>
    <row r="463" spans="4:4" x14ac:dyDescent="0.25">
      <c r="D463" s="143"/>
    </row>
    <row r="464" spans="4:4" x14ac:dyDescent="0.25">
      <c r="D464" s="143"/>
    </row>
    <row r="465" spans="4:4" x14ac:dyDescent="0.25">
      <c r="D465" s="143"/>
    </row>
    <row r="466" spans="4:4" x14ac:dyDescent="0.25">
      <c r="D466" s="143"/>
    </row>
    <row r="467" spans="4:4" x14ac:dyDescent="0.25">
      <c r="D467" s="143"/>
    </row>
    <row r="468" spans="4:4" x14ac:dyDescent="0.25">
      <c r="D468" s="143"/>
    </row>
    <row r="469" spans="4:4" x14ac:dyDescent="0.25">
      <c r="D469" s="143"/>
    </row>
    <row r="470" spans="4:4" x14ac:dyDescent="0.25">
      <c r="D470" s="143"/>
    </row>
    <row r="471" spans="4:4" x14ac:dyDescent="0.25">
      <c r="D471" s="143"/>
    </row>
    <row r="472" spans="4:4" x14ac:dyDescent="0.25">
      <c r="D472" s="143"/>
    </row>
    <row r="473" spans="4:4" x14ac:dyDescent="0.25">
      <c r="D473" s="143"/>
    </row>
    <row r="474" spans="4:4" x14ac:dyDescent="0.25">
      <c r="D474" s="143"/>
    </row>
    <row r="475" spans="4:4" x14ac:dyDescent="0.25">
      <c r="D475" s="143"/>
    </row>
    <row r="476" spans="4:4" x14ac:dyDescent="0.25">
      <c r="D476" s="143"/>
    </row>
    <row r="477" spans="4:4" x14ac:dyDescent="0.25">
      <c r="D477" s="143"/>
    </row>
    <row r="478" spans="4:4" x14ac:dyDescent="0.25">
      <c r="D478" s="143"/>
    </row>
    <row r="479" spans="4:4" x14ac:dyDescent="0.25">
      <c r="D479" s="143"/>
    </row>
    <row r="480" spans="4:4" x14ac:dyDescent="0.25">
      <c r="D480" s="143"/>
    </row>
    <row r="481" spans="4:4" x14ac:dyDescent="0.25">
      <c r="D481" s="143"/>
    </row>
    <row r="482" spans="4:4" x14ac:dyDescent="0.25">
      <c r="D482" s="143"/>
    </row>
    <row r="483" spans="4:4" x14ac:dyDescent="0.25">
      <c r="D483" s="143"/>
    </row>
    <row r="484" spans="4:4" x14ac:dyDescent="0.25">
      <c r="D484" s="143"/>
    </row>
    <row r="485" spans="4:4" x14ac:dyDescent="0.25">
      <c r="D485" s="143"/>
    </row>
    <row r="486" spans="4:4" x14ac:dyDescent="0.25">
      <c r="D486" s="143"/>
    </row>
    <row r="487" spans="4:4" x14ac:dyDescent="0.25">
      <c r="D487" s="143"/>
    </row>
    <row r="488" spans="4:4" x14ac:dyDescent="0.25">
      <c r="D488" s="143"/>
    </row>
    <row r="489" spans="4:4" x14ac:dyDescent="0.25">
      <c r="D489" s="143"/>
    </row>
    <row r="490" spans="4:4" x14ac:dyDescent="0.25">
      <c r="D490" s="143"/>
    </row>
    <row r="491" spans="4:4" x14ac:dyDescent="0.25">
      <c r="D491" s="143"/>
    </row>
    <row r="492" spans="4:4" x14ac:dyDescent="0.25">
      <c r="D492" s="143"/>
    </row>
    <row r="493" spans="4:4" x14ac:dyDescent="0.25">
      <c r="D493" s="143"/>
    </row>
    <row r="494" spans="4:4" x14ac:dyDescent="0.25">
      <c r="D494" s="143"/>
    </row>
    <row r="495" spans="4:4" x14ac:dyDescent="0.25">
      <c r="D495" s="143"/>
    </row>
    <row r="496" spans="4:4" x14ac:dyDescent="0.25">
      <c r="D496" s="143"/>
    </row>
    <row r="497" spans="4:4" x14ac:dyDescent="0.25">
      <c r="D497" s="143"/>
    </row>
    <row r="498" spans="4:4" x14ac:dyDescent="0.25">
      <c r="D498" s="143"/>
    </row>
    <row r="499" spans="4:4" x14ac:dyDescent="0.25">
      <c r="D499" s="143"/>
    </row>
    <row r="500" spans="4:4" x14ac:dyDescent="0.25">
      <c r="D500" s="143"/>
    </row>
    <row r="501" spans="4:4" x14ac:dyDescent="0.25">
      <c r="D501" s="143"/>
    </row>
    <row r="502" spans="4:4" x14ac:dyDescent="0.25">
      <c r="D502" s="143"/>
    </row>
    <row r="503" spans="4:4" x14ac:dyDescent="0.25">
      <c r="D503" s="143"/>
    </row>
    <row r="504" spans="4:4" x14ac:dyDescent="0.25">
      <c r="D504" s="143"/>
    </row>
    <row r="505" spans="4:4" x14ac:dyDescent="0.25">
      <c r="D505" s="143"/>
    </row>
    <row r="506" spans="4:4" x14ac:dyDescent="0.25">
      <c r="D506" s="143"/>
    </row>
    <row r="507" spans="4:4" x14ac:dyDescent="0.25">
      <c r="D507" s="143"/>
    </row>
    <row r="508" spans="4:4" x14ac:dyDescent="0.25">
      <c r="D508" s="143"/>
    </row>
    <row r="509" spans="4:4" x14ac:dyDescent="0.25">
      <c r="D509" s="143"/>
    </row>
    <row r="510" spans="4:4" x14ac:dyDescent="0.25">
      <c r="D510" s="143"/>
    </row>
    <row r="511" spans="4:4" x14ac:dyDescent="0.25">
      <c r="D511" s="143"/>
    </row>
    <row r="512" spans="4:4" x14ac:dyDescent="0.25">
      <c r="D512" s="143"/>
    </row>
    <row r="513" spans="4:4" x14ac:dyDescent="0.25">
      <c r="D513" s="143"/>
    </row>
    <row r="514" spans="4:4" x14ac:dyDescent="0.25">
      <c r="D514" s="143"/>
    </row>
    <row r="515" spans="4:4" x14ac:dyDescent="0.25">
      <c r="D515" s="143"/>
    </row>
    <row r="516" spans="4:4" x14ac:dyDescent="0.25">
      <c r="D516" s="143"/>
    </row>
    <row r="517" spans="4:4" x14ac:dyDescent="0.25">
      <c r="D517" s="143"/>
    </row>
    <row r="518" spans="4:4" x14ac:dyDescent="0.25">
      <c r="D518" s="143"/>
    </row>
    <row r="519" spans="4:4" x14ac:dyDescent="0.25">
      <c r="D519" s="143"/>
    </row>
    <row r="520" spans="4:4" x14ac:dyDescent="0.25">
      <c r="D520" s="143"/>
    </row>
    <row r="521" spans="4:4" x14ac:dyDescent="0.25">
      <c r="D521" s="143"/>
    </row>
    <row r="522" spans="4:4" x14ac:dyDescent="0.25">
      <c r="D522" s="143"/>
    </row>
    <row r="523" spans="4:4" x14ac:dyDescent="0.25">
      <c r="D523" s="143"/>
    </row>
    <row r="524" spans="4:4" x14ac:dyDescent="0.25">
      <c r="D524" s="143"/>
    </row>
    <row r="525" spans="4:4" x14ac:dyDescent="0.25">
      <c r="D525" s="143"/>
    </row>
    <row r="526" spans="4:4" x14ac:dyDescent="0.25">
      <c r="D526" s="143"/>
    </row>
    <row r="527" spans="4:4" x14ac:dyDescent="0.25">
      <c r="D527" s="143"/>
    </row>
    <row r="528" spans="4:4" x14ac:dyDescent="0.25">
      <c r="D528" s="143"/>
    </row>
    <row r="529" spans="4:4" x14ac:dyDescent="0.25">
      <c r="D529" s="143"/>
    </row>
    <row r="530" spans="4:4" x14ac:dyDescent="0.25">
      <c r="D530" s="143"/>
    </row>
    <row r="531" spans="4:4" x14ac:dyDescent="0.25">
      <c r="D531" s="143"/>
    </row>
    <row r="532" spans="4:4" x14ac:dyDescent="0.25">
      <c r="D532" s="143"/>
    </row>
    <row r="533" spans="4:4" x14ac:dyDescent="0.25">
      <c r="D533" s="143"/>
    </row>
    <row r="534" spans="4:4" x14ac:dyDescent="0.25">
      <c r="D534" s="143"/>
    </row>
    <row r="535" spans="4:4" x14ac:dyDescent="0.25">
      <c r="D535" s="143"/>
    </row>
    <row r="536" spans="4:4" x14ac:dyDescent="0.25">
      <c r="D536" s="143"/>
    </row>
    <row r="537" spans="4:4" x14ac:dyDescent="0.25">
      <c r="D537" s="143"/>
    </row>
    <row r="538" spans="4:4" x14ac:dyDescent="0.25">
      <c r="D538" s="143"/>
    </row>
    <row r="539" spans="4:4" x14ac:dyDescent="0.25">
      <c r="D539" s="143"/>
    </row>
    <row r="540" spans="4:4" x14ac:dyDescent="0.25">
      <c r="D540" s="143"/>
    </row>
    <row r="541" spans="4:4" x14ac:dyDescent="0.25">
      <c r="D541" s="143"/>
    </row>
    <row r="542" spans="4:4" x14ac:dyDescent="0.25">
      <c r="D542" s="143"/>
    </row>
    <row r="543" spans="4:4" x14ac:dyDescent="0.25">
      <c r="D543" s="143"/>
    </row>
    <row r="544" spans="4:4" x14ac:dyDescent="0.25">
      <c r="D544" s="143"/>
    </row>
    <row r="545" spans="4:4" x14ac:dyDescent="0.25">
      <c r="D545" s="143"/>
    </row>
    <row r="546" spans="4:4" x14ac:dyDescent="0.25">
      <c r="D546" s="143"/>
    </row>
    <row r="547" spans="4:4" x14ac:dyDescent="0.25">
      <c r="D547" s="143"/>
    </row>
    <row r="548" spans="4:4" x14ac:dyDescent="0.25">
      <c r="D548" s="143"/>
    </row>
    <row r="549" spans="4:4" x14ac:dyDescent="0.25">
      <c r="D549" s="143"/>
    </row>
    <row r="550" spans="4:4" x14ac:dyDescent="0.25">
      <c r="D550" s="143"/>
    </row>
    <row r="551" spans="4:4" x14ac:dyDescent="0.25">
      <c r="D551" s="143"/>
    </row>
    <row r="552" spans="4:4" x14ac:dyDescent="0.25">
      <c r="D552" s="143"/>
    </row>
    <row r="553" spans="4:4" x14ac:dyDescent="0.25">
      <c r="D553" s="143"/>
    </row>
    <row r="554" spans="4:4" x14ac:dyDescent="0.25">
      <c r="D554" s="143"/>
    </row>
    <row r="555" spans="4:4" x14ac:dyDescent="0.25">
      <c r="D555" s="143"/>
    </row>
    <row r="556" spans="4:4" x14ac:dyDescent="0.25">
      <c r="D556" s="143"/>
    </row>
    <row r="557" spans="4:4" x14ac:dyDescent="0.25">
      <c r="D557" s="143"/>
    </row>
    <row r="558" spans="4:4" x14ac:dyDescent="0.25">
      <c r="D558" s="143"/>
    </row>
    <row r="559" spans="4:4" x14ac:dyDescent="0.25">
      <c r="D559" s="143"/>
    </row>
    <row r="560" spans="4:4" x14ac:dyDescent="0.25">
      <c r="D560" s="143"/>
    </row>
    <row r="561" spans="4:4" x14ac:dyDescent="0.25">
      <c r="D561" s="143"/>
    </row>
    <row r="562" spans="4:4" x14ac:dyDescent="0.25">
      <c r="D562" s="143"/>
    </row>
    <row r="563" spans="4:4" x14ac:dyDescent="0.25">
      <c r="D563" s="143"/>
    </row>
    <row r="564" spans="4:4" x14ac:dyDescent="0.25">
      <c r="D564" s="143"/>
    </row>
    <row r="565" spans="4:4" x14ac:dyDescent="0.25">
      <c r="D565" s="143"/>
    </row>
    <row r="566" spans="4:4" x14ac:dyDescent="0.25">
      <c r="D566" s="143"/>
    </row>
    <row r="567" spans="4:4" x14ac:dyDescent="0.25">
      <c r="D567" s="143"/>
    </row>
    <row r="568" spans="4:4" x14ac:dyDescent="0.25">
      <c r="D568" s="143"/>
    </row>
    <row r="569" spans="4:4" x14ac:dyDescent="0.25">
      <c r="D569" s="143"/>
    </row>
    <row r="570" spans="4:4" x14ac:dyDescent="0.25">
      <c r="D570" s="143"/>
    </row>
    <row r="571" spans="4:4" x14ac:dyDescent="0.25">
      <c r="D571" s="143"/>
    </row>
    <row r="572" spans="4:4" x14ac:dyDescent="0.25">
      <c r="D572" s="143"/>
    </row>
    <row r="573" spans="4:4" x14ac:dyDescent="0.25">
      <c r="D573" s="143"/>
    </row>
    <row r="574" spans="4:4" x14ac:dyDescent="0.25">
      <c r="D574" s="143"/>
    </row>
    <row r="575" spans="4:4" x14ac:dyDescent="0.25">
      <c r="D575" s="143"/>
    </row>
    <row r="576" spans="4:4" x14ac:dyDescent="0.25">
      <c r="D576" s="143"/>
    </row>
    <row r="577" spans="4:4" x14ac:dyDescent="0.25">
      <c r="D577" s="143"/>
    </row>
    <row r="578" spans="4:4" x14ac:dyDescent="0.25">
      <c r="D578" s="143"/>
    </row>
    <row r="579" spans="4:4" x14ac:dyDescent="0.25">
      <c r="D579" s="143"/>
    </row>
    <row r="580" spans="4:4" x14ac:dyDescent="0.25">
      <c r="D580" s="143"/>
    </row>
    <row r="581" spans="4:4" x14ac:dyDescent="0.25">
      <c r="D581" s="143"/>
    </row>
    <row r="582" spans="4:4" x14ac:dyDescent="0.25">
      <c r="D582" s="143"/>
    </row>
    <row r="583" spans="4:4" x14ac:dyDescent="0.25">
      <c r="D583" s="143"/>
    </row>
    <row r="584" spans="4:4" x14ac:dyDescent="0.25">
      <c r="D584" s="143"/>
    </row>
    <row r="585" spans="4:4" x14ac:dyDescent="0.25">
      <c r="D585" s="143"/>
    </row>
    <row r="586" spans="4:4" x14ac:dyDescent="0.25">
      <c r="D586" s="143"/>
    </row>
    <row r="587" spans="4:4" x14ac:dyDescent="0.25">
      <c r="D587" s="143"/>
    </row>
    <row r="588" spans="4:4" x14ac:dyDescent="0.25">
      <c r="D588" s="143"/>
    </row>
    <row r="589" spans="4:4" x14ac:dyDescent="0.25">
      <c r="D589" s="143"/>
    </row>
    <row r="590" spans="4:4" x14ac:dyDescent="0.25">
      <c r="D590" s="143"/>
    </row>
    <row r="591" spans="4:4" x14ac:dyDescent="0.25">
      <c r="D591" s="143"/>
    </row>
    <row r="592" spans="4:4" x14ac:dyDescent="0.25">
      <c r="D592" s="143"/>
    </row>
    <row r="593" spans="4:4" x14ac:dyDescent="0.25">
      <c r="D593" s="143"/>
    </row>
    <row r="594" spans="4:4" x14ac:dyDescent="0.25">
      <c r="D594" s="143"/>
    </row>
    <row r="595" spans="4:4" x14ac:dyDescent="0.25">
      <c r="D595" s="143"/>
    </row>
    <row r="596" spans="4:4" x14ac:dyDescent="0.25">
      <c r="D596" s="143"/>
    </row>
    <row r="597" spans="4:4" x14ac:dyDescent="0.25">
      <c r="D597" s="143"/>
    </row>
    <row r="598" spans="4:4" x14ac:dyDescent="0.25">
      <c r="D598" s="143"/>
    </row>
    <row r="599" spans="4:4" x14ac:dyDescent="0.25">
      <c r="D599" s="143"/>
    </row>
    <row r="600" spans="4:4" x14ac:dyDescent="0.25">
      <c r="D600" s="143"/>
    </row>
    <row r="601" spans="4:4" x14ac:dyDescent="0.25">
      <c r="D601" s="143"/>
    </row>
    <row r="602" spans="4:4" x14ac:dyDescent="0.25">
      <c r="D602" s="143"/>
    </row>
    <row r="603" spans="4:4" x14ac:dyDescent="0.25">
      <c r="D603" s="143"/>
    </row>
    <row r="604" spans="4:4" x14ac:dyDescent="0.25">
      <c r="D604" s="143"/>
    </row>
    <row r="605" spans="4:4" x14ac:dyDescent="0.25">
      <c r="D605" s="143"/>
    </row>
    <row r="606" spans="4:4" x14ac:dyDescent="0.25">
      <c r="D606" s="143"/>
    </row>
    <row r="607" spans="4:4" x14ac:dyDescent="0.25">
      <c r="D607" s="143"/>
    </row>
    <row r="608" spans="4:4" x14ac:dyDescent="0.25">
      <c r="D608" s="143"/>
    </row>
    <row r="609" spans="4:4" x14ac:dyDescent="0.25">
      <c r="D609" s="143"/>
    </row>
    <row r="610" spans="4:4" x14ac:dyDescent="0.25">
      <c r="D610" s="143"/>
    </row>
    <row r="611" spans="4:4" x14ac:dyDescent="0.25">
      <c r="D611" s="143"/>
    </row>
    <row r="612" spans="4:4" x14ac:dyDescent="0.25">
      <c r="D612" s="143"/>
    </row>
    <row r="613" spans="4:4" x14ac:dyDescent="0.25">
      <c r="D613" s="143"/>
    </row>
    <row r="614" spans="4:4" x14ac:dyDescent="0.25">
      <c r="D614" s="143"/>
    </row>
    <row r="615" spans="4:4" x14ac:dyDescent="0.25">
      <c r="D615" s="143"/>
    </row>
    <row r="616" spans="4:4" x14ac:dyDescent="0.25">
      <c r="D616" s="143"/>
    </row>
    <row r="617" spans="4:4" x14ac:dyDescent="0.25">
      <c r="D617" s="143"/>
    </row>
    <row r="618" spans="4:4" x14ac:dyDescent="0.25">
      <c r="D618" s="143"/>
    </row>
    <row r="619" spans="4:4" x14ac:dyDescent="0.25">
      <c r="D619" s="143"/>
    </row>
    <row r="620" spans="4:4" x14ac:dyDescent="0.25">
      <c r="D620" s="143"/>
    </row>
    <row r="621" spans="4:4" x14ac:dyDescent="0.25">
      <c r="D621" s="143"/>
    </row>
    <row r="622" spans="4:4" x14ac:dyDescent="0.25">
      <c r="D622" s="143"/>
    </row>
    <row r="623" spans="4:4" x14ac:dyDescent="0.25">
      <c r="D623" s="143"/>
    </row>
    <row r="624" spans="4:4" x14ac:dyDescent="0.25">
      <c r="D624" s="143"/>
    </row>
    <row r="625" spans="4:4" x14ac:dyDescent="0.25">
      <c r="D625" s="143"/>
    </row>
    <row r="626" spans="4:4" x14ac:dyDescent="0.25">
      <c r="D626" s="143"/>
    </row>
    <row r="627" spans="4:4" x14ac:dyDescent="0.25">
      <c r="D627" s="143"/>
    </row>
    <row r="628" spans="4:4" x14ac:dyDescent="0.25">
      <c r="D628" s="143"/>
    </row>
    <row r="629" spans="4:4" x14ac:dyDescent="0.25">
      <c r="D629" s="143"/>
    </row>
    <row r="630" spans="4:4" x14ac:dyDescent="0.25">
      <c r="D630" s="143"/>
    </row>
    <row r="631" spans="4:4" x14ac:dyDescent="0.25">
      <c r="D631" s="143"/>
    </row>
    <row r="632" spans="4:4" x14ac:dyDescent="0.25">
      <c r="D632" s="143"/>
    </row>
    <row r="633" spans="4:4" x14ac:dyDescent="0.25">
      <c r="D633" s="143"/>
    </row>
    <row r="634" spans="4:4" x14ac:dyDescent="0.25">
      <c r="D634" s="143"/>
    </row>
    <row r="635" spans="4:4" x14ac:dyDescent="0.25">
      <c r="D635" s="143"/>
    </row>
    <row r="636" spans="4:4" x14ac:dyDescent="0.25">
      <c r="D636" s="143"/>
    </row>
    <row r="637" spans="4:4" x14ac:dyDescent="0.25">
      <c r="D637" s="143"/>
    </row>
    <row r="638" spans="4:4" x14ac:dyDescent="0.25">
      <c r="D638" s="143"/>
    </row>
    <row r="639" spans="4:4" x14ac:dyDescent="0.25">
      <c r="D639" s="143"/>
    </row>
    <row r="640" spans="4:4" x14ac:dyDescent="0.25">
      <c r="D640" s="143"/>
    </row>
    <row r="641" spans="4:4" x14ac:dyDescent="0.25">
      <c r="D641" s="143"/>
    </row>
    <row r="642" spans="4:4" x14ac:dyDescent="0.25">
      <c r="D642" s="143"/>
    </row>
    <row r="643" spans="4:4" x14ac:dyDescent="0.25">
      <c r="D643" s="143"/>
    </row>
    <row r="644" spans="4:4" x14ac:dyDescent="0.25">
      <c r="D644" s="143"/>
    </row>
    <row r="645" spans="4:4" x14ac:dyDescent="0.25">
      <c r="D645" s="143"/>
    </row>
    <row r="646" spans="4:4" x14ac:dyDescent="0.25">
      <c r="D646" s="143"/>
    </row>
    <row r="647" spans="4:4" x14ac:dyDescent="0.25">
      <c r="D647" s="143"/>
    </row>
    <row r="648" spans="4:4" x14ac:dyDescent="0.25">
      <c r="D648" s="143"/>
    </row>
    <row r="649" spans="4:4" x14ac:dyDescent="0.25">
      <c r="D649" s="143"/>
    </row>
    <row r="650" spans="4:4" x14ac:dyDescent="0.25">
      <c r="D650" s="143"/>
    </row>
    <row r="651" spans="4:4" x14ac:dyDescent="0.25">
      <c r="D651" s="143"/>
    </row>
    <row r="652" spans="4:4" x14ac:dyDescent="0.25">
      <c r="D652" s="143"/>
    </row>
    <row r="653" spans="4:4" x14ac:dyDescent="0.25">
      <c r="D653" s="143"/>
    </row>
    <row r="654" spans="4:4" x14ac:dyDescent="0.25">
      <c r="D654" s="143"/>
    </row>
    <row r="655" spans="4:4" x14ac:dyDescent="0.25">
      <c r="D655" s="143"/>
    </row>
    <row r="656" spans="4:4" x14ac:dyDescent="0.25">
      <c r="D656" s="143"/>
    </row>
    <row r="657" spans="4:4" x14ac:dyDescent="0.25">
      <c r="D657" s="143"/>
    </row>
    <row r="658" spans="4:4" x14ac:dyDescent="0.25">
      <c r="D658" s="143"/>
    </row>
    <row r="659" spans="4:4" x14ac:dyDescent="0.25">
      <c r="D659" s="143"/>
    </row>
    <row r="660" spans="4:4" x14ac:dyDescent="0.25">
      <c r="D660" s="143"/>
    </row>
    <row r="661" spans="4:4" x14ac:dyDescent="0.25">
      <c r="D661" s="143"/>
    </row>
    <row r="662" spans="4:4" x14ac:dyDescent="0.25">
      <c r="D662" s="143"/>
    </row>
    <row r="663" spans="4:4" x14ac:dyDescent="0.25">
      <c r="D663" s="143"/>
    </row>
    <row r="664" spans="4:4" x14ac:dyDescent="0.25">
      <c r="D664" s="143"/>
    </row>
    <row r="665" spans="4:4" x14ac:dyDescent="0.25">
      <c r="D665" s="143"/>
    </row>
    <row r="666" spans="4:4" x14ac:dyDescent="0.25">
      <c r="D666" s="143"/>
    </row>
    <row r="667" spans="4:4" x14ac:dyDescent="0.25">
      <c r="D667" s="143"/>
    </row>
    <row r="668" spans="4:4" x14ac:dyDescent="0.25">
      <c r="D668" s="143"/>
    </row>
    <row r="669" spans="4:4" x14ac:dyDescent="0.25">
      <c r="D669" s="143"/>
    </row>
    <row r="670" spans="4:4" x14ac:dyDescent="0.25">
      <c r="D670" s="143"/>
    </row>
    <row r="671" spans="4:4" x14ac:dyDescent="0.25">
      <c r="D671" s="143"/>
    </row>
    <row r="672" spans="4:4" x14ac:dyDescent="0.25">
      <c r="D672" s="143"/>
    </row>
    <row r="673" spans="4:4" x14ac:dyDescent="0.25">
      <c r="D673" s="143"/>
    </row>
    <row r="674" spans="4:4" x14ac:dyDescent="0.25">
      <c r="D674" s="143"/>
    </row>
    <row r="675" spans="4:4" x14ac:dyDescent="0.25">
      <c r="D675" s="143"/>
    </row>
    <row r="676" spans="4:4" x14ac:dyDescent="0.25">
      <c r="D676" s="143"/>
    </row>
    <row r="677" spans="4:4" x14ac:dyDescent="0.25">
      <c r="D677" s="143"/>
    </row>
    <row r="678" spans="4:4" x14ac:dyDescent="0.25">
      <c r="D678" s="143"/>
    </row>
    <row r="679" spans="4:4" x14ac:dyDescent="0.25">
      <c r="D679" s="143"/>
    </row>
    <row r="680" spans="4:4" x14ac:dyDescent="0.25">
      <c r="D680" s="143"/>
    </row>
    <row r="681" spans="4:4" x14ac:dyDescent="0.25">
      <c r="D681" s="143"/>
    </row>
    <row r="682" spans="4:4" x14ac:dyDescent="0.25">
      <c r="D682" s="143"/>
    </row>
    <row r="683" spans="4:4" x14ac:dyDescent="0.25">
      <c r="D683" s="143"/>
    </row>
    <row r="684" spans="4:4" x14ac:dyDescent="0.25">
      <c r="D684" s="143"/>
    </row>
    <row r="685" spans="4:4" x14ac:dyDescent="0.25">
      <c r="D685" s="143"/>
    </row>
    <row r="686" spans="4:4" x14ac:dyDescent="0.25">
      <c r="D686" s="143"/>
    </row>
    <row r="687" spans="4:4" x14ac:dyDescent="0.25">
      <c r="D687" s="143"/>
    </row>
    <row r="688" spans="4:4" x14ac:dyDescent="0.25">
      <c r="D688" s="143"/>
    </row>
    <row r="689" spans="4:4" x14ac:dyDescent="0.25">
      <c r="D689" s="143"/>
    </row>
    <row r="690" spans="4:4" x14ac:dyDescent="0.25">
      <c r="D690" s="143"/>
    </row>
    <row r="691" spans="4:4" x14ac:dyDescent="0.25">
      <c r="D691" s="143"/>
    </row>
    <row r="692" spans="4:4" x14ac:dyDescent="0.25">
      <c r="D692" s="143"/>
    </row>
    <row r="693" spans="4:4" x14ac:dyDescent="0.25">
      <c r="D693" s="143"/>
    </row>
    <row r="694" spans="4:4" x14ac:dyDescent="0.25">
      <c r="D694" s="143"/>
    </row>
    <row r="695" spans="4:4" x14ac:dyDescent="0.25">
      <c r="D695" s="143"/>
    </row>
    <row r="696" spans="4:4" x14ac:dyDescent="0.25">
      <c r="D696" s="143"/>
    </row>
    <row r="697" spans="4:4" x14ac:dyDescent="0.25">
      <c r="D697" s="143"/>
    </row>
    <row r="698" spans="4:4" x14ac:dyDescent="0.25">
      <c r="D698" s="143"/>
    </row>
    <row r="699" spans="4:4" x14ac:dyDescent="0.25">
      <c r="D699" s="143"/>
    </row>
    <row r="700" spans="4:4" x14ac:dyDescent="0.25">
      <c r="D700" s="143"/>
    </row>
    <row r="701" spans="4:4" x14ac:dyDescent="0.25">
      <c r="D701" s="143"/>
    </row>
    <row r="702" spans="4:4" x14ac:dyDescent="0.25">
      <c r="D702" s="143"/>
    </row>
    <row r="703" spans="4:4" x14ac:dyDescent="0.25">
      <c r="D703" s="143"/>
    </row>
    <row r="704" spans="4:4" x14ac:dyDescent="0.25">
      <c r="D704" s="143"/>
    </row>
    <row r="705" spans="4:4" x14ac:dyDescent="0.25">
      <c r="D705" s="143"/>
    </row>
    <row r="706" spans="4:4" x14ac:dyDescent="0.25">
      <c r="D706" s="143"/>
    </row>
    <row r="707" spans="4:4" x14ac:dyDescent="0.25">
      <c r="D707" s="143"/>
    </row>
    <row r="708" spans="4:4" x14ac:dyDescent="0.25">
      <c r="D708" s="143"/>
    </row>
    <row r="709" spans="4:4" x14ac:dyDescent="0.25">
      <c r="D709" s="143"/>
    </row>
    <row r="710" spans="4:4" x14ac:dyDescent="0.25">
      <c r="D710" s="143"/>
    </row>
    <row r="711" spans="4:4" x14ac:dyDescent="0.25">
      <c r="D711" s="143"/>
    </row>
    <row r="712" spans="4:4" x14ac:dyDescent="0.25">
      <c r="D712" s="143"/>
    </row>
    <row r="713" spans="4:4" x14ac:dyDescent="0.25">
      <c r="D713" s="143"/>
    </row>
    <row r="714" spans="4:4" x14ac:dyDescent="0.25">
      <c r="D714" s="143"/>
    </row>
    <row r="715" spans="4:4" x14ac:dyDescent="0.25">
      <c r="D715" s="143"/>
    </row>
    <row r="716" spans="4:4" x14ac:dyDescent="0.25">
      <c r="D716" s="143"/>
    </row>
    <row r="717" spans="4:4" x14ac:dyDescent="0.25">
      <c r="D717" s="143"/>
    </row>
    <row r="718" spans="4:4" x14ac:dyDescent="0.25">
      <c r="D718" s="143"/>
    </row>
    <row r="719" spans="4:4" x14ac:dyDescent="0.25">
      <c r="D719" s="143"/>
    </row>
    <row r="720" spans="4:4" x14ac:dyDescent="0.25">
      <c r="D720" s="143"/>
    </row>
    <row r="721" spans="4:4" x14ac:dyDescent="0.25">
      <c r="D721" s="143"/>
    </row>
    <row r="722" spans="4:4" x14ac:dyDescent="0.25">
      <c r="D722" s="143"/>
    </row>
    <row r="723" spans="4:4" x14ac:dyDescent="0.25">
      <c r="D723" s="143"/>
    </row>
    <row r="724" spans="4:4" x14ac:dyDescent="0.25">
      <c r="D724" s="143"/>
    </row>
    <row r="725" spans="4:4" x14ac:dyDescent="0.25">
      <c r="D725" s="143"/>
    </row>
    <row r="726" spans="4:4" x14ac:dyDescent="0.25">
      <c r="D726" s="143"/>
    </row>
    <row r="727" spans="4:4" x14ac:dyDescent="0.25">
      <c r="D727" s="143"/>
    </row>
    <row r="728" spans="4:4" x14ac:dyDescent="0.25">
      <c r="D728" s="143"/>
    </row>
    <row r="729" spans="4:4" x14ac:dyDescent="0.25">
      <c r="D729" s="143"/>
    </row>
    <row r="730" spans="4:4" x14ac:dyDescent="0.25">
      <c r="D730" s="143"/>
    </row>
    <row r="731" spans="4:4" x14ac:dyDescent="0.25">
      <c r="D731" s="143"/>
    </row>
    <row r="732" spans="4:4" x14ac:dyDescent="0.25">
      <c r="D732" s="143"/>
    </row>
    <row r="733" spans="4:4" x14ac:dyDescent="0.25">
      <c r="D733" s="143"/>
    </row>
    <row r="734" spans="4:4" x14ac:dyDescent="0.25">
      <c r="D734" s="143"/>
    </row>
    <row r="735" spans="4:4" x14ac:dyDescent="0.25">
      <c r="D735" s="143"/>
    </row>
    <row r="736" spans="4:4" x14ac:dyDescent="0.25">
      <c r="D736" s="143"/>
    </row>
    <row r="737" spans="4:4" x14ac:dyDescent="0.25">
      <c r="D737" s="143"/>
    </row>
    <row r="738" spans="4:4" x14ac:dyDescent="0.25">
      <c r="D738" s="143"/>
    </row>
    <row r="739" spans="4:4" x14ac:dyDescent="0.25">
      <c r="D739" s="143"/>
    </row>
    <row r="740" spans="4:4" x14ac:dyDescent="0.25">
      <c r="D740" s="143"/>
    </row>
    <row r="741" spans="4:4" x14ac:dyDescent="0.25">
      <c r="D741" s="143"/>
    </row>
    <row r="742" spans="4:4" x14ac:dyDescent="0.25">
      <c r="D742" s="143"/>
    </row>
    <row r="743" spans="4:4" x14ac:dyDescent="0.25">
      <c r="D743" s="143"/>
    </row>
    <row r="744" spans="4:4" x14ac:dyDescent="0.25">
      <c r="D744" s="143"/>
    </row>
    <row r="745" spans="4:4" x14ac:dyDescent="0.25">
      <c r="D745" s="143"/>
    </row>
    <row r="746" spans="4:4" x14ac:dyDescent="0.25">
      <c r="D746" s="143"/>
    </row>
    <row r="747" spans="4:4" x14ac:dyDescent="0.25">
      <c r="D747" s="143"/>
    </row>
    <row r="748" spans="4:4" x14ac:dyDescent="0.25">
      <c r="D748" s="143"/>
    </row>
    <row r="749" spans="4:4" x14ac:dyDescent="0.25">
      <c r="D749" s="143"/>
    </row>
    <row r="750" spans="4:4" x14ac:dyDescent="0.25">
      <c r="D750" s="143"/>
    </row>
    <row r="751" spans="4:4" x14ac:dyDescent="0.25">
      <c r="D751" s="143"/>
    </row>
    <row r="752" spans="4:4" x14ac:dyDescent="0.25">
      <c r="D752" s="143"/>
    </row>
    <row r="753" spans="4:4" x14ac:dyDescent="0.25">
      <c r="D753" s="143"/>
    </row>
    <row r="754" spans="4:4" x14ac:dyDescent="0.25">
      <c r="D754" s="143"/>
    </row>
    <row r="755" spans="4:4" x14ac:dyDescent="0.25">
      <c r="D755" s="143"/>
    </row>
    <row r="756" spans="4:4" x14ac:dyDescent="0.25">
      <c r="D756" s="143"/>
    </row>
    <row r="757" spans="4:4" x14ac:dyDescent="0.25">
      <c r="D757" s="143"/>
    </row>
    <row r="758" spans="4:4" x14ac:dyDescent="0.25">
      <c r="D758" s="143"/>
    </row>
    <row r="759" spans="4:4" x14ac:dyDescent="0.25">
      <c r="D759" s="143"/>
    </row>
    <row r="760" spans="4:4" x14ac:dyDescent="0.25">
      <c r="D760" s="143"/>
    </row>
    <row r="761" spans="4:4" x14ac:dyDescent="0.25">
      <c r="D761" s="143"/>
    </row>
    <row r="762" spans="4:4" x14ac:dyDescent="0.25">
      <c r="D762" s="143"/>
    </row>
    <row r="763" spans="4:4" x14ac:dyDescent="0.25">
      <c r="D763" s="143"/>
    </row>
    <row r="764" spans="4:4" x14ac:dyDescent="0.25">
      <c r="D764" s="143"/>
    </row>
    <row r="765" spans="4:4" x14ac:dyDescent="0.25">
      <c r="D765" s="143"/>
    </row>
    <row r="766" spans="4:4" x14ac:dyDescent="0.25">
      <c r="D766" s="143"/>
    </row>
    <row r="767" spans="4:4" x14ac:dyDescent="0.25">
      <c r="D767" s="143"/>
    </row>
    <row r="768" spans="4:4" x14ac:dyDescent="0.25">
      <c r="D768" s="143"/>
    </row>
    <row r="769" spans="4:4" x14ac:dyDescent="0.25">
      <c r="D769" s="143"/>
    </row>
    <row r="770" spans="4:4" x14ac:dyDescent="0.25">
      <c r="D770" s="143"/>
    </row>
    <row r="771" spans="4:4" x14ac:dyDescent="0.25">
      <c r="D771" s="143"/>
    </row>
    <row r="772" spans="4:4" x14ac:dyDescent="0.25">
      <c r="D772" s="143"/>
    </row>
    <row r="773" spans="4:4" x14ac:dyDescent="0.25">
      <c r="D773" s="143"/>
    </row>
    <row r="774" spans="4:4" x14ac:dyDescent="0.25">
      <c r="D774" s="143"/>
    </row>
    <row r="775" spans="4:4" x14ac:dyDescent="0.25">
      <c r="D775" s="143"/>
    </row>
    <row r="776" spans="4:4" x14ac:dyDescent="0.25">
      <c r="D776" s="143"/>
    </row>
    <row r="777" spans="4:4" x14ac:dyDescent="0.25">
      <c r="D777" s="143"/>
    </row>
    <row r="778" spans="4:4" x14ac:dyDescent="0.25">
      <c r="D778" s="143"/>
    </row>
    <row r="779" spans="4:4" x14ac:dyDescent="0.25">
      <c r="D779" s="143"/>
    </row>
    <row r="780" spans="4:4" x14ac:dyDescent="0.25">
      <c r="D780" s="143"/>
    </row>
    <row r="781" spans="4:4" x14ac:dyDescent="0.25">
      <c r="D781" s="143"/>
    </row>
    <row r="782" spans="4:4" x14ac:dyDescent="0.25">
      <c r="D782" s="143"/>
    </row>
    <row r="783" spans="4:4" x14ac:dyDescent="0.25">
      <c r="D783" s="143"/>
    </row>
    <row r="784" spans="4:4" x14ac:dyDescent="0.25">
      <c r="D784" s="143"/>
    </row>
    <row r="785" spans="4:4" x14ac:dyDescent="0.25">
      <c r="D785" s="143"/>
    </row>
    <row r="786" spans="4:4" x14ac:dyDescent="0.25">
      <c r="D786" s="143"/>
    </row>
    <row r="787" spans="4:4" x14ac:dyDescent="0.25">
      <c r="D787" s="143"/>
    </row>
    <row r="788" spans="4:4" x14ac:dyDescent="0.25">
      <c r="D788" s="143"/>
    </row>
    <row r="789" spans="4:4" x14ac:dyDescent="0.25">
      <c r="D789" s="143"/>
    </row>
    <row r="790" spans="4:4" x14ac:dyDescent="0.25">
      <c r="D790" s="143"/>
    </row>
    <row r="791" spans="4:4" x14ac:dyDescent="0.25">
      <c r="D791" s="143"/>
    </row>
    <row r="792" spans="4:4" x14ac:dyDescent="0.25">
      <c r="D792" s="143"/>
    </row>
    <row r="793" spans="4:4" x14ac:dyDescent="0.25">
      <c r="D793" s="143"/>
    </row>
    <row r="794" spans="4:4" x14ac:dyDescent="0.25">
      <c r="D794" s="143"/>
    </row>
    <row r="795" spans="4:4" x14ac:dyDescent="0.25">
      <c r="D795" s="143"/>
    </row>
    <row r="796" spans="4:4" x14ac:dyDescent="0.25">
      <c r="D796" s="143"/>
    </row>
    <row r="797" spans="4:4" x14ac:dyDescent="0.25">
      <c r="D797" s="143"/>
    </row>
    <row r="798" spans="4:4" x14ac:dyDescent="0.25">
      <c r="D798" s="143"/>
    </row>
    <row r="799" spans="4:4" x14ac:dyDescent="0.25">
      <c r="D799" s="143"/>
    </row>
    <row r="800" spans="4:4" x14ac:dyDescent="0.25">
      <c r="D800" s="143"/>
    </row>
    <row r="801" spans="4:4" x14ac:dyDescent="0.25">
      <c r="D801" s="143"/>
    </row>
    <row r="802" spans="4:4" x14ac:dyDescent="0.25">
      <c r="D802" s="143"/>
    </row>
    <row r="803" spans="4:4" x14ac:dyDescent="0.25">
      <c r="D803" s="143"/>
    </row>
    <row r="804" spans="4:4" x14ac:dyDescent="0.25">
      <c r="D804" s="143"/>
    </row>
    <row r="805" spans="4:4" x14ac:dyDescent="0.25">
      <c r="D805" s="143"/>
    </row>
    <row r="806" spans="4:4" x14ac:dyDescent="0.25">
      <c r="D806" s="143"/>
    </row>
    <row r="807" spans="4:4" x14ac:dyDescent="0.25">
      <c r="D807" s="143"/>
    </row>
    <row r="808" spans="4:4" x14ac:dyDescent="0.25">
      <c r="D808" s="143"/>
    </row>
    <row r="809" spans="4:4" x14ac:dyDescent="0.25">
      <c r="D809" s="143"/>
    </row>
    <row r="810" spans="4:4" x14ac:dyDescent="0.25">
      <c r="D810" s="143"/>
    </row>
    <row r="811" spans="4:4" x14ac:dyDescent="0.25">
      <c r="D811" s="143"/>
    </row>
    <row r="812" spans="4:4" x14ac:dyDescent="0.25">
      <c r="D812" s="143"/>
    </row>
    <row r="813" spans="4:4" x14ac:dyDescent="0.25">
      <c r="D813" s="143"/>
    </row>
    <row r="814" spans="4:4" x14ac:dyDescent="0.25">
      <c r="D814" s="143"/>
    </row>
    <row r="815" spans="4:4" x14ac:dyDescent="0.25">
      <c r="D815" s="143"/>
    </row>
    <row r="816" spans="4:4" x14ac:dyDescent="0.25">
      <c r="D816" s="143"/>
    </row>
    <row r="817" spans="4:4" x14ac:dyDescent="0.25">
      <c r="D817" s="143"/>
    </row>
    <row r="818" spans="4:4" x14ac:dyDescent="0.25">
      <c r="D818" s="143"/>
    </row>
    <row r="819" spans="4:4" x14ac:dyDescent="0.25">
      <c r="D819" s="143"/>
    </row>
    <row r="820" spans="4:4" x14ac:dyDescent="0.25">
      <c r="D820" s="143"/>
    </row>
    <row r="821" spans="4:4" x14ac:dyDescent="0.25">
      <c r="D821" s="143"/>
    </row>
    <row r="822" spans="4:4" x14ac:dyDescent="0.25">
      <c r="D822" s="143"/>
    </row>
    <row r="823" spans="4:4" x14ac:dyDescent="0.25">
      <c r="D823" s="143"/>
    </row>
    <row r="824" spans="4:4" x14ac:dyDescent="0.25">
      <c r="D824" s="143"/>
    </row>
    <row r="825" spans="4:4" x14ac:dyDescent="0.25">
      <c r="D825" s="143"/>
    </row>
    <row r="826" spans="4:4" x14ac:dyDescent="0.25">
      <c r="D826" s="143"/>
    </row>
    <row r="827" spans="4:4" x14ac:dyDescent="0.25">
      <c r="D827" s="143"/>
    </row>
    <row r="828" spans="4:4" x14ac:dyDescent="0.25">
      <c r="D828" s="143"/>
    </row>
    <row r="829" spans="4:4" x14ac:dyDescent="0.25">
      <c r="D829" s="143"/>
    </row>
    <row r="830" spans="4:4" x14ac:dyDescent="0.25">
      <c r="D830" s="143"/>
    </row>
    <row r="831" spans="4:4" x14ac:dyDescent="0.25">
      <c r="D831" s="143"/>
    </row>
    <row r="832" spans="4:4" x14ac:dyDescent="0.25">
      <c r="D832" s="143"/>
    </row>
    <row r="833" spans="4:4" x14ac:dyDescent="0.25">
      <c r="D833" s="143"/>
    </row>
    <row r="834" spans="4:4" x14ac:dyDescent="0.25">
      <c r="D834" s="143"/>
    </row>
    <row r="835" spans="4:4" x14ac:dyDescent="0.25">
      <c r="D835" s="143"/>
    </row>
    <row r="836" spans="4:4" x14ac:dyDescent="0.25">
      <c r="D836" s="143"/>
    </row>
    <row r="837" spans="4:4" x14ac:dyDescent="0.25">
      <c r="D837" s="143"/>
    </row>
    <row r="838" spans="4:4" x14ac:dyDescent="0.25">
      <c r="D838" s="143"/>
    </row>
    <row r="839" spans="4:4" x14ac:dyDescent="0.25">
      <c r="D839" s="143"/>
    </row>
    <row r="840" spans="4:4" x14ac:dyDescent="0.25">
      <c r="D840" s="143"/>
    </row>
    <row r="841" spans="4:4" x14ac:dyDescent="0.25">
      <c r="D841" s="143"/>
    </row>
    <row r="842" spans="4:4" x14ac:dyDescent="0.25">
      <c r="D842" s="143"/>
    </row>
    <row r="843" spans="4:4" x14ac:dyDescent="0.25">
      <c r="D843" s="143"/>
    </row>
    <row r="844" spans="4:4" x14ac:dyDescent="0.25">
      <c r="D844" s="143"/>
    </row>
    <row r="845" spans="4:4" x14ac:dyDescent="0.25">
      <c r="D845" s="143"/>
    </row>
    <row r="846" spans="4:4" x14ac:dyDescent="0.25">
      <c r="D846" s="143"/>
    </row>
    <row r="847" spans="4:4" x14ac:dyDescent="0.25">
      <c r="D847" s="143"/>
    </row>
    <row r="848" spans="4:4" x14ac:dyDescent="0.25">
      <c r="D848" s="143"/>
    </row>
    <row r="849" spans="4:4" x14ac:dyDescent="0.25">
      <c r="D849" s="143"/>
    </row>
    <row r="850" spans="4:4" x14ac:dyDescent="0.25">
      <c r="D850" s="143"/>
    </row>
    <row r="851" spans="4:4" x14ac:dyDescent="0.25">
      <c r="D851" s="143"/>
    </row>
    <row r="852" spans="4:4" x14ac:dyDescent="0.25">
      <c r="D852" s="143"/>
    </row>
    <row r="853" spans="4:4" x14ac:dyDescent="0.25">
      <c r="D853" s="143"/>
    </row>
    <row r="854" spans="4:4" x14ac:dyDescent="0.25">
      <c r="D854" s="143"/>
    </row>
    <row r="855" spans="4:4" x14ac:dyDescent="0.25">
      <c r="D855" s="143"/>
    </row>
    <row r="856" spans="4:4" x14ac:dyDescent="0.25">
      <c r="D856" s="143"/>
    </row>
    <row r="857" spans="4:4" x14ac:dyDescent="0.25">
      <c r="D857" s="143"/>
    </row>
    <row r="858" spans="4:4" x14ac:dyDescent="0.25">
      <c r="D858" s="143"/>
    </row>
    <row r="859" spans="4:4" x14ac:dyDescent="0.25">
      <c r="D859" s="143"/>
    </row>
    <row r="860" spans="4:4" x14ac:dyDescent="0.25">
      <c r="D860" s="143"/>
    </row>
    <row r="861" spans="4:4" x14ac:dyDescent="0.25">
      <c r="D861" s="143"/>
    </row>
    <row r="862" spans="4:4" x14ac:dyDescent="0.25">
      <c r="D862" s="143"/>
    </row>
    <row r="863" spans="4:4" x14ac:dyDescent="0.25">
      <c r="D863" s="143"/>
    </row>
    <row r="864" spans="4:4" x14ac:dyDescent="0.25">
      <c r="D864" s="143"/>
    </row>
    <row r="865" spans="4:4" x14ac:dyDescent="0.25">
      <c r="D865" s="143"/>
    </row>
    <row r="866" spans="4:4" x14ac:dyDescent="0.25">
      <c r="D866" s="143"/>
    </row>
    <row r="867" spans="4:4" x14ac:dyDescent="0.25">
      <c r="D867" s="143"/>
    </row>
    <row r="868" spans="4:4" x14ac:dyDescent="0.25">
      <c r="D868" s="143"/>
    </row>
    <row r="869" spans="4:4" x14ac:dyDescent="0.25">
      <c r="D869" s="143"/>
    </row>
    <row r="870" spans="4:4" x14ac:dyDescent="0.25">
      <c r="D870" s="143"/>
    </row>
    <row r="871" spans="4:4" x14ac:dyDescent="0.25">
      <c r="D871" s="143"/>
    </row>
    <row r="872" spans="4:4" x14ac:dyDescent="0.25">
      <c r="D872" s="143"/>
    </row>
    <row r="873" spans="4:4" x14ac:dyDescent="0.25">
      <c r="D873" s="143"/>
    </row>
    <row r="874" spans="4:4" x14ac:dyDescent="0.25">
      <c r="D874" s="143"/>
    </row>
    <row r="875" spans="4:4" x14ac:dyDescent="0.25">
      <c r="D875" s="143"/>
    </row>
    <row r="876" spans="4:4" x14ac:dyDescent="0.25">
      <c r="D876" s="143"/>
    </row>
    <row r="877" spans="4:4" x14ac:dyDescent="0.25">
      <c r="D877" s="143"/>
    </row>
    <row r="878" spans="4:4" x14ac:dyDescent="0.25">
      <c r="D878" s="143"/>
    </row>
    <row r="879" spans="4:4" x14ac:dyDescent="0.25">
      <c r="D879" s="143"/>
    </row>
    <row r="880" spans="4:4" x14ac:dyDescent="0.25">
      <c r="D880" s="143"/>
    </row>
    <row r="881" spans="4:4" x14ac:dyDescent="0.25">
      <c r="D881" s="143"/>
    </row>
    <row r="882" spans="4:4" x14ac:dyDescent="0.25">
      <c r="D882" s="143"/>
    </row>
    <row r="883" spans="4:4" x14ac:dyDescent="0.25">
      <c r="D883" s="143"/>
    </row>
    <row r="884" spans="4:4" x14ac:dyDescent="0.25">
      <c r="D884" s="143"/>
    </row>
    <row r="885" spans="4:4" x14ac:dyDescent="0.25">
      <c r="D885" s="143"/>
    </row>
    <row r="886" spans="4:4" x14ac:dyDescent="0.25">
      <c r="D886" s="143"/>
    </row>
    <row r="887" spans="4:4" x14ac:dyDescent="0.25">
      <c r="D887" s="143"/>
    </row>
    <row r="888" spans="4:4" x14ac:dyDescent="0.25">
      <c r="D888" s="143"/>
    </row>
    <row r="889" spans="4:4" x14ac:dyDescent="0.25">
      <c r="D889" s="143"/>
    </row>
    <row r="890" spans="4:4" x14ac:dyDescent="0.25">
      <c r="D890" s="143"/>
    </row>
    <row r="891" spans="4:4" x14ac:dyDescent="0.25">
      <c r="D891" s="143"/>
    </row>
    <row r="892" spans="4:4" x14ac:dyDescent="0.25">
      <c r="D892" s="143"/>
    </row>
    <row r="893" spans="4:4" x14ac:dyDescent="0.25">
      <c r="D893" s="143"/>
    </row>
    <row r="894" spans="4:4" x14ac:dyDescent="0.25">
      <c r="D894" s="143"/>
    </row>
    <row r="895" spans="4:4" x14ac:dyDescent="0.25">
      <c r="D895" s="143"/>
    </row>
    <row r="896" spans="4:4" x14ac:dyDescent="0.25">
      <c r="D896" s="143"/>
    </row>
    <row r="897" spans="4:4" x14ac:dyDescent="0.25">
      <c r="D897" s="143"/>
    </row>
    <row r="898" spans="4:4" x14ac:dyDescent="0.25">
      <c r="D898" s="143"/>
    </row>
    <row r="899" spans="4:4" x14ac:dyDescent="0.25">
      <c r="D899" s="143"/>
    </row>
    <row r="900" spans="4:4" x14ac:dyDescent="0.25">
      <c r="D900" s="143"/>
    </row>
    <row r="901" spans="4:4" x14ac:dyDescent="0.25">
      <c r="D901" s="143"/>
    </row>
    <row r="902" spans="4:4" x14ac:dyDescent="0.25">
      <c r="D902" s="143"/>
    </row>
    <row r="903" spans="4:4" x14ac:dyDescent="0.25">
      <c r="D903" s="143"/>
    </row>
    <row r="904" spans="4:4" x14ac:dyDescent="0.25">
      <c r="D904" s="143"/>
    </row>
    <row r="905" spans="4:4" x14ac:dyDescent="0.25">
      <c r="D905" s="143"/>
    </row>
    <row r="906" spans="4:4" x14ac:dyDescent="0.25">
      <c r="D906" s="143"/>
    </row>
    <row r="907" spans="4:4" x14ac:dyDescent="0.25">
      <c r="D907" s="143"/>
    </row>
    <row r="908" spans="4:4" x14ac:dyDescent="0.25">
      <c r="D908" s="143"/>
    </row>
    <row r="909" spans="4:4" x14ac:dyDescent="0.25">
      <c r="D909" s="143"/>
    </row>
    <row r="910" spans="4:4" x14ac:dyDescent="0.25">
      <c r="D910" s="143"/>
    </row>
    <row r="911" spans="4:4" x14ac:dyDescent="0.25">
      <c r="D911" s="143"/>
    </row>
    <row r="912" spans="4:4" x14ac:dyDescent="0.25">
      <c r="D912" s="143"/>
    </row>
    <row r="913" spans="4:4" x14ac:dyDescent="0.25">
      <c r="D913" s="143"/>
    </row>
    <row r="914" spans="4:4" x14ac:dyDescent="0.25">
      <c r="D914" s="143"/>
    </row>
    <row r="915" spans="4:4" x14ac:dyDescent="0.25">
      <c r="D915" s="143"/>
    </row>
    <row r="916" spans="4:4" x14ac:dyDescent="0.25">
      <c r="D916" s="143"/>
    </row>
    <row r="917" spans="4:4" x14ac:dyDescent="0.25">
      <c r="D917" s="143"/>
    </row>
    <row r="918" spans="4:4" x14ac:dyDescent="0.25">
      <c r="D918" s="143"/>
    </row>
    <row r="919" spans="4:4" x14ac:dyDescent="0.25">
      <c r="D919" s="143"/>
    </row>
    <row r="920" spans="4:4" x14ac:dyDescent="0.25">
      <c r="D920" s="143"/>
    </row>
    <row r="921" spans="4:4" x14ac:dyDescent="0.25">
      <c r="D921" s="143"/>
    </row>
    <row r="922" spans="4:4" x14ac:dyDescent="0.25">
      <c r="D922" s="143"/>
    </row>
    <row r="923" spans="4:4" x14ac:dyDescent="0.25">
      <c r="D923" s="143"/>
    </row>
    <row r="924" spans="4:4" x14ac:dyDescent="0.25">
      <c r="D924" s="143"/>
    </row>
    <row r="925" spans="4:4" x14ac:dyDescent="0.25">
      <c r="D925" s="143"/>
    </row>
    <row r="926" spans="4:4" x14ac:dyDescent="0.25">
      <c r="D926" s="143"/>
    </row>
    <row r="927" spans="4:4" x14ac:dyDescent="0.25">
      <c r="D927" s="143"/>
    </row>
    <row r="928" spans="4:4" x14ac:dyDescent="0.25">
      <c r="D928" s="143"/>
    </row>
    <row r="929" spans="4:4" x14ac:dyDescent="0.25">
      <c r="D929" s="143"/>
    </row>
    <row r="930" spans="4:4" x14ac:dyDescent="0.25">
      <c r="D930" s="143"/>
    </row>
    <row r="931" spans="4:4" x14ac:dyDescent="0.25">
      <c r="D931" s="143"/>
    </row>
    <row r="932" spans="4:4" x14ac:dyDescent="0.25">
      <c r="D932" s="143"/>
    </row>
    <row r="933" spans="4:4" x14ac:dyDescent="0.25">
      <c r="D933" s="143"/>
    </row>
    <row r="934" spans="4:4" x14ac:dyDescent="0.25">
      <c r="D934" s="143"/>
    </row>
    <row r="935" spans="4:4" x14ac:dyDescent="0.25">
      <c r="D935" s="143"/>
    </row>
    <row r="936" spans="4:4" x14ac:dyDescent="0.25">
      <c r="D936" s="143"/>
    </row>
    <row r="937" spans="4:4" x14ac:dyDescent="0.25">
      <c r="D937" s="143"/>
    </row>
    <row r="938" spans="4:4" x14ac:dyDescent="0.25">
      <c r="D938" s="143"/>
    </row>
    <row r="939" spans="4:4" x14ac:dyDescent="0.25">
      <c r="D939" s="143"/>
    </row>
    <row r="940" spans="4:4" x14ac:dyDescent="0.25">
      <c r="D940" s="143"/>
    </row>
    <row r="941" spans="4:4" x14ac:dyDescent="0.25">
      <c r="D941" s="143"/>
    </row>
    <row r="942" spans="4:4" x14ac:dyDescent="0.25">
      <c r="D942" s="143"/>
    </row>
    <row r="943" spans="4:4" x14ac:dyDescent="0.25">
      <c r="D943" s="143"/>
    </row>
    <row r="944" spans="4:4" x14ac:dyDescent="0.25">
      <c r="D944" s="143"/>
    </row>
    <row r="945" spans="4:4" x14ac:dyDescent="0.25">
      <c r="D945" s="143"/>
    </row>
    <row r="946" spans="4:4" x14ac:dyDescent="0.25">
      <c r="D946" s="143"/>
    </row>
    <row r="947" spans="4:4" x14ac:dyDescent="0.25">
      <c r="D947" s="143"/>
    </row>
    <row r="948" spans="4:4" x14ac:dyDescent="0.25">
      <c r="D948" s="143"/>
    </row>
    <row r="949" spans="4:4" x14ac:dyDescent="0.25">
      <c r="D949" s="143"/>
    </row>
    <row r="950" spans="4:4" x14ac:dyDescent="0.25">
      <c r="D950" s="143"/>
    </row>
    <row r="951" spans="4:4" x14ac:dyDescent="0.25">
      <c r="D951" s="143"/>
    </row>
    <row r="952" spans="4:4" x14ac:dyDescent="0.25">
      <c r="D952" s="143"/>
    </row>
    <row r="953" spans="4:4" x14ac:dyDescent="0.25">
      <c r="D953" s="143"/>
    </row>
    <row r="954" spans="4:4" x14ac:dyDescent="0.25">
      <c r="D954" s="143"/>
    </row>
    <row r="955" spans="4:4" x14ac:dyDescent="0.25">
      <c r="D955" s="143"/>
    </row>
    <row r="956" spans="4:4" x14ac:dyDescent="0.25">
      <c r="D956" s="143"/>
    </row>
    <row r="957" spans="4:4" x14ac:dyDescent="0.25">
      <c r="D957" s="143"/>
    </row>
    <row r="958" spans="4:4" x14ac:dyDescent="0.25">
      <c r="D958" s="143"/>
    </row>
    <row r="959" spans="4:4" x14ac:dyDescent="0.25">
      <c r="D959" s="143"/>
    </row>
    <row r="960" spans="4:4" x14ac:dyDescent="0.25">
      <c r="D960" s="143"/>
    </row>
    <row r="961" spans="4:4" x14ac:dyDescent="0.25">
      <c r="D961" s="143"/>
    </row>
    <row r="962" spans="4:4" x14ac:dyDescent="0.25">
      <c r="D962" s="143"/>
    </row>
    <row r="963" spans="4:4" x14ac:dyDescent="0.25">
      <c r="D963" s="143"/>
    </row>
    <row r="964" spans="4:4" x14ac:dyDescent="0.25">
      <c r="D964" s="143"/>
    </row>
    <row r="965" spans="4:4" x14ac:dyDescent="0.25">
      <c r="D965" s="143"/>
    </row>
    <row r="966" spans="4:4" x14ac:dyDescent="0.25">
      <c r="D966" s="143"/>
    </row>
    <row r="967" spans="4:4" x14ac:dyDescent="0.25">
      <c r="D967" s="143"/>
    </row>
    <row r="968" spans="4:4" x14ac:dyDescent="0.25">
      <c r="D968" s="143"/>
    </row>
    <row r="969" spans="4:4" x14ac:dyDescent="0.25">
      <c r="D969" s="143"/>
    </row>
    <row r="970" spans="4:4" x14ac:dyDescent="0.25">
      <c r="D970" s="143"/>
    </row>
    <row r="971" spans="4:4" x14ac:dyDescent="0.25">
      <c r="D971" s="143"/>
    </row>
    <row r="972" spans="4:4" x14ac:dyDescent="0.25">
      <c r="D972" s="143"/>
    </row>
    <row r="973" spans="4:4" x14ac:dyDescent="0.25">
      <c r="D973" s="143"/>
    </row>
    <row r="974" spans="4:4" x14ac:dyDescent="0.25">
      <c r="D974" s="143"/>
    </row>
    <row r="975" spans="4:4" x14ac:dyDescent="0.25">
      <c r="D975" s="143"/>
    </row>
    <row r="976" spans="4:4" x14ac:dyDescent="0.25">
      <c r="D976" s="143"/>
    </row>
    <row r="977" spans="4:4" x14ac:dyDescent="0.25">
      <c r="D977" s="143"/>
    </row>
    <row r="978" spans="4:4" x14ac:dyDescent="0.25">
      <c r="D978" s="143"/>
    </row>
    <row r="979" spans="4:4" x14ac:dyDescent="0.25">
      <c r="D979" s="143"/>
    </row>
    <row r="980" spans="4:4" x14ac:dyDescent="0.25">
      <c r="D980" s="143"/>
    </row>
    <row r="981" spans="4:4" x14ac:dyDescent="0.25">
      <c r="D981" s="143"/>
    </row>
    <row r="982" spans="4:4" x14ac:dyDescent="0.25">
      <c r="D982" s="143"/>
    </row>
    <row r="983" spans="4:4" x14ac:dyDescent="0.25">
      <c r="D983" s="143"/>
    </row>
    <row r="984" spans="4:4" x14ac:dyDescent="0.25">
      <c r="D984" s="143"/>
    </row>
    <row r="985" spans="4:4" x14ac:dyDescent="0.25">
      <c r="D985" s="143"/>
    </row>
    <row r="986" spans="4:4" x14ac:dyDescent="0.25">
      <c r="D986" s="143"/>
    </row>
    <row r="987" spans="4:4" x14ac:dyDescent="0.25">
      <c r="D987" s="143"/>
    </row>
    <row r="988" spans="4:4" x14ac:dyDescent="0.25">
      <c r="D988" s="143"/>
    </row>
    <row r="989" spans="4:4" x14ac:dyDescent="0.25">
      <c r="D989" s="143"/>
    </row>
    <row r="990" spans="4:4" x14ac:dyDescent="0.25">
      <c r="D990" s="143"/>
    </row>
    <row r="991" spans="4:4" x14ac:dyDescent="0.25">
      <c r="D991" s="143"/>
    </row>
    <row r="992" spans="4:4" x14ac:dyDescent="0.25">
      <c r="D992" s="143"/>
    </row>
    <row r="993" spans="4:4" x14ac:dyDescent="0.25">
      <c r="D993" s="143"/>
    </row>
    <row r="994" spans="4:4" x14ac:dyDescent="0.25">
      <c r="D994" s="143"/>
    </row>
    <row r="995" spans="4:4" x14ac:dyDescent="0.25">
      <c r="D995" s="143"/>
    </row>
    <row r="996" spans="4:4" x14ac:dyDescent="0.25">
      <c r="D996" s="143"/>
    </row>
    <row r="997" spans="4:4" x14ac:dyDescent="0.25">
      <c r="D997" s="143"/>
    </row>
    <row r="998" spans="4:4" x14ac:dyDescent="0.25">
      <c r="D998" s="143"/>
    </row>
    <row r="999" spans="4:4" x14ac:dyDescent="0.25">
      <c r="D999" s="143"/>
    </row>
    <row r="1000" spans="4:4" x14ac:dyDescent="0.25">
      <c r="D1000" s="143"/>
    </row>
    <row r="1001" spans="4:4" x14ac:dyDescent="0.25">
      <c r="D1001" s="143"/>
    </row>
    <row r="1002" spans="4:4" x14ac:dyDescent="0.25">
      <c r="D1002" s="143"/>
    </row>
    <row r="1003" spans="4:4" x14ac:dyDescent="0.25">
      <c r="D1003" s="143"/>
    </row>
    <row r="1004" spans="4:4" x14ac:dyDescent="0.25">
      <c r="D1004" s="143"/>
    </row>
    <row r="1005" spans="4:4" x14ac:dyDescent="0.25">
      <c r="D1005" s="143"/>
    </row>
    <row r="1006" spans="4:4" x14ac:dyDescent="0.25">
      <c r="D1006" s="143"/>
    </row>
    <row r="1007" spans="4:4" x14ac:dyDescent="0.25">
      <c r="D1007" s="143"/>
    </row>
    <row r="1008" spans="4:4" x14ac:dyDescent="0.25">
      <c r="D1008" s="143"/>
    </row>
    <row r="1009" spans="4:4" x14ac:dyDescent="0.25">
      <c r="D1009" s="143"/>
    </row>
    <row r="1010" spans="4:4" x14ac:dyDescent="0.25">
      <c r="D1010" s="143"/>
    </row>
    <row r="1011" spans="4:4" x14ac:dyDescent="0.25">
      <c r="D1011" s="143"/>
    </row>
    <row r="1012" spans="4:4" x14ac:dyDescent="0.25">
      <c r="D1012" s="143"/>
    </row>
    <row r="1013" spans="4:4" x14ac:dyDescent="0.25">
      <c r="D1013" s="143"/>
    </row>
    <row r="1014" spans="4:4" x14ac:dyDescent="0.25">
      <c r="D1014" s="143"/>
    </row>
    <row r="1015" spans="4:4" x14ac:dyDescent="0.25">
      <c r="D1015" s="143"/>
    </row>
    <row r="1016" spans="4:4" x14ac:dyDescent="0.25">
      <c r="D1016" s="143"/>
    </row>
    <row r="1017" spans="4:4" x14ac:dyDescent="0.25">
      <c r="D1017" s="143"/>
    </row>
    <row r="1018" spans="4:4" x14ac:dyDescent="0.25">
      <c r="D1018" s="143"/>
    </row>
    <row r="1019" spans="4:4" x14ac:dyDescent="0.25">
      <c r="D1019" s="143"/>
    </row>
    <row r="1020" spans="4:4" x14ac:dyDescent="0.25">
      <c r="D1020" s="143"/>
    </row>
    <row r="1021" spans="4:4" x14ac:dyDescent="0.25">
      <c r="D1021" s="143"/>
    </row>
    <row r="1022" spans="4:4" x14ac:dyDescent="0.25">
      <c r="D1022" s="143"/>
    </row>
    <row r="1023" spans="4:4" x14ac:dyDescent="0.25">
      <c r="D1023" s="143"/>
    </row>
    <row r="1024" spans="4:4" x14ac:dyDescent="0.25">
      <c r="D1024" s="143"/>
    </row>
    <row r="1025" spans="4:4" x14ac:dyDescent="0.25">
      <c r="D1025" s="143"/>
    </row>
    <row r="1026" spans="4:4" x14ac:dyDescent="0.25">
      <c r="D1026" s="143"/>
    </row>
    <row r="1027" spans="4:4" x14ac:dyDescent="0.25">
      <c r="D1027" s="143"/>
    </row>
    <row r="1028" spans="4:4" x14ac:dyDescent="0.25">
      <c r="D1028" s="143"/>
    </row>
    <row r="1029" spans="4:4" x14ac:dyDescent="0.25">
      <c r="D1029" s="143"/>
    </row>
    <row r="1030" spans="4:4" x14ac:dyDescent="0.25">
      <c r="D1030" s="143"/>
    </row>
    <row r="1031" spans="4:4" x14ac:dyDescent="0.25">
      <c r="D1031" s="143"/>
    </row>
    <row r="1032" spans="4:4" x14ac:dyDescent="0.25">
      <c r="D1032" s="143"/>
    </row>
    <row r="1033" spans="4:4" x14ac:dyDescent="0.25">
      <c r="D1033" s="143"/>
    </row>
    <row r="1034" spans="4:4" x14ac:dyDescent="0.25">
      <c r="D1034" s="143"/>
    </row>
    <row r="1035" spans="4:4" x14ac:dyDescent="0.25">
      <c r="D1035" s="143"/>
    </row>
    <row r="1036" spans="4:4" x14ac:dyDescent="0.25">
      <c r="D1036" s="143"/>
    </row>
    <row r="1037" spans="4:4" x14ac:dyDescent="0.25">
      <c r="D1037" s="143"/>
    </row>
    <row r="1038" spans="4:4" x14ac:dyDescent="0.25">
      <c r="D1038" s="143"/>
    </row>
    <row r="1039" spans="4:4" x14ac:dyDescent="0.25">
      <c r="D1039" s="143"/>
    </row>
    <row r="1040" spans="4:4" x14ac:dyDescent="0.25">
      <c r="D1040" s="143"/>
    </row>
    <row r="1041" spans="4:4" x14ac:dyDescent="0.25">
      <c r="D1041" s="143"/>
    </row>
    <row r="1042" spans="4:4" x14ac:dyDescent="0.25">
      <c r="D1042" s="143"/>
    </row>
    <row r="1043" spans="4:4" x14ac:dyDescent="0.25">
      <c r="D1043" s="143"/>
    </row>
    <row r="1044" spans="4:4" x14ac:dyDescent="0.25">
      <c r="D1044" s="143"/>
    </row>
    <row r="1045" spans="4:4" x14ac:dyDescent="0.25">
      <c r="D1045" s="143"/>
    </row>
    <row r="1046" spans="4:4" x14ac:dyDescent="0.25">
      <c r="D1046" s="143"/>
    </row>
    <row r="1047" spans="4:4" x14ac:dyDescent="0.25">
      <c r="D1047" s="143"/>
    </row>
    <row r="1048" spans="4:4" x14ac:dyDescent="0.25">
      <c r="D1048" s="143"/>
    </row>
    <row r="1049" spans="4:4" x14ac:dyDescent="0.25">
      <c r="D1049" s="143"/>
    </row>
    <row r="1050" spans="4:4" x14ac:dyDescent="0.25">
      <c r="D1050" s="143"/>
    </row>
    <row r="1051" spans="4:4" x14ac:dyDescent="0.25">
      <c r="D1051" s="143"/>
    </row>
    <row r="1052" spans="4:4" x14ac:dyDescent="0.25">
      <c r="D1052" s="143"/>
    </row>
    <row r="1053" spans="4:4" x14ac:dyDescent="0.25">
      <c r="D1053" s="143"/>
    </row>
    <row r="1054" spans="4:4" x14ac:dyDescent="0.25">
      <c r="D1054" s="143"/>
    </row>
    <row r="1055" spans="4:4" x14ac:dyDescent="0.25">
      <c r="D1055" s="143"/>
    </row>
    <row r="1056" spans="4:4" x14ac:dyDescent="0.25">
      <c r="D1056" s="143"/>
    </row>
    <row r="1057" spans="4:4" x14ac:dyDescent="0.25">
      <c r="D1057" s="143"/>
    </row>
    <row r="1058" spans="4:4" x14ac:dyDescent="0.25">
      <c r="D1058" s="143"/>
    </row>
    <row r="1059" spans="4:4" x14ac:dyDescent="0.25">
      <c r="D1059" s="143"/>
    </row>
    <row r="1060" spans="4:4" x14ac:dyDescent="0.25">
      <c r="D1060" s="143"/>
    </row>
    <row r="1061" spans="4:4" x14ac:dyDescent="0.25">
      <c r="D1061" s="143"/>
    </row>
    <row r="1062" spans="4:4" x14ac:dyDescent="0.25">
      <c r="D1062" s="143"/>
    </row>
    <row r="1063" spans="4:4" x14ac:dyDescent="0.25">
      <c r="D1063" s="143"/>
    </row>
    <row r="1064" spans="4:4" x14ac:dyDescent="0.25">
      <c r="D1064" s="143"/>
    </row>
    <row r="1065" spans="4:4" x14ac:dyDescent="0.25">
      <c r="D1065" s="143"/>
    </row>
    <row r="1066" spans="4:4" x14ac:dyDescent="0.25">
      <c r="D1066" s="143"/>
    </row>
    <row r="1067" spans="4:4" x14ac:dyDescent="0.25">
      <c r="D1067" s="143"/>
    </row>
    <row r="1068" spans="4:4" x14ac:dyDescent="0.25">
      <c r="D1068" s="143"/>
    </row>
    <row r="1069" spans="4:4" x14ac:dyDescent="0.25">
      <c r="D1069" s="143"/>
    </row>
    <row r="1070" spans="4:4" x14ac:dyDescent="0.25">
      <c r="D1070" s="143"/>
    </row>
    <row r="1071" spans="4:4" x14ac:dyDescent="0.25">
      <c r="D1071" s="143"/>
    </row>
    <row r="1072" spans="4:4" x14ac:dyDescent="0.25">
      <c r="D1072" s="143"/>
    </row>
    <row r="1073" spans="4:4" x14ac:dyDescent="0.25">
      <c r="D1073" s="143"/>
    </row>
    <row r="1074" spans="4:4" x14ac:dyDescent="0.25">
      <c r="D1074" s="143"/>
    </row>
    <row r="1075" spans="4:4" x14ac:dyDescent="0.25">
      <c r="D1075" s="143"/>
    </row>
    <row r="1076" spans="4:4" x14ac:dyDescent="0.25">
      <c r="D1076" s="143"/>
    </row>
    <row r="1077" spans="4:4" x14ac:dyDescent="0.25">
      <c r="D1077" s="143"/>
    </row>
    <row r="1078" spans="4:4" x14ac:dyDescent="0.25">
      <c r="D1078" s="143"/>
    </row>
    <row r="1079" spans="4:4" x14ac:dyDescent="0.25">
      <c r="D1079" s="143"/>
    </row>
    <row r="1080" spans="4:4" x14ac:dyDescent="0.25">
      <c r="D1080" s="143"/>
    </row>
    <row r="1081" spans="4:4" x14ac:dyDescent="0.25">
      <c r="D1081" s="143"/>
    </row>
    <row r="1082" spans="4:4" x14ac:dyDescent="0.25">
      <c r="D1082" s="143"/>
    </row>
    <row r="1083" spans="4:4" x14ac:dyDescent="0.25">
      <c r="D1083" s="143"/>
    </row>
    <row r="1084" spans="4:4" x14ac:dyDescent="0.25">
      <c r="D1084" s="143"/>
    </row>
    <row r="1085" spans="4:4" x14ac:dyDescent="0.25">
      <c r="D1085" s="143"/>
    </row>
    <row r="1086" spans="4:4" x14ac:dyDescent="0.25">
      <c r="D1086" s="143"/>
    </row>
    <row r="1087" spans="4:4" x14ac:dyDescent="0.25">
      <c r="D1087" s="143"/>
    </row>
    <row r="1088" spans="4:4" x14ac:dyDescent="0.25">
      <c r="D1088" s="143"/>
    </row>
    <row r="1089" spans="4:4" x14ac:dyDescent="0.25">
      <c r="D1089" s="143"/>
    </row>
    <row r="1090" spans="4:4" x14ac:dyDescent="0.25">
      <c r="D1090" s="143"/>
    </row>
    <row r="1091" spans="4:4" x14ac:dyDescent="0.25">
      <c r="D1091" s="143"/>
    </row>
    <row r="1092" spans="4:4" x14ac:dyDescent="0.25">
      <c r="D1092" s="143"/>
    </row>
    <row r="1093" spans="4:4" x14ac:dyDescent="0.25">
      <c r="D1093" s="143"/>
    </row>
    <row r="1094" spans="4:4" x14ac:dyDescent="0.25">
      <c r="D1094" s="143"/>
    </row>
    <row r="1095" spans="4:4" x14ac:dyDescent="0.25">
      <c r="D1095" s="143"/>
    </row>
    <row r="1096" spans="4:4" x14ac:dyDescent="0.25">
      <c r="D1096" s="143"/>
    </row>
    <row r="1097" spans="4:4" x14ac:dyDescent="0.25">
      <c r="D1097" s="143"/>
    </row>
    <row r="1098" spans="4:4" x14ac:dyDescent="0.25">
      <c r="D1098" s="143"/>
    </row>
    <row r="1099" spans="4:4" x14ac:dyDescent="0.25">
      <c r="D1099" s="143"/>
    </row>
    <row r="1100" spans="4:4" x14ac:dyDescent="0.25">
      <c r="D1100" s="143"/>
    </row>
    <row r="1101" spans="4:4" x14ac:dyDescent="0.25">
      <c r="D1101" s="143"/>
    </row>
    <row r="1102" spans="4:4" x14ac:dyDescent="0.25">
      <c r="D1102" s="143"/>
    </row>
    <row r="1103" spans="4:4" x14ac:dyDescent="0.25">
      <c r="D1103" s="143"/>
    </row>
    <row r="1104" spans="4:4" x14ac:dyDescent="0.25">
      <c r="D1104" s="143"/>
    </row>
    <row r="1105" spans="4:4" x14ac:dyDescent="0.25">
      <c r="D1105" s="143"/>
    </row>
    <row r="1106" spans="4:4" x14ac:dyDescent="0.25">
      <c r="D1106" s="143"/>
    </row>
    <row r="1107" spans="4:4" x14ac:dyDescent="0.25">
      <c r="D1107" s="143"/>
    </row>
    <row r="1108" spans="4:4" x14ac:dyDescent="0.25">
      <c r="D1108" s="143"/>
    </row>
    <row r="1109" spans="4:4" x14ac:dyDescent="0.25">
      <c r="D1109" s="143"/>
    </row>
    <row r="1110" spans="4:4" x14ac:dyDescent="0.25">
      <c r="D1110" s="143"/>
    </row>
    <row r="1111" spans="4:4" x14ac:dyDescent="0.25">
      <c r="D1111" s="143"/>
    </row>
    <row r="1112" spans="4:4" x14ac:dyDescent="0.25">
      <c r="D1112" s="143"/>
    </row>
    <row r="1113" spans="4:4" x14ac:dyDescent="0.25">
      <c r="D1113" s="143"/>
    </row>
    <row r="1114" spans="4:4" x14ac:dyDescent="0.25">
      <c r="D1114" s="143"/>
    </row>
    <row r="1115" spans="4:4" x14ac:dyDescent="0.25">
      <c r="D1115" s="143"/>
    </row>
    <row r="1116" spans="4:4" x14ac:dyDescent="0.25">
      <c r="D1116" s="143"/>
    </row>
    <row r="1117" spans="4:4" x14ac:dyDescent="0.25">
      <c r="D1117" s="143"/>
    </row>
    <row r="1118" spans="4:4" x14ac:dyDescent="0.25">
      <c r="D1118" s="143"/>
    </row>
    <row r="1119" spans="4:4" x14ac:dyDescent="0.25">
      <c r="D1119" s="143"/>
    </row>
    <row r="1120" spans="4:4" x14ac:dyDescent="0.25">
      <c r="D1120" s="143"/>
    </row>
    <row r="1121" spans="4:4" x14ac:dyDescent="0.25">
      <c r="D1121" s="143"/>
    </row>
    <row r="1122" spans="4:4" x14ac:dyDescent="0.25">
      <c r="D1122" s="143"/>
    </row>
    <row r="1123" spans="4:4" x14ac:dyDescent="0.25">
      <c r="D1123" s="143"/>
    </row>
    <row r="1124" spans="4:4" x14ac:dyDescent="0.25">
      <c r="D1124" s="143"/>
    </row>
    <row r="1125" spans="4:4" x14ac:dyDescent="0.25">
      <c r="D1125" s="143"/>
    </row>
    <row r="1126" spans="4:4" x14ac:dyDescent="0.25">
      <c r="D1126" s="143"/>
    </row>
    <row r="1127" spans="4:4" x14ac:dyDescent="0.25">
      <c r="D1127" s="143"/>
    </row>
    <row r="1128" spans="4:4" x14ac:dyDescent="0.25">
      <c r="D1128" s="143"/>
    </row>
    <row r="1129" spans="4:4" x14ac:dyDescent="0.25">
      <c r="D1129" s="143"/>
    </row>
    <row r="1130" spans="4:4" x14ac:dyDescent="0.25">
      <c r="D1130" s="143"/>
    </row>
    <row r="1131" spans="4:4" x14ac:dyDescent="0.25">
      <c r="D1131" s="143"/>
    </row>
    <row r="1132" spans="4:4" x14ac:dyDescent="0.25">
      <c r="D1132" s="143"/>
    </row>
    <row r="1133" spans="4:4" x14ac:dyDescent="0.25">
      <c r="D1133" s="143"/>
    </row>
    <row r="1134" spans="4:4" x14ac:dyDescent="0.25">
      <c r="D1134" s="143"/>
    </row>
    <row r="1135" spans="4:4" x14ac:dyDescent="0.25">
      <c r="D1135" s="143"/>
    </row>
    <row r="1136" spans="4:4" x14ac:dyDescent="0.25">
      <c r="D1136" s="143"/>
    </row>
    <row r="1137" spans="4:4" x14ac:dyDescent="0.25">
      <c r="D1137" s="143"/>
    </row>
    <row r="1138" spans="4:4" x14ac:dyDescent="0.25">
      <c r="D1138" s="143"/>
    </row>
    <row r="1139" spans="4:4" x14ac:dyDescent="0.25">
      <c r="D1139" s="143"/>
    </row>
    <row r="1140" spans="4:4" x14ac:dyDescent="0.25">
      <c r="D1140" s="143"/>
    </row>
    <row r="1141" spans="4:4" x14ac:dyDescent="0.25">
      <c r="D1141" s="143"/>
    </row>
    <row r="1142" spans="4:4" x14ac:dyDescent="0.25">
      <c r="D1142" s="143"/>
    </row>
    <row r="1143" spans="4:4" x14ac:dyDescent="0.25">
      <c r="D1143" s="143"/>
    </row>
    <row r="1144" spans="4:4" x14ac:dyDescent="0.25">
      <c r="D1144" s="143"/>
    </row>
    <row r="1145" spans="4:4" x14ac:dyDescent="0.25">
      <c r="D1145" s="143"/>
    </row>
    <row r="1146" spans="4:4" x14ac:dyDescent="0.25">
      <c r="D1146" s="143"/>
    </row>
    <row r="1147" spans="4:4" x14ac:dyDescent="0.25">
      <c r="D1147" s="143"/>
    </row>
    <row r="1148" spans="4:4" x14ac:dyDescent="0.25">
      <c r="D1148" s="143"/>
    </row>
    <row r="1149" spans="4:4" x14ac:dyDescent="0.25">
      <c r="D1149" s="143"/>
    </row>
    <row r="1150" spans="4:4" x14ac:dyDescent="0.25">
      <c r="D1150" s="143"/>
    </row>
    <row r="1151" spans="4:4" x14ac:dyDescent="0.25">
      <c r="D1151" s="143"/>
    </row>
    <row r="1152" spans="4:4" x14ac:dyDescent="0.25">
      <c r="D1152" s="143"/>
    </row>
    <row r="1153" spans="4:4" x14ac:dyDescent="0.25">
      <c r="D1153" s="143"/>
    </row>
    <row r="1154" spans="4:4" x14ac:dyDescent="0.25">
      <c r="D1154" s="143"/>
    </row>
    <row r="1155" spans="4:4" x14ac:dyDescent="0.25">
      <c r="D1155" s="143"/>
    </row>
    <row r="1156" spans="4:4" x14ac:dyDescent="0.25">
      <c r="D1156" s="143"/>
    </row>
    <row r="1157" spans="4:4" x14ac:dyDescent="0.25">
      <c r="D1157" s="143"/>
    </row>
    <row r="1158" spans="4:4" x14ac:dyDescent="0.25">
      <c r="D1158" s="143"/>
    </row>
    <row r="1159" spans="4:4" x14ac:dyDescent="0.25">
      <c r="D1159" s="143"/>
    </row>
    <row r="1160" spans="4:4" x14ac:dyDescent="0.25">
      <c r="D1160" s="143"/>
    </row>
    <row r="1161" spans="4:4" x14ac:dyDescent="0.25">
      <c r="D1161" s="143"/>
    </row>
    <row r="1162" spans="4:4" x14ac:dyDescent="0.25">
      <c r="D1162" s="143"/>
    </row>
    <row r="1163" spans="4:4" x14ac:dyDescent="0.25">
      <c r="D1163" s="143"/>
    </row>
    <row r="1164" spans="4:4" x14ac:dyDescent="0.25">
      <c r="D1164" s="143"/>
    </row>
    <row r="1165" spans="4:4" x14ac:dyDescent="0.25">
      <c r="D1165" s="143"/>
    </row>
    <row r="1166" spans="4:4" x14ac:dyDescent="0.25">
      <c r="D1166" s="143"/>
    </row>
    <row r="1167" spans="4:4" x14ac:dyDescent="0.25">
      <c r="D1167" s="143"/>
    </row>
    <row r="1168" spans="4:4" x14ac:dyDescent="0.25">
      <c r="D1168" s="143"/>
    </row>
    <row r="1169" spans="4:4" x14ac:dyDescent="0.25">
      <c r="D1169" s="143"/>
    </row>
    <row r="1170" spans="4:4" x14ac:dyDescent="0.25">
      <c r="D1170" s="143"/>
    </row>
    <row r="1171" spans="4:4" x14ac:dyDescent="0.25">
      <c r="D1171" s="143"/>
    </row>
    <row r="1172" spans="4:4" x14ac:dyDescent="0.25">
      <c r="D1172" s="143"/>
    </row>
    <row r="1173" spans="4:4" x14ac:dyDescent="0.25">
      <c r="D1173" s="143"/>
    </row>
    <row r="1174" spans="4:4" x14ac:dyDescent="0.25">
      <c r="D1174" s="143"/>
    </row>
    <row r="1175" spans="4:4" x14ac:dyDescent="0.25">
      <c r="D1175" s="143"/>
    </row>
    <row r="1176" spans="4:4" x14ac:dyDescent="0.25">
      <c r="D1176" s="143"/>
    </row>
    <row r="1177" spans="4:4" x14ac:dyDescent="0.25">
      <c r="D1177" s="143"/>
    </row>
    <row r="1178" spans="4:4" x14ac:dyDescent="0.25">
      <c r="D1178" s="143"/>
    </row>
    <row r="1179" spans="4:4" x14ac:dyDescent="0.25">
      <c r="D1179" s="143"/>
    </row>
    <row r="1180" spans="4:4" x14ac:dyDescent="0.25">
      <c r="D1180" s="143"/>
    </row>
    <row r="1181" spans="4:4" x14ac:dyDescent="0.25">
      <c r="D1181" s="143"/>
    </row>
    <row r="1182" spans="4:4" x14ac:dyDescent="0.25">
      <c r="D1182" s="143"/>
    </row>
    <row r="1183" spans="4:4" x14ac:dyDescent="0.25">
      <c r="D1183" s="143"/>
    </row>
    <row r="1184" spans="4:4" x14ac:dyDescent="0.25">
      <c r="D1184" s="143"/>
    </row>
    <row r="1185" spans="4:4" x14ac:dyDescent="0.25">
      <c r="D1185" s="143"/>
    </row>
    <row r="1186" spans="4:4" x14ac:dyDescent="0.25">
      <c r="D1186" s="143"/>
    </row>
    <row r="1187" spans="4:4" x14ac:dyDescent="0.25">
      <c r="D1187" s="143"/>
    </row>
    <row r="1188" spans="4:4" x14ac:dyDescent="0.25">
      <c r="D1188" s="143"/>
    </row>
    <row r="1189" spans="4:4" x14ac:dyDescent="0.25">
      <c r="D1189" s="143"/>
    </row>
    <row r="1190" spans="4:4" x14ac:dyDescent="0.25">
      <c r="D1190" s="143"/>
    </row>
    <row r="1191" spans="4:4" x14ac:dyDescent="0.25">
      <c r="D1191" s="143"/>
    </row>
    <row r="1192" spans="4:4" x14ac:dyDescent="0.25">
      <c r="D1192" s="143"/>
    </row>
    <row r="1193" spans="4:4" x14ac:dyDescent="0.25">
      <c r="D1193" s="143"/>
    </row>
    <row r="1194" spans="4:4" x14ac:dyDescent="0.25">
      <c r="D1194" s="143"/>
    </row>
    <row r="1195" spans="4:4" x14ac:dyDescent="0.25">
      <c r="D1195" s="143"/>
    </row>
    <row r="1196" spans="4:4" x14ac:dyDescent="0.25">
      <c r="D1196" s="143"/>
    </row>
    <row r="1197" spans="4:4" x14ac:dyDescent="0.25">
      <c r="D1197" s="143"/>
    </row>
    <row r="1198" spans="4:4" x14ac:dyDescent="0.25">
      <c r="D1198" s="143"/>
    </row>
    <row r="1199" spans="4:4" x14ac:dyDescent="0.25">
      <c r="D1199" s="143"/>
    </row>
    <row r="1200" spans="4:4" x14ac:dyDescent="0.25">
      <c r="D1200" s="143"/>
    </row>
    <row r="1201" spans="4:4" x14ac:dyDescent="0.25">
      <c r="D1201" s="143"/>
    </row>
    <row r="1202" spans="4:4" x14ac:dyDescent="0.25">
      <c r="D1202" s="143"/>
    </row>
    <row r="1203" spans="4:4" x14ac:dyDescent="0.25">
      <c r="D1203" s="143"/>
    </row>
    <row r="1204" spans="4:4" x14ac:dyDescent="0.25">
      <c r="D1204" s="143"/>
    </row>
    <row r="1205" spans="4:4" x14ac:dyDescent="0.25">
      <c r="D1205" s="143"/>
    </row>
    <row r="1206" spans="4:4" x14ac:dyDescent="0.25">
      <c r="D1206" s="143"/>
    </row>
    <row r="1207" spans="4:4" x14ac:dyDescent="0.25">
      <c r="D1207" s="143"/>
    </row>
    <row r="1208" spans="4:4" x14ac:dyDescent="0.25">
      <c r="D1208" s="143"/>
    </row>
    <row r="1209" spans="4:4" x14ac:dyDescent="0.25">
      <c r="D1209" s="143"/>
    </row>
    <row r="1210" spans="4:4" x14ac:dyDescent="0.25">
      <c r="D1210" s="143"/>
    </row>
    <row r="1211" spans="4:4" x14ac:dyDescent="0.25">
      <c r="D1211" s="143"/>
    </row>
    <row r="1212" spans="4:4" x14ac:dyDescent="0.25">
      <c r="D1212" s="143"/>
    </row>
    <row r="1213" spans="4:4" x14ac:dyDescent="0.25">
      <c r="D1213" s="143"/>
    </row>
    <row r="1214" spans="4:4" x14ac:dyDescent="0.25">
      <c r="D1214" s="143"/>
    </row>
    <row r="1215" spans="4:4" x14ac:dyDescent="0.25">
      <c r="D1215" s="143"/>
    </row>
    <row r="1216" spans="4:4" x14ac:dyDescent="0.25">
      <c r="D1216" s="143"/>
    </row>
    <row r="1217" spans="4:4" x14ac:dyDescent="0.25">
      <c r="D1217" s="143"/>
    </row>
    <row r="1218" spans="4:4" x14ac:dyDescent="0.25">
      <c r="D1218" s="143"/>
    </row>
    <row r="1219" spans="4:4" x14ac:dyDescent="0.25">
      <c r="D1219" s="143"/>
    </row>
    <row r="1220" spans="4:4" x14ac:dyDescent="0.25">
      <c r="D1220" s="143"/>
    </row>
    <row r="1221" spans="4:4" x14ac:dyDescent="0.25">
      <c r="D1221" s="143"/>
    </row>
    <row r="1222" spans="4:4" x14ac:dyDescent="0.25">
      <c r="D1222" s="143"/>
    </row>
    <row r="1223" spans="4:4" x14ac:dyDescent="0.25">
      <c r="D1223" s="143"/>
    </row>
    <row r="1224" spans="4:4" x14ac:dyDescent="0.25">
      <c r="D1224" s="143"/>
    </row>
    <row r="1225" spans="4:4" x14ac:dyDescent="0.25">
      <c r="D1225" s="143"/>
    </row>
    <row r="1226" spans="4:4" x14ac:dyDescent="0.25">
      <c r="D1226" s="143"/>
    </row>
    <row r="1227" spans="4:4" x14ac:dyDescent="0.25">
      <c r="D1227" s="143"/>
    </row>
    <row r="1228" spans="4:4" x14ac:dyDescent="0.25">
      <c r="D1228" s="143"/>
    </row>
    <row r="1229" spans="4:4" x14ac:dyDescent="0.25">
      <c r="D1229" s="143"/>
    </row>
    <row r="1230" spans="4:4" x14ac:dyDescent="0.25">
      <c r="D1230" s="143"/>
    </row>
    <row r="1231" spans="4:4" x14ac:dyDescent="0.25">
      <c r="D1231" s="143"/>
    </row>
    <row r="1232" spans="4:4" x14ac:dyDescent="0.25">
      <c r="D1232" s="143"/>
    </row>
    <row r="1233" spans="4:4" x14ac:dyDescent="0.25">
      <c r="D1233" s="143"/>
    </row>
    <row r="1234" spans="4:4" x14ac:dyDescent="0.25">
      <c r="D1234" s="143"/>
    </row>
    <row r="1235" spans="4:4" x14ac:dyDescent="0.25">
      <c r="D1235" s="143"/>
    </row>
    <row r="1236" spans="4:4" x14ac:dyDescent="0.25">
      <c r="D1236" s="143"/>
    </row>
    <row r="1237" spans="4:4" x14ac:dyDescent="0.25">
      <c r="D1237" s="143"/>
    </row>
    <row r="1238" spans="4:4" x14ac:dyDescent="0.25">
      <c r="D1238" s="143"/>
    </row>
    <row r="1239" spans="4:4" x14ac:dyDescent="0.25">
      <c r="D1239" s="143"/>
    </row>
    <row r="1240" spans="4:4" x14ac:dyDescent="0.25">
      <c r="D1240" s="143"/>
    </row>
    <row r="1241" spans="4:4" x14ac:dyDescent="0.25">
      <c r="D1241" s="143"/>
    </row>
    <row r="1242" spans="4:4" x14ac:dyDescent="0.25">
      <c r="D1242" s="143"/>
    </row>
    <row r="1243" spans="4:4" x14ac:dyDescent="0.25">
      <c r="D1243" s="143"/>
    </row>
    <row r="1244" spans="4:4" x14ac:dyDescent="0.25">
      <c r="D1244" s="143"/>
    </row>
    <row r="1245" spans="4:4" x14ac:dyDescent="0.25">
      <c r="D1245" s="143"/>
    </row>
    <row r="1246" spans="4:4" x14ac:dyDescent="0.25">
      <c r="D1246" s="143"/>
    </row>
    <row r="1247" spans="4:4" x14ac:dyDescent="0.25">
      <c r="D1247" s="143"/>
    </row>
    <row r="1248" spans="4:4" x14ac:dyDescent="0.25">
      <c r="D1248" s="143"/>
    </row>
    <row r="1249" spans="4:4" x14ac:dyDescent="0.25">
      <c r="D1249" s="143"/>
    </row>
    <row r="1250" spans="4:4" x14ac:dyDescent="0.25">
      <c r="D1250" s="143"/>
    </row>
    <row r="1251" spans="4:4" x14ac:dyDescent="0.25">
      <c r="D1251" s="143"/>
    </row>
    <row r="1252" spans="4:4" x14ac:dyDescent="0.25">
      <c r="D1252" s="143"/>
    </row>
    <row r="1253" spans="4:4" x14ac:dyDescent="0.25">
      <c r="D1253" s="143"/>
    </row>
    <row r="1254" spans="4:4" x14ac:dyDescent="0.25">
      <c r="D1254" s="143"/>
    </row>
    <row r="1255" spans="4:4" x14ac:dyDescent="0.25">
      <c r="D1255" s="143"/>
    </row>
    <row r="1256" spans="4:4" x14ac:dyDescent="0.25">
      <c r="D1256" s="143"/>
    </row>
    <row r="1257" spans="4:4" x14ac:dyDescent="0.25">
      <c r="D1257" s="143"/>
    </row>
    <row r="1258" spans="4:4" x14ac:dyDescent="0.25">
      <c r="D1258" s="143"/>
    </row>
    <row r="1259" spans="4:4" x14ac:dyDescent="0.25">
      <c r="D1259" s="143"/>
    </row>
    <row r="1260" spans="4:4" x14ac:dyDescent="0.25">
      <c r="D1260" s="143"/>
    </row>
    <row r="1261" spans="4:4" x14ac:dyDescent="0.25">
      <c r="D1261" s="143"/>
    </row>
    <row r="1262" spans="4:4" x14ac:dyDescent="0.25">
      <c r="D1262" s="143"/>
    </row>
    <row r="1263" spans="4:4" x14ac:dyDescent="0.25">
      <c r="D1263" s="143"/>
    </row>
    <row r="1264" spans="4:4" x14ac:dyDescent="0.25">
      <c r="D1264" s="143"/>
    </row>
    <row r="1265" spans="4:4" x14ac:dyDescent="0.25">
      <c r="D1265" s="143"/>
    </row>
    <row r="1266" spans="4:4" x14ac:dyDescent="0.25">
      <c r="D1266" s="143"/>
    </row>
    <row r="1267" spans="4:4" x14ac:dyDescent="0.25">
      <c r="D1267" s="143"/>
    </row>
    <row r="1268" spans="4:4" x14ac:dyDescent="0.25">
      <c r="D1268" s="143"/>
    </row>
    <row r="1269" spans="4:4" x14ac:dyDescent="0.25">
      <c r="D1269" s="143"/>
    </row>
    <row r="1270" spans="4:4" x14ac:dyDescent="0.25">
      <c r="D1270" s="143"/>
    </row>
    <row r="1271" spans="4:4" x14ac:dyDescent="0.25">
      <c r="D1271" s="143"/>
    </row>
    <row r="1272" spans="4:4" x14ac:dyDescent="0.25">
      <c r="D1272" s="143"/>
    </row>
    <row r="1273" spans="4:4" x14ac:dyDescent="0.25">
      <c r="D1273" s="143"/>
    </row>
    <row r="1274" spans="4:4" x14ac:dyDescent="0.25">
      <c r="D1274" s="143"/>
    </row>
    <row r="1275" spans="4:4" x14ac:dyDescent="0.25">
      <c r="D1275" s="143"/>
    </row>
    <row r="1276" spans="4:4" x14ac:dyDescent="0.25">
      <c r="D1276" s="143"/>
    </row>
    <row r="1277" spans="4:4" x14ac:dyDescent="0.25">
      <c r="D1277" s="143"/>
    </row>
    <row r="1278" spans="4:4" x14ac:dyDescent="0.25">
      <c r="D1278" s="143"/>
    </row>
    <row r="1279" spans="4:4" x14ac:dyDescent="0.25">
      <c r="D1279" s="143"/>
    </row>
    <row r="1280" spans="4:4" x14ac:dyDescent="0.25">
      <c r="D1280" s="143"/>
    </row>
    <row r="1281" spans="4:4" x14ac:dyDescent="0.25">
      <c r="D1281" s="143"/>
    </row>
    <row r="1282" spans="4:4" x14ac:dyDescent="0.25">
      <c r="D1282" s="143"/>
    </row>
    <row r="1283" spans="4:4" x14ac:dyDescent="0.25">
      <c r="D1283" s="143"/>
    </row>
    <row r="1284" spans="4:4" x14ac:dyDescent="0.25">
      <c r="D1284" s="143"/>
    </row>
    <row r="1285" spans="4:4" x14ac:dyDescent="0.25">
      <c r="D1285" s="143"/>
    </row>
    <row r="1286" spans="4:4" x14ac:dyDescent="0.25">
      <c r="D1286" s="143"/>
    </row>
    <row r="1287" spans="4:4" x14ac:dyDescent="0.25">
      <c r="D1287" s="143"/>
    </row>
    <row r="1288" spans="4:4" x14ac:dyDescent="0.25">
      <c r="D1288" s="143"/>
    </row>
    <row r="1289" spans="4:4" x14ac:dyDescent="0.25">
      <c r="D1289" s="143"/>
    </row>
    <row r="1290" spans="4:4" x14ac:dyDescent="0.25">
      <c r="D1290" s="143"/>
    </row>
    <row r="1291" spans="4:4" x14ac:dyDescent="0.25">
      <c r="D1291" s="143"/>
    </row>
    <row r="1292" spans="4:4" x14ac:dyDescent="0.25">
      <c r="D1292" s="143"/>
    </row>
    <row r="1293" spans="4:4" x14ac:dyDescent="0.25">
      <c r="D1293" s="143"/>
    </row>
    <row r="1294" spans="4:4" x14ac:dyDescent="0.25">
      <c r="D1294" s="143"/>
    </row>
    <row r="1295" spans="4:4" x14ac:dyDescent="0.25">
      <c r="D1295" s="143"/>
    </row>
    <row r="1296" spans="4:4" x14ac:dyDescent="0.25">
      <c r="D1296" s="143"/>
    </row>
    <row r="1297" spans="4:4" x14ac:dyDescent="0.25">
      <c r="D1297" s="143"/>
    </row>
    <row r="1298" spans="4:4" x14ac:dyDescent="0.25">
      <c r="D1298" s="143"/>
    </row>
    <row r="1299" spans="4:4" x14ac:dyDescent="0.25">
      <c r="D1299" s="143"/>
    </row>
    <row r="1300" spans="4:4" x14ac:dyDescent="0.25">
      <c r="D1300" s="143"/>
    </row>
    <row r="1301" spans="4:4" x14ac:dyDescent="0.25">
      <c r="D1301" s="143"/>
    </row>
    <row r="1302" spans="4:4" x14ac:dyDescent="0.25">
      <c r="D1302" s="143"/>
    </row>
    <row r="1303" spans="4:4" x14ac:dyDescent="0.25">
      <c r="D1303" s="143"/>
    </row>
    <row r="1304" spans="4:4" x14ac:dyDescent="0.25">
      <c r="D1304" s="143"/>
    </row>
    <row r="1305" spans="4:4" x14ac:dyDescent="0.25">
      <c r="D1305" s="143"/>
    </row>
    <row r="1306" spans="4:4" x14ac:dyDescent="0.25">
      <c r="D1306" s="143"/>
    </row>
    <row r="1307" spans="4:4" x14ac:dyDescent="0.25">
      <c r="D1307" s="143"/>
    </row>
    <row r="1308" spans="4:4" x14ac:dyDescent="0.25">
      <c r="D1308" s="143"/>
    </row>
    <row r="1309" spans="4:4" x14ac:dyDescent="0.25">
      <c r="D1309" s="143"/>
    </row>
    <row r="1310" spans="4:4" x14ac:dyDescent="0.25">
      <c r="D1310" s="143"/>
    </row>
    <row r="1311" spans="4:4" x14ac:dyDescent="0.25">
      <c r="D1311" s="143"/>
    </row>
    <row r="1312" spans="4:4" x14ac:dyDescent="0.25">
      <c r="D1312" s="143"/>
    </row>
    <row r="1313" spans="4:4" x14ac:dyDescent="0.25">
      <c r="D1313" s="143"/>
    </row>
    <row r="1314" spans="4:4" x14ac:dyDescent="0.25">
      <c r="D1314" s="143"/>
    </row>
    <row r="1315" spans="4:4" x14ac:dyDescent="0.25">
      <c r="D1315" s="143"/>
    </row>
    <row r="1316" spans="4:4" x14ac:dyDescent="0.25">
      <c r="D1316" s="143"/>
    </row>
    <row r="1317" spans="4:4" x14ac:dyDescent="0.25">
      <c r="D1317" s="143"/>
    </row>
    <row r="1318" spans="4:4" x14ac:dyDescent="0.25">
      <c r="D1318" s="143"/>
    </row>
    <row r="1319" spans="4:4" x14ac:dyDescent="0.25">
      <c r="D1319" s="143"/>
    </row>
    <row r="1320" spans="4:4" x14ac:dyDescent="0.25">
      <c r="D1320" s="143"/>
    </row>
    <row r="1321" spans="4:4" x14ac:dyDescent="0.25">
      <c r="D1321" s="143"/>
    </row>
    <row r="1322" spans="4:4" x14ac:dyDescent="0.25">
      <c r="D1322" s="143"/>
    </row>
    <row r="1323" spans="4:4" x14ac:dyDescent="0.25">
      <c r="D1323" s="143"/>
    </row>
    <row r="1324" spans="4:4" x14ac:dyDescent="0.25">
      <c r="D1324" s="143"/>
    </row>
    <row r="1325" spans="4:4" x14ac:dyDescent="0.25">
      <c r="D1325" s="143"/>
    </row>
    <row r="1326" spans="4:4" x14ac:dyDescent="0.25">
      <c r="D1326" s="143"/>
    </row>
    <row r="1327" spans="4:4" x14ac:dyDescent="0.25">
      <c r="D1327" s="143"/>
    </row>
    <row r="1328" spans="4:4" x14ac:dyDescent="0.25">
      <c r="D1328" s="143"/>
    </row>
    <row r="1329" spans="4:4" x14ac:dyDescent="0.25">
      <c r="D1329" s="143"/>
    </row>
    <row r="1330" spans="4:4" x14ac:dyDescent="0.25">
      <c r="D1330" s="143"/>
    </row>
    <row r="1331" spans="4:4" x14ac:dyDescent="0.25">
      <c r="D1331" s="143"/>
    </row>
    <row r="1332" spans="4:4" x14ac:dyDescent="0.25">
      <c r="D1332" s="143"/>
    </row>
    <row r="1333" spans="4:4" x14ac:dyDescent="0.25">
      <c r="D1333" s="143"/>
    </row>
    <row r="1334" spans="4:4" x14ac:dyDescent="0.25">
      <c r="D1334" s="143"/>
    </row>
    <row r="1335" spans="4:4" x14ac:dyDescent="0.25">
      <c r="D1335" s="143"/>
    </row>
    <row r="1336" spans="4:4" x14ac:dyDescent="0.25">
      <c r="D1336" s="143"/>
    </row>
    <row r="1337" spans="4:4" x14ac:dyDescent="0.25">
      <c r="D1337" s="143"/>
    </row>
    <row r="1338" spans="4:4" x14ac:dyDescent="0.25">
      <c r="D1338" s="143"/>
    </row>
    <row r="1339" spans="4:4" x14ac:dyDescent="0.25">
      <c r="D1339" s="143"/>
    </row>
    <row r="1340" spans="4:4" x14ac:dyDescent="0.25">
      <c r="D1340" s="143"/>
    </row>
    <row r="1341" spans="4:4" x14ac:dyDescent="0.25">
      <c r="D1341" s="143"/>
    </row>
    <row r="1342" spans="4:4" x14ac:dyDescent="0.25">
      <c r="D1342" s="143"/>
    </row>
    <row r="1343" spans="4:4" x14ac:dyDescent="0.25">
      <c r="D1343" s="143"/>
    </row>
    <row r="1344" spans="4:4" x14ac:dyDescent="0.25">
      <c r="D1344" s="143"/>
    </row>
    <row r="1345" spans="4:4" x14ac:dyDescent="0.25">
      <c r="D1345" s="143"/>
    </row>
    <row r="1346" spans="4:4" x14ac:dyDescent="0.25">
      <c r="D1346" s="143"/>
    </row>
    <row r="1347" spans="4:4" x14ac:dyDescent="0.25">
      <c r="D1347" s="143"/>
    </row>
    <row r="1348" spans="4:4" x14ac:dyDescent="0.25">
      <c r="D1348" s="143"/>
    </row>
    <row r="1349" spans="4:4" x14ac:dyDescent="0.25">
      <c r="D1349" s="143"/>
    </row>
    <row r="1350" spans="4:4" x14ac:dyDescent="0.25">
      <c r="D1350" s="143"/>
    </row>
    <row r="1351" spans="4:4" x14ac:dyDescent="0.25">
      <c r="D1351" s="143"/>
    </row>
    <row r="1352" spans="4:4" x14ac:dyDescent="0.25">
      <c r="D1352" s="143"/>
    </row>
    <row r="1353" spans="4:4" x14ac:dyDescent="0.25">
      <c r="D1353" s="143"/>
    </row>
    <row r="1354" spans="4:4" x14ac:dyDescent="0.25">
      <c r="D1354" s="143"/>
    </row>
    <row r="1355" spans="4:4" x14ac:dyDescent="0.25">
      <c r="D1355" s="143"/>
    </row>
    <row r="1356" spans="4:4" x14ac:dyDescent="0.25">
      <c r="D1356" s="143"/>
    </row>
    <row r="1357" spans="4:4" x14ac:dyDescent="0.25">
      <c r="D1357" s="143"/>
    </row>
    <row r="1358" spans="4:4" x14ac:dyDescent="0.25">
      <c r="D1358" s="143"/>
    </row>
    <row r="1359" spans="4:4" x14ac:dyDescent="0.25">
      <c r="D1359" s="143"/>
    </row>
    <row r="1360" spans="4:4" x14ac:dyDescent="0.25">
      <c r="D1360" s="143"/>
    </row>
    <row r="1361" spans="4:4" x14ac:dyDescent="0.25">
      <c r="D1361" s="143"/>
    </row>
    <row r="1362" spans="4:4" x14ac:dyDescent="0.25">
      <c r="D1362" s="143"/>
    </row>
    <row r="1363" spans="4:4" x14ac:dyDescent="0.25">
      <c r="D1363" s="143"/>
    </row>
    <row r="1364" spans="4:4" x14ac:dyDescent="0.25">
      <c r="D1364" s="143"/>
    </row>
    <row r="1365" spans="4:4" x14ac:dyDescent="0.25">
      <c r="D1365" s="143"/>
    </row>
    <row r="1366" spans="4:4" x14ac:dyDescent="0.25">
      <c r="D1366" s="143"/>
    </row>
    <row r="1367" spans="4:4" x14ac:dyDescent="0.25">
      <c r="D1367" s="143"/>
    </row>
    <row r="1368" spans="4:4" x14ac:dyDescent="0.25">
      <c r="D1368" s="143"/>
    </row>
    <row r="1369" spans="4:4" x14ac:dyDescent="0.25">
      <c r="D1369" s="143"/>
    </row>
    <row r="1370" spans="4:4" x14ac:dyDescent="0.25">
      <c r="D1370" s="143"/>
    </row>
    <row r="1371" spans="4:4" x14ac:dyDescent="0.25">
      <c r="D1371" s="143"/>
    </row>
    <row r="1372" spans="4:4" x14ac:dyDescent="0.25">
      <c r="D1372" s="143"/>
    </row>
    <row r="1373" spans="4:4" x14ac:dyDescent="0.25">
      <c r="D1373" s="143"/>
    </row>
    <row r="1374" spans="4:4" x14ac:dyDescent="0.25">
      <c r="D1374" s="143"/>
    </row>
    <row r="1375" spans="4:4" x14ac:dyDescent="0.25">
      <c r="D1375" s="143"/>
    </row>
    <row r="1376" spans="4:4" x14ac:dyDescent="0.25">
      <c r="D1376" s="143"/>
    </row>
    <row r="1377" spans="4:4" x14ac:dyDescent="0.25">
      <c r="D1377" s="143"/>
    </row>
    <row r="1378" spans="4:4" x14ac:dyDescent="0.25">
      <c r="D1378" s="143"/>
    </row>
    <row r="1379" spans="4:4" x14ac:dyDescent="0.25">
      <c r="D1379" s="143"/>
    </row>
    <row r="1380" spans="4:4" x14ac:dyDescent="0.25">
      <c r="D1380" s="143"/>
    </row>
    <row r="1381" spans="4:4" x14ac:dyDescent="0.25">
      <c r="D1381" s="143"/>
    </row>
    <row r="1382" spans="4:4" x14ac:dyDescent="0.25">
      <c r="D1382" s="143"/>
    </row>
    <row r="1383" spans="4:4" x14ac:dyDescent="0.25">
      <c r="D1383" s="143"/>
    </row>
    <row r="1384" spans="4:4" x14ac:dyDescent="0.25">
      <c r="D1384" s="143"/>
    </row>
    <row r="1385" spans="4:4" x14ac:dyDescent="0.25">
      <c r="D1385" s="143"/>
    </row>
    <row r="1386" spans="4:4" x14ac:dyDescent="0.25">
      <c r="D1386" s="143"/>
    </row>
    <row r="1387" spans="4:4" x14ac:dyDescent="0.25">
      <c r="D1387" s="143"/>
    </row>
    <row r="1388" spans="4:4" x14ac:dyDescent="0.25">
      <c r="D1388" s="143"/>
    </row>
    <row r="1389" spans="4:4" x14ac:dyDescent="0.25">
      <c r="D1389" s="143"/>
    </row>
    <row r="1390" spans="4:4" x14ac:dyDescent="0.25">
      <c r="D1390" s="143"/>
    </row>
    <row r="1391" spans="4:4" x14ac:dyDescent="0.25">
      <c r="D1391" s="143"/>
    </row>
    <row r="1392" spans="4:4" x14ac:dyDescent="0.25">
      <c r="D1392" s="143"/>
    </row>
    <row r="1393" spans="4:4" x14ac:dyDescent="0.25">
      <c r="D1393" s="143"/>
    </row>
    <row r="1394" spans="4:4" x14ac:dyDescent="0.25">
      <c r="D1394" s="143"/>
    </row>
    <row r="1395" spans="4:4" x14ac:dyDescent="0.25">
      <c r="D1395" s="143"/>
    </row>
    <row r="1396" spans="4:4" x14ac:dyDescent="0.25">
      <c r="D1396" s="143"/>
    </row>
    <row r="1397" spans="4:4" x14ac:dyDescent="0.25">
      <c r="D1397" s="143"/>
    </row>
    <row r="1398" spans="4:4" x14ac:dyDescent="0.25">
      <c r="D1398" s="143"/>
    </row>
    <row r="1399" spans="4:4" x14ac:dyDescent="0.25">
      <c r="D1399" s="143"/>
    </row>
    <row r="1400" spans="4:4" x14ac:dyDescent="0.25">
      <c r="D1400" s="143"/>
    </row>
    <row r="1401" spans="4:4" x14ac:dyDescent="0.25">
      <c r="D1401" s="143"/>
    </row>
    <row r="1402" spans="4:4" x14ac:dyDescent="0.25">
      <c r="D1402" s="143"/>
    </row>
    <row r="1403" spans="4:4" x14ac:dyDescent="0.25">
      <c r="D1403" s="143"/>
    </row>
    <row r="1404" spans="4:4" x14ac:dyDescent="0.25">
      <c r="D1404" s="143"/>
    </row>
    <row r="1405" spans="4:4" x14ac:dyDescent="0.25">
      <c r="D1405" s="143"/>
    </row>
    <row r="1406" spans="4:4" x14ac:dyDescent="0.25">
      <c r="D1406" s="143"/>
    </row>
    <row r="1407" spans="4:4" x14ac:dyDescent="0.25">
      <c r="D1407" s="143"/>
    </row>
    <row r="1408" spans="4:4" x14ac:dyDescent="0.25">
      <c r="D1408" s="143"/>
    </row>
    <row r="1409" spans="4:4" x14ac:dyDescent="0.25">
      <c r="D1409" s="143"/>
    </row>
    <row r="1410" spans="4:4" x14ac:dyDescent="0.25">
      <c r="D1410" s="143"/>
    </row>
    <row r="1411" spans="4:4" x14ac:dyDescent="0.25">
      <c r="D1411" s="143"/>
    </row>
    <row r="1412" spans="4:4" x14ac:dyDescent="0.25">
      <c r="D1412" s="143"/>
    </row>
    <row r="1413" spans="4:4" x14ac:dyDescent="0.25">
      <c r="D1413" s="143"/>
    </row>
    <row r="1414" spans="4:4" x14ac:dyDescent="0.25">
      <c r="D1414" s="143"/>
    </row>
    <row r="1415" spans="4:4" x14ac:dyDescent="0.25">
      <c r="D1415" s="143"/>
    </row>
    <row r="1416" spans="4:4" x14ac:dyDescent="0.25">
      <c r="D1416" s="143"/>
    </row>
    <row r="1417" spans="4:4" x14ac:dyDescent="0.25">
      <c r="D1417" s="143"/>
    </row>
    <row r="1418" spans="4:4" x14ac:dyDescent="0.25">
      <c r="D1418" s="143"/>
    </row>
    <row r="1419" spans="4:4" x14ac:dyDescent="0.25">
      <c r="D1419" s="143"/>
    </row>
    <row r="1420" spans="4:4" x14ac:dyDescent="0.25">
      <c r="D1420" s="143"/>
    </row>
    <row r="1421" spans="4:4" x14ac:dyDescent="0.25">
      <c r="D1421" s="143"/>
    </row>
    <row r="1422" spans="4:4" x14ac:dyDescent="0.25">
      <c r="D1422" s="143"/>
    </row>
    <row r="1423" spans="4:4" x14ac:dyDescent="0.25">
      <c r="D1423" s="143"/>
    </row>
    <row r="1424" spans="4:4" x14ac:dyDescent="0.25">
      <c r="D1424" s="143"/>
    </row>
    <row r="1425" spans="4:4" x14ac:dyDescent="0.25">
      <c r="D1425" s="143"/>
    </row>
    <row r="1426" spans="4:4" x14ac:dyDescent="0.25">
      <c r="D1426" s="143"/>
    </row>
    <row r="1427" spans="4:4" x14ac:dyDescent="0.25">
      <c r="D1427" s="143"/>
    </row>
    <row r="1428" spans="4:4" x14ac:dyDescent="0.25">
      <c r="D1428" s="143"/>
    </row>
    <row r="1429" spans="4:4" x14ac:dyDescent="0.25">
      <c r="D1429" s="143"/>
    </row>
    <row r="1430" spans="4:4" x14ac:dyDescent="0.25">
      <c r="D1430" s="143"/>
    </row>
    <row r="1431" spans="4:4" x14ac:dyDescent="0.25">
      <c r="D1431" s="143"/>
    </row>
    <row r="1432" spans="4:4" x14ac:dyDescent="0.25">
      <c r="D1432" s="143"/>
    </row>
    <row r="1433" spans="4:4" x14ac:dyDescent="0.25">
      <c r="D1433" s="143"/>
    </row>
    <row r="1434" spans="4:4" x14ac:dyDescent="0.25">
      <c r="D1434" s="143"/>
    </row>
    <row r="1435" spans="4:4" x14ac:dyDescent="0.25">
      <c r="D1435" s="143"/>
    </row>
    <row r="1436" spans="4:4" x14ac:dyDescent="0.25">
      <c r="D1436" s="143"/>
    </row>
    <row r="1437" spans="4:4" x14ac:dyDescent="0.25">
      <c r="D1437" s="143"/>
    </row>
    <row r="1438" spans="4:4" x14ac:dyDescent="0.25">
      <c r="D1438" s="143"/>
    </row>
    <row r="1439" spans="4:4" x14ac:dyDescent="0.25">
      <c r="D1439" s="143"/>
    </row>
    <row r="1440" spans="4:4" x14ac:dyDescent="0.25">
      <c r="D1440" s="143"/>
    </row>
    <row r="1441" spans="4:4" x14ac:dyDescent="0.25">
      <c r="D1441" s="143"/>
    </row>
    <row r="1442" spans="4:4" x14ac:dyDescent="0.25">
      <c r="D1442" s="143"/>
    </row>
    <row r="1443" spans="4:4" x14ac:dyDescent="0.25">
      <c r="D1443" s="143"/>
    </row>
    <row r="1444" spans="4:4" x14ac:dyDescent="0.25">
      <c r="D1444" s="143"/>
    </row>
    <row r="1445" spans="4:4" x14ac:dyDescent="0.25">
      <c r="D1445" s="143"/>
    </row>
    <row r="1446" spans="4:4" x14ac:dyDescent="0.25">
      <c r="D1446" s="143"/>
    </row>
    <row r="1447" spans="4:4" x14ac:dyDescent="0.25">
      <c r="D1447" s="143"/>
    </row>
    <row r="1448" spans="4:4" x14ac:dyDescent="0.25">
      <c r="D1448" s="143"/>
    </row>
    <row r="1449" spans="4:4" x14ac:dyDescent="0.25">
      <c r="D1449" s="143"/>
    </row>
    <row r="1450" spans="4:4" x14ac:dyDescent="0.25">
      <c r="D1450" s="143"/>
    </row>
    <row r="1451" spans="4:4" x14ac:dyDescent="0.25">
      <c r="D1451" s="143"/>
    </row>
    <row r="1452" spans="4:4" x14ac:dyDescent="0.25">
      <c r="D1452" s="143"/>
    </row>
    <row r="1453" spans="4:4" x14ac:dyDescent="0.25">
      <c r="D1453" s="143"/>
    </row>
    <row r="1454" spans="4:4" x14ac:dyDescent="0.25">
      <c r="D1454" s="143"/>
    </row>
    <row r="1455" spans="4:4" x14ac:dyDescent="0.25">
      <c r="D1455" s="143"/>
    </row>
    <row r="1456" spans="4:4" x14ac:dyDescent="0.25">
      <c r="D1456" s="143"/>
    </row>
    <row r="1457" spans="4:4" x14ac:dyDescent="0.25">
      <c r="D1457" s="143"/>
    </row>
    <row r="1458" spans="4:4" x14ac:dyDescent="0.25">
      <c r="D1458" s="143"/>
    </row>
    <row r="1459" spans="4:4" x14ac:dyDescent="0.25">
      <c r="D1459" s="143"/>
    </row>
    <row r="1460" spans="4:4" x14ac:dyDescent="0.25">
      <c r="D1460" s="143"/>
    </row>
    <row r="1461" spans="4:4" x14ac:dyDescent="0.25">
      <c r="D1461" s="143"/>
    </row>
    <row r="1462" spans="4:4" x14ac:dyDescent="0.25">
      <c r="D1462" s="143"/>
    </row>
    <row r="1463" spans="4:4" x14ac:dyDescent="0.25">
      <c r="D1463" s="143"/>
    </row>
    <row r="1464" spans="4:4" x14ac:dyDescent="0.25">
      <c r="D1464" s="143"/>
    </row>
    <row r="1465" spans="4:4" x14ac:dyDescent="0.25">
      <c r="D1465" s="143"/>
    </row>
    <row r="1466" spans="4:4" x14ac:dyDescent="0.25">
      <c r="D1466" s="143"/>
    </row>
    <row r="1467" spans="4:4" x14ac:dyDescent="0.25">
      <c r="D1467" s="143"/>
    </row>
    <row r="1468" spans="4:4" x14ac:dyDescent="0.25">
      <c r="D1468" s="143"/>
    </row>
    <row r="1469" spans="4:4" x14ac:dyDescent="0.25">
      <c r="D1469" s="143"/>
    </row>
    <row r="1470" spans="4:4" x14ac:dyDescent="0.25">
      <c r="D1470" s="143"/>
    </row>
    <row r="1471" spans="4:4" x14ac:dyDescent="0.25">
      <c r="D1471" s="143"/>
    </row>
    <row r="1472" spans="4:4" x14ac:dyDescent="0.25">
      <c r="D1472" s="143"/>
    </row>
    <row r="1473" spans="4:4" x14ac:dyDescent="0.25">
      <c r="D1473" s="143"/>
    </row>
    <row r="1474" spans="4:4" x14ac:dyDescent="0.25">
      <c r="D1474" s="143"/>
    </row>
    <row r="1475" spans="4:4" x14ac:dyDescent="0.25">
      <c r="D1475" s="143"/>
    </row>
    <row r="1476" spans="4:4" x14ac:dyDescent="0.25">
      <c r="D1476" s="143"/>
    </row>
    <row r="1477" spans="4:4" x14ac:dyDescent="0.25">
      <c r="D1477" s="143"/>
    </row>
    <row r="1478" spans="4:4" x14ac:dyDescent="0.25">
      <c r="D1478" s="143"/>
    </row>
    <row r="1479" spans="4:4" x14ac:dyDescent="0.25">
      <c r="D1479" s="143"/>
    </row>
    <row r="1480" spans="4:4" x14ac:dyDescent="0.25">
      <c r="D1480" s="143"/>
    </row>
    <row r="1481" spans="4:4" x14ac:dyDescent="0.25">
      <c r="D1481" s="143"/>
    </row>
    <row r="1482" spans="4:4" x14ac:dyDescent="0.25">
      <c r="D1482" s="143"/>
    </row>
    <row r="1483" spans="4:4" x14ac:dyDescent="0.25">
      <c r="D1483" s="143"/>
    </row>
    <row r="1484" spans="4:4" x14ac:dyDescent="0.25">
      <c r="D1484" s="143"/>
    </row>
    <row r="1485" spans="4:4" x14ac:dyDescent="0.25">
      <c r="D1485" s="143"/>
    </row>
    <row r="1486" spans="4:4" x14ac:dyDescent="0.25">
      <c r="D1486" s="143"/>
    </row>
    <row r="1487" spans="4:4" x14ac:dyDescent="0.25">
      <c r="D1487" s="143"/>
    </row>
    <row r="1488" spans="4:4" x14ac:dyDescent="0.25">
      <c r="D1488" s="143"/>
    </row>
    <row r="1489" spans="4:4" x14ac:dyDescent="0.25">
      <c r="D1489" s="143"/>
    </row>
    <row r="1490" spans="4:4" x14ac:dyDescent="0.25">
      <c r="D1490" s="143"/>
    </row>
    <row r="1491" spans="4:4" x14ac:dyDescent="0.25">
      <c r="D1491" s="143"/>
    </row>
    <row r="1492" spans="4:4" x14ac:dyDescent="0.25">
      <c r="D1492" s="143"/>
    </row>
    <row r="1493" spans="4:4" x14ac:dyDescent="0.25">
      <c r="D1493" s="143"/>
    </row>
    <row r="1494" spans="4:4" x14ac:dyDescent="0.25">
      <c r="D1494" s="143"/>
    </row>
    <row r="1495" spans="4:4" x14ac:dyDescent="0.25">
      <c r="D1495" s="143"/>
    </row>
    <row r="1496" spans="4:4" x14ac:dyDescent="0.25">
      <c r="D1496" s="143"/>
    </row>
    <row r="1497" spans="4:4" x14ac:dyDescent="0.25">
      <c r="D1497" s="143"/>
    </row>
    <row r="1498" spans="4:4" x14ac:dyDescent="0.25">
      <c r="D1498" s="143"/>
    </row>
    <row r="1499" spans="4:4" x14ac:dyDescent="0.25">
      <c r="D1499" s="143"/>
    </row>
    <row r="1500" spans="4:4" x14ac:dyDescent="0.25">
      <c r="D1500" s="143"/>
    </row>
    <row r="1501" spans="4:4" x14ac:dyDescent="0.25">
      <c r="D1501" s="143"/>
    </row>
    <row r="1502" spans="4:4" x14ac:dyDescent="0.25">
      <c r="D1502" s="143"/>
    </row>
    <row r="1503" spans="4:4" x14ac:dyDescent="0.25">
      <c r="D1503" s="143"/>
    </row>
    <row r="1504" spans="4:4" x14ac:dyDescent="0.25">
      <c r="D1504" s="143"/>
    </row>
    <row r="1505" spans="4:4" x14ac:dyDescent="0.25">
      <c r="D1505" s="143"/>
    </row>
    <row r="1506" spans="4:4" x14ac:dyDescent="0.25">
      <c r="D1506" s="143"/>
    </row>
    <row r="1507" spans="4:4" x14ac:dyDescent="0.25">
      <c r="D1507" s="143"/>
    </row>
    <row r="1508" spans="4:4" x14ac:dyDescent="0.25">
      <c r="D1508" s="143"/>
    </row>
    <row r="1509" spans="4:4" x14ac:dyDescent="0.25">
      <c r="D1509" s="143"/>
    </row>
    <row r="1510" spans="4:4" x14ac:dyDescent="0.25">
      <c r="D1510" s="143"/>
    </row>
    <row r="1511" spans="4:4" x14ac:dyDescent="0.25">
      <c r="D1511" s="143"/>
    </row>
    <row r="1512" spans="4:4" x14ac:dyDescent="0.25">
      <c r="D1512" s="143"/>
    </row>
    <row r="1513" spans="4:4" x14ac:dyDescent="0.25">
      <c r="D1513" s="143"/>
    </row>
    <row r="1514" spans="4:4" x14ac:dyDescent="0.25">
      <c r="D1514" s="143"/>
    </row>
    <row r="1515" spans="4:4" x14ac:dyDescent="0.25">
      <c r="D1515" s="143"/>
    </row>
    <row r="1516" spans="4:4" x14ac:dyDescent="0.25">
      <c r="D1516" s="143"/>
    </row>
    <row r="1517" spans="4:4" x14ac:dyDescent="0.25">
      <c r="D1517" s="143"/>
    </row>
    <row r="1518" spans="4:4" x14ac:dyDescent="0.25">
      <c r="D1518" s="143"/>
    </row>
    <row r="1519" spans="4:4" x14ac:dyDescent="0.25">
      <c r="D1519" s="143"/>
    </row>
    <row r="1520" spans="4:4" x14ac:dyDescent="0.25">
      <c r="D1520" s="143"/>
    </row>
    <row r="1521" spans="4:4" x14ac:dyDescent="0.25">
      <c r="D1521" s="143"/>
    </row>
    <row r="1522" spans="4:4" x14ac:dyDescent="0.25">
      <c r="D1522" s="143"/>
    </row>
    <row r="1523" spans="4:4" x14ac:dyDescent="0.25">
      <c r="D1523" s="143"/>
    </row>
    <row r="1524" spans="4:4" x14ac:dyDescent="0.25">
      <c r="D1524" s="143"/>
    </row>
    <row r="1525" spans="4:4" x14ac:dyDescent="0.25">
      <c r="D1525" s="143"/>
    </row>
    <row r="1526" spans="4:4" x14ac:dyDescent="0.25">
      <c r="D1526" s="143"/>
    </row>
    <row r="1527" spans="4:4" x14ac:dyDescent="0.25">
      <c r="D1527" s="143"/>
    </row>
    <row r="1528" spans="4:4" x14ac:dyDescent="0.25">
      <c r="D1528" s="143"/>
    </row>
    <row r="1529" spans="4:4" x14ac:dyDescent="0.25">
      <c r="D1529" s="143"/>
    </row>
    <row r="1530" spans="4:4" x14ac:dyDescent="0.25">
      <c r="D1530" s="143"/>
    </row>
    <row r="1531" spans="4:4" x14ac:dyDescent="0.25">
      <c r="D1531" s="143"/>
    </row>
    <row r="1532" spans="4:4" x14ac:dyDescent="0.25">
      <c r="D1532" s="143"/>
    </row>
    <row r="1533" spans="4:4" x14ac:dyDescent="0.25">
      <c r="D1533" s="143"/>
    </row>
    <row r="1534" spans="4:4" x14ac:dyDescent="0.25">
      <c r="D1534" s="143"/>
    </row>
    <row r="1535" spans="4:4" x14ac:dyDescent="0.25">
      <c r="D1535" s="143"/>
    </row>
    <row r="1536" spans="4:4" x14ac:dyDescent="0.25">
      <c r="D1536" s="143"/>
    </row>
    <row r="1537" spans="4:4" x14ac:dyDescent="0.25">
      <c r="D1537" s="143"/>
    </row>
    <row r="1538" spans="4:4" x14ac:dyDescent="0.25">
      <c r="D1538" s="143"/>
    </row>
    <row r="1539" spans="4:4" x14ac:dyDescent="0.25">
      <c r="D1539" s="143"/>
    </row>
    <row r="1540" spans="4:4" x14ac:dyDescent="0.25">
      <c r="D1540" s="143"/>
    </row>
    <row r="1541" spans="4:4" x14ac:dyDescent="0.25">
      <c r="D1541" s="143"/>
    </row>
    <row r="1542" spans="4:4" x14ac:dyDescent="0.25">
      <c r="D1542" s="143"/>
    </row>
    <row r="1543" spans="4:4" x14ac:dyDescent="0.25">
      <c r="D1543" s="143"/>
    </row>
    <row r="1544" spans="4:4" x14ac:dyDescent="0.25">
      <c r="D1544" s="143"/>
    </row>
    <row r="1545" spans="4:4" x14ac:dyDescent="0.25">
      <c r="D1545" s="143"/>
    </row>
    <row r="1546" spans="4:4" x14ac:dyDescent="0.25">
      <c r="D1546" s="143"/>
    </row>
    <row r="1547" spans="4:4" x14ac:dyDescent="0.25">
      <c r="D1547" s="143"/>
    </row>
    <row r="1548" spans="4:4" x14ac:dyDescent="0.25">
      <c r="D1548" s="143"/>
    </row>
    <row r="1549" spans="4:4" x14ac:dyDescent="0.25">
      <c r="D1549" s="143"/>
    </row>
    <row r="1550" spans="4:4" x14ac:dyDescent="0.25">
      <c r="D1550" s="143"/>
    </row>
    <row r="1551" spans="4:4" x14ac:dyDescent="0.25">
      <c r="D1551" s="143"/>
    </row>
    <row r="1552" spans="4:4" x14ac:dyDescent="0.25">
      <c r="D1552" s="143"/>
    </row>
    <row r="1553" spans="4:4" x14ac:dyDescent="0.25">
      <c r="D1553" s="143"/>
    </row>
    <row r="1554" spans="4:4" x14ac:dyDescent="0.25">
      <c r="D1554" s="143"/>
    </row>
    <row r="1555" spans="4:4" x14ac:dyDescent="0.25">
      <c r="D1555" s="143"/>
    </row>
    <row r="1556" spans="4:4" x14ac:dyDescent="0.25">
      <c r="D1556" s="143"/>
    </row>
    <row r="1557" spans="4:4" x14ac:dyDescent="0.25">
      <c r="D1557" s="143"/>
    </row>
    <row r="1558" spans="4:4" x14ac:dyDescent="0.25">
      <c r="D1558" s="143"/>
    </row>
    <row r="1559" spans="4:4" x14ac:dyDescent="0.25">
      <c r="D1559" s="143"/>
    </row>
    <row r="1560" spans="4:4" x14ac:dyDescent="0.25">
      <c r="D1560" s="143"/>
    </row>
    <row r="1561" spans="4:4" x14ac:dyDescent="0.25">
      <c r="D1561" s="143"/>
    </row>
    <row r="1562" spans="4:4" x14ac:dyDescent="0.25">
      <c r="D1562" s="143"/>
    </row>
    <row r="1563" spans="4:4" x14ac:dyDescent="0.25">
      <c r="D1563" s="143"/>
    </row>
    <row r="1564" spans="4:4" x14ac:dyDescent="0.25">
      <c r="D1564" s="143"/>
    </row>
    <row r="1565" spans="4:4" x14ac:dyDescent="0.25">
      <c r="D1565" s="143"/>
    </row>
    <row r="1566" spans="4:4" x14ac:dyDescent="0.25">
      <c r="D1566" s="143"/>
    </row>
    <row r="1567" spans="4:4" x14ac:dyDescent="0.25">
      <c r="D1567" s="143"/>
    </row>
    <row r="1568" spans="4:4" x14ac:dyDescent="0.25">
      <c r="D1568" s="143"/>
    </row>
    <row r="1569" spans="4:4" x14ac:dyDescent="0.25">
      <c r="D1569" s="143"/>
    </row>
    <row r="1570" spans="4:4" x14ac:dyDescent="0.25">
      <c r="D1570" s="143"/>
    </row>
    <row r="1571" spans="4:4" x14ac:dyDescent="0.25">
      <c r="D1571" s="143"/>
    </row>
    <row r="1572" spans="4:4" x14ac:dyDescent="0.25">
      <c r="D1572" s="143"/>
    </row>
    <row r="1573" spans="4:4" x14ac:dyDescent="0.25">
      <c r="D1573" s="143"/>
    </row>
    <row r="1574" spans="4:4" x14ac:dyDescent="0.25">
      <c r="D1574" s="143"/>
    </row>
    <row r="1575" spans="4:4" x14ac:dyDescent="0.25">
      <c r="D1575" s="143"/>
    </row>
    <row r="1576" spans="4:4" x14ac:dyDescent="0.25">
      <c r="D1576" s="143"/>
    </row>
    <row r="1577" spans="4:4" x14ac:dyDescent="0.25">
      <c r="D1577" s="143"/>
    </row>
    <row r="1578" spans="4:4" x14ac:dyDescent="0.25">
      <c r="D1578" s="143"/>
    </row>
    <row r="1579" spans="4:4" x14ac:dyDescent="0.25">
      <c r="D1579" s="143"/>
    </row>
    <row r="1580" spans="4:4" x14ac:dyDescent="0.25">
      <c r="D1580" s="143"/>
    </row>
    <row r="1581" spans="4:4" x14ac:dyDescent="0.25">
      <c r="D1581" s="143"/>
    </row>
    <row r="1582" spans="4:4" x14ac:dyDescent="0.25">
      <c r="D1582" s="143"/>
    </row>
    <row r="1583" spans="4:4" x14ac:dyDescent="0.25">
      <c r="D1583" s="143"/>
    </row>
    <row r="1584" spans="4:4" x14ac:dyDescent="0.25">
      <c r="D1584" s="143"/>
    </row>
    <row r="1585" spans="4:4" x14ac:dyDescent="0.25">
      <c r="D1585" s="143"/>
    </row>
    <row r="1586" spans="4:4" x14ac:dyDescent="0.25">
      <c r="D1586" s="143"/>
    </row>
    <row r="1587" spans="4:4" x14ac:dyDescent="0.25">
      <c r="D1587" s="143"/>
    </row>
    <row r="1588" spans="4:4" x14ac:dyDescent="0.25">
      <c r="D1588" s="143"/>
    </row>
    <row r="1589" spans="4:4" x14ac:dyDescent="0.25">
      <c r="D1589" s="143"/>
    </row>
    <row r="1590" spans="4:4" x14ac:dyDescent="0.25">
      <c r="D1590" s="143"/>
    </row>
    <row r="1591" spans="4:4" x14ac:dyDescent="0.25">
      <c r="D1591" s="143"/>
    </row>
    <row r="1592" spans="4:4" x14ac:dyDescent="0.25">
      <c r="D1592" s="143"/>
    </row>
    <row r="1593" spans="4:4" x14ac:dyDescent="0.25">
      <c r="D1593" s="143"/>
    </row>
    <row r="1594" spans="4:4" x14ac:dyDescent="0.25">
      <c r="D1594" s="143"/>
    </row>
    <row r="1595" spans="4:4" x14ac:dyDescent="0.25">
      <c r="D1595" s="143"/>
    </row>
    <row r="1596" spans="4:4" x14ac:dyDescent="0.25">
      <c r="D1596" s="143"/>
    </row>
    <row r="1597" spans="4:4" x14ac:dyDescent="0.25">
      <c r="D1597" s="143"/>
    </row>
    <row r="1598" spans="4:4" x14ac:dyDescent="0.25">
      <c r="D1598" s="143"/>
    </row>
    <row r="1599" spans="4:4" x14ac:dyDescent="0.25">
      <c r="D1599" s="143"/>
    </row>
    <row r="1600" spans="4:4" x14ac:dyDescent="0.25">
      <c r="D1600" s="143"/>
    </row>
    <row r="1601" spans="4:4" x14ac:dyDescent="0.25">
      <c r="D1601" s="143"/>
    </row>
    <row r="1602" spans="4:4" x14ac:dyDescent="0.25">
      <c r="D1602" s="143"/>
    </row>
    <row r="1603" spans="4:4" x14ac:dyDescent="0.25">
      <c r="D1603" s="143"/>
    </row>
    <row r="1604" spans="4:4" x14ac:dyDescent="0.25">
      <c r="D1604" s="143"/>
    </row>
    <row r="1605" spans="4:4" x14ac:dyDescent="0.25">
      <c r="D1605" s="143"/>
    </row>
    <row r="1606" spans="4:4" x14ac:dyDescent="0.25">
      <c r="D1606" s="143"/>
    </row>
    <row r="1607" spans="4:4" x14ac:dyDescent="0.25">
      <c r="D1607" s="143"/>
    </row>
    <row r="1608" spans="4:4" x14ac:dyDescent="0.25">
      <c r="D1608" s="143"/>
    </row>
    <row r="1609" spans="4:4" x14ac:dyDescent="0.25">
      <c r="D1609" s="143"/>
    </row>
    <row r="1610" spans="4:4" x14ac:dyDescent="0.25">
      <c r="D1610" s="143"/>
    </row>
    <row r="1611" spans="4:4" x14ac:dyDescent="0.25">
      <c r="D1611" s="143"/>
    </row>
    <row r="1612" spans="4:4" x14ac:dyDescent="0.25">
      <c r="D1612" s="143"/>
    </row>
    <row r="1613" spans="4:4" x14ac:dyDescent="0.25">
      <c r="D1613" s="143"/>
    </row>
    <row r="1614" spans="4:4" x14ac:dyDescent="0.25">
      <c r="D1614" s="143"/>
    </row>
    <row r="1615" spans="4:4" x14ac:dyDescent="0.25">
      <c r="D1615" s="143"/>
    </row>
    <row r="1616" spans="4:4" x14ac:dyDescent="0.25">
      <c r="D1616" s="143"/>
    </row>
    <row r="1617" spans="4:4" x14ac:dyDescent="0.25">
      <c r="D1617" s="143"/>
    </row>
    <row r="1618" spans="4:4" x14ac:dyDescent="0.25">
      <c r="D1618" s="143"/>
    </row>
    <row r="1619" spans="4:4" x14ac:dyDescent="0.25">
      <c r="D1619" s="143"/>
    </row>
    <row r="1620" spans="4:4" x14ac:dyDescent="0.25">
      <c r="D1620" s="143"/>
    </row>
    <row r="1621" spans="4:4" x14ac:dyDescent="0.25">
      <c r="D1621" s="143"/>
    </row>
    <row r="1622" spans="4:4" x14ac:dyDescent="0.25">
      <c r="D1622" s="143"/>
    </row>
    <row r="1623" spans="4:4" x14ac:dyDescent="0.25">
      <c r="D1623" s="143"/>
    </row>
    <row r="1624" spans="4:4" x14ac:dyDescent="0.25">
      <c r="D1624" s="143"/>
    </row>
    <row r="1625" spans="4:4" x14ac:dyDescent="0.25">
      <c r="D1625" s="143"/>
    </row>
    <row r="1626" spans="4:4" x14ac:dyDescent="0.25">
      <c r="D1626" s="143"/>
    </row>
    <row r="1627" spans="4:4" x14ac:dyDescent="0.25">
      <c r="D1627" s="143"/>
    </row>
    <row r="1628" spans="4:4" x14ac:dyDescent="0.25">
      <c r="D1628" s="143"/>
    </row>
    <row r="1629" spans="4:4" x14ac:dyDescent="0.25">
      <c r="D1629" s="143"/>
    </row>
    <row r="1630" spans="4:4" x14ac:dyDescent="0.25">
      <c r="D1630" s="143"/>
    </row>
    <row r="1631" spans="4:4" x14ac:dyDescent="0.25">
      <c r="D1631" s="143"/>
    </row>
    <row r="1632" spans="4:4" x14ac:dyDescent="0.25">
      <c r="D1632" s="143"/>
    </row>
    <row r="1633" spans="4:4" x14ac:dyDescent="0.25">
      <c r="D1633" s="143"/>
    </row>
    <row r="1634" spans="4:4" x14ac:dyDescent="0.25">
      <c r="D1634" s="143"/>
    </row>
    <row r="1635" spans="4:4" x14ac:dyDescent="0.25">
      <c r="D1635" s="143"/>
    </row>
    <row r="1636" spans="4:4" x14ac:dyDescent="0.25">
      <c r="D1636" s="143"/>
    </row>
    <row r="1637" spans="4:4" x14ac:dyDescent="0.25">
      <c r="D1637" s="143"/>
    </row>
    <row r="1638" spans="4:4" x14ac:dyDescent="0.25">
      <c r="D1638" s="143"/>
    </row>
    <row r="1639" spans="4:4" x14ac:dyDescent="0.25">
      <c r="D1639" s="143"/>
    </row>
    <row r="1640" spans="4:4" x14ac:dyDescent="0.25">
      <c r="D1640" s="143"/>
    </row>
    <row r="1641" spans="4:4" x14ac:dyDescent="0.25">
      <c r="D1641" s="143"/>
    </row>
    <row r="1642" spans="4:4" x14ac:dyDescent="0.25">
      <c r="D1642" s="143"/>
    </row>
    <row r="1643" spans="4:4" x14ac:dyDescent="0.25">
      <c r="D1643" s="143"/>
    </row>
    <row r="1644" spans="4:4" x14ac:dyDescent="0.25">
      <c r="D1644" s="143"/>
    </row>
    <row r="1645" spans="4:4" x14ac:dyDescent="0.25">
      <c r="D1645" s="143"/>
    </row>
    <row r="1646" spans="4:4" x14ac:dyDescent="0.25">
      <c r="D1646" s="143"/>
    </row>
    <row r="1647" spans="4:4" x14ac:dyDescent="0.25">
      <c r="D1647" s="143"/>
    </row>
    <row r="1648" spans="4:4" x14ac:dyDescent="0.25">
      <c r="D1648" s="143"/>
    </row>
    <row r="1649" spans="4:4" x14ac:dyDescent="0.25">
      <c r="D1649" s="143"/>
    </row>
    <row r="1650" spans="4:4" x14ac:dyDescent="0.25">
      <c r="D1650" s="143"/>
    </row>
    <row r="1651" spans="4:4" x14ac:dyDescent="0.25">
      <c r="D1651" s="143"/>
    </row>
    <row r="1652" spans="4:4" x14ac:dyDescent="0.25">
      <c r="D1652" s="143"/>
    </row>
    <row r="1653" spans="4:4" x14ac:dyDescent="0.25">
      <c r="D1653" s="143"/>
    </row>
    <row r="1654" spans="4:4" x14ac:dyDescent="0.25">
      <c r="D1654" s="143"/>
    </row>
    <row r="1655" spans="4:4" x14ac:dyDescent="0.25">
      <c r="D1655" s="143"/>
    </row>
    <row r="1656" spans="4:4" x14ac:dyDescent="0.25">
      <c r="D1656" s="143"/>
    </row>
    <row r="1657" spans="4:4" x14ac:dyDescent="0.25">
      <c r="D1657" s="143"/>
    </row>
    <row r="1658" spans="4:4" x14ac:dyDescent="0.25">
      <c r="D1658" s="143"/>
    </row>
    <row r="1659" spans="4:4" x14ac:dyDescent="0.25">
      <c r="D1659" s="143"/>
    </row>
    <row r="1660" spans="4:4" x14ac:dyDescent="0.25">
      <c r="D1660" s="143"/>
    </row>
    <row r="1661" spans="4:4" x14ac:dyDescent="0.25">
      <c r="D1661" s="143"/>
    </row>
    <row r="1662" spans="4:4" x14ac:dyDescent="0.25">
      <c r="D1662" s="143"/>
    </row>
    <row r="1663" spans="4:4" x14ac:dyDescent="0.25">
      <c r="D1663" s="143"/>
    </row>
    <row r="1664" spans="4:4" x14ac:dyDescent="0.25">
      <c r="D1664" s="143"/>
    </row>
    <row r="1665" spans="4:4" x14ac:dyDescent="0.25">
      <c r="D1665" s="143"/>
    </row>
    <row r="1666" spans="4:4" x14ac:dyDescent="0.25">
      <c r="D1666" s="143"/>
    </row>
    <row r="1667" spans="4:4" x14ac:dyDescent="0.25">
      <c r="D1667" s="143"/>
    </row>
    <row r="1668" spans="4:4" x14ac:dyDescent="0.25">
      <c r="D1668" s="143"/>
    </row>
    <row r="1669" spans="4:4" x14ac:dyDescent="0.25">
      <c r="D1669" s="143"/>
    </row>
    <row r="1670" spans="4:4" x14ac:dyDescent="0.25">
      <c r="D1670" s="143"/>
    </row>
    <row r="1671" spans="4:4" x14ac:dyDescent="0.25">
      <c r="D1671" s="143"/>
    </row>
    <row r="1672" spans="4:4" x14ac:dyDescent="0.25">
      <c r="D1672" s="143"/>
    </row>
    <row r="1673" spans="4:4" x14ac:dyDescent="0.25">
      <c r="D1673" s="143"/>
    </row>
    <row r="1674" spans="4:4" x14ac:dyDescent="0.25">
      <c r="D1674" s="143"/>
    </row>
    <row r="1675" spans="4:4" x14ac:dyDescent="0.25">
      <c r="D1675" s="143"/>
    </row>
    <row r="1676" spans="4:4" x14ac:dyDescent="0.25">
      <c r="D1676" s="143"/>
    </row>
    <row r="1677" spans="4:4" x14ac:dyDescent="0.25">
      <c r="D1677" s="143"/>
    </row>
    <row r="1678" spans="4:4" x14ac:dyDescent="0.25">
      <c r="D1678" s="143"/>
    </row>
    <row r="1679" spans="4:4" x14ac:dyDescent="0.25">
      <c r="D1679" s="143"/>
    </row>
    <row r="1680" spans="4:4" x14ac:dyDescent="0.25">
      <c r="D1680" s="143"/>
    </row>
    <row r="1681" spans="4:4" x14ac:dyDescent="0.25">
      <c r="D1681" s="143"/>
    </row>
    <row r="1682" spans="4:4" x14ac:dyDescent="0.25">
      <c r="D1682" s="143"/>
    </row>
    <row r="1683" spans="4:4" x14ac:dyDescent="0.25">
      <c r="D1683" s="143"/>
    </row>
    <row r="1684" spans="4:4" x14ac:dyDescent="0.25">
      <c r="D1684" s="143"/>
    </row>
    <row r="1685" spans="4:4" x14ac:dyDescent="0.25">
      <c r="D1685" s="143"/>
    </row>
    <row r="1686" spans="4:4" x14ac:dyDescent="0.25">
      <c r="D1686" s="143"/>
    </row>
    <row r="1687" spans="4:4" x14ac:dyDescent="0.25">
      <c r="D1687" s="143"/>
    </row>
    <row r="1688" spans="4:4" x14ac:dyDescent="0.25">
      <c r="D1688" s="143"/>
    </row>
    <row r="1689" spans="4:4" x14ac:dyDescent="0.25">
      <c r="D1689" s="143"/>
    </row>
    <row r="1690" spans="4:4" x14ac:dyDescent="0.25">
      <c r="D1690" s="143"/>
    </row>
    <row r="1691" spans="4:4" x14ac:dyDescent="0.25">
      <c r="D1691" s="143"/>
    </row>
    <row r="1692" spans="4:4" x14ac:dyDescent="0.25">
      <c r="D1692" s="143"/>
    </row>
    <row r="1693" spans="4:4" x14ac:dyDescent="0.25">
      <c r="D1693" s="143"/>
    </row>
    <row r="1694" spans="4:4" x14ac:dyDescent="0.25">
      <c r="D1694" s="143"/>
    </row>
    <row r="1695" spans="4:4" x14ac:dyDescent="0.25">
      <c r="D1695" s="143"/>
    </row>
    <row r="1696" spans="4:4" x14ac:dyDescent="0.25">
      <c r="D1696" s="143"/>
    </row>
    <row r="1697" spans="4:4" x14ac:dyDescent="0.25">
      <c r="D1697" s="143"/>
    </row>
    <row r="1698" spans="4:4" x14ac:dyDescent="0.25">
      <c r="D1698" s="143"/>
    </row>
    <row r="1699" spans="4:4" x14ac:dyDescent="0.25">
      <c r="D1699" s="143"/>
    </row>
    <row r="1700" spans="4:4" x14ac:dyDescent="0.25">
      <c r="D1700" s="143"/>
    </row>
    <row r="1701" spans="4:4" x14ac:dyDescent="0.25">
      <c r="D1701" s="143"/>
    </row>
    <row r="1702" spans="4:4" x14ac:dyDescent="0.25">
      <c r="D1702" s="143"/>
    </row>
    <row r="1703" spans="4:4" x14ac:dyDescent="0.25">
      <c r="D1703" s="143"/>
    </row>
    <row r="1704" spans="4:4" x14ac:dyDescent="0.25">
      <c r="D1704" s="143"/>
    </row>
    <row r="1705" spans="4:4" x14ac:dyDescent="0.25">
      <c r="D1705" s="143"/>
    </row>
    <row r="1706" spans="4:4" x14ac:dyDescent="0.25">
      <c r="D1706" s="143"/>
    </row>
    <row r="1707" spans="4:4" x14ac:dyDescent="0.25">
      <c r="D1707" s="143"/>
    </row>
    <row r="1708" spans="4:4" x14ac:dyDescent="0.25">
      <c r="D1708" s="143"/>
    </row>
    <row r="1709" spans="4:4" x14ac:dyDescent="0.25">
      <c r="D1709" s="143"/>
    </row>
    <row r="1710" spans="4:4" x14ac:dyDescent="0.25">
      <c r="D1710" s="143"/>
    </row>
    <row r="1711" spans="4:4" x14ac:dyDescent="0.25">
      <c r="D1711" s="143"/>
    </row>
    <row r="1712" spans="4:4" x14ac:dyDescent="0.25">
      <c r="D1712" s="143"/>
    </row>
    <row r="1713" spans="4:4" x14ac:dyDescent="0.25">
      <c r="D1713" s="143"/>
    </row>
    <row r="1714" spans="4:4" x14ac:dyDescent="0.25">
      <c r="D1714" s="143"/>
    </row>
    <row r="1715" spans="4:4" x14ac:dyDescent="0.25">
      <c r="D1715" s="143"/>
    </row>
    <row r="1716" spans="4:4" x14ac:dyDescent="0.25">
      <c r="D1716" s="143"/>
    </row>
    <row r="1717" spans="4:4" x14ac:dyDescent="0.25">
      <c r="D1717" s="143"/>
    </row>
    <row r="1718" spans="4:4" x14ac:dyDescent="0.25">
      <c r="D1718" s="143"/>
    </row>
    <row r="1719" spans="4:4" x14ac:dyDescent="0.25">
      <c r="D1719" s="143"/>
    </row>
    <row r="1720" spans="4:4" x14ac:dyDescent="0.25">
      <c r="D1720" s="143"/>
    </row>
    <row r="1721" spans="4:4" x14ac:dyDescent="0.25">
      <c r="D1721" s="143"/>
    </row>
    <row r="1722" spans="4:4" x14ac:dyDescent="0.25">
      <c r="D1722" s="143"/>
    </row>
    <row r="1723" spans="4:4" x14ac:dyDescent="0.25">
      <c r="D1723" s="143"/>
    </row>
    <row r="1724" spans="4:4" x14ac:dyDescent="0.25">
      <c r="D1724" s="143"/>
    </row>
    <row r="1725" spans="4:4" x14ac:dyDescent="0.25">
      <c r="D1725" s="143"/>
    </row>
    <row r="1726" spans="4:4" x14ac:dyDescent="0.25">
      <c r="D1726" s="143"/>
    </row>
    <row r="1727" spans="4:4" x14ac:dyDescent="0.25">
      <c r="D1727" s="143"/>
    </row>
    <row r="1728" spans="4:4" x14ac:dyDescent="0.25">
      <c r="D1728" s="143"/>
    </row>
    <row r="1729" spans="4:4" x14ac:dyDescent="0.25">
      <c r="D1729" s="143"/>
    </row>
    <row r="1730" spans="4:4" x14ac:dyDescent="0.25">
      <c r="D1730" s="143"/>
    </row>
    <row r="1731" spans="4:4" x14ac:dyDescent="0.25">
      <c r="D1731" s="143"/>
    </row>
    <row r="1732" spans="4:4" x14ac:dyDescent="0.25">
      <c r="D1732" s="143"/>
    </row>
    <row r="1733" spans="4:4" x14ac:dyDescent="0.25">
      <c r="D1733" s="143"/>
    </row>
    <row r="1734" spans="4:4" x14ac:dyDescent="0.25">
      <c r="D1734" s="143"/>
    </row>
    <row r="1735" spans="4:4" x14ac:dyDescent="0.25">
      <c r="D1735" s="143"/>
    </row>
    <row r="1736" spans="4:4" x14ac:dyDescent="0.25">
      <c r="D1736" s="143"/>
    </row>
    <row r="1737" spans="4:4" x14ac:dyDescent="0.25">
      <c r="D1737" s="143"/>
    </row>
    <row r="1738" spans="4:4" x14ac:dyDescent="0.25">
      <c r="D1738" s="143"/>
    </row>
    <row r="1739" spans="4:4" x14ac:dyDescent="0.25">
      <c r="D1739" s="143"/>
    </row>
    <row r="1740" spans="4:4" x14ac:dyDescent="0.25">
      <c r="D1740" s="143"/>
    </row>
    <row r="1741" spans="4:4" x14ac:dyDescent="0.25">
      <c r="D1741" s="143"/>
    </row>
    <row r="1742" spans="4:4" x14ac:dyDescent="0.25">
      <c r="D1742" s="143"/>
    </row>
    <row r="1743" spans="4:4" x14ac:dyDescent="0.25">
      <c r="D1743" s="143"/>
    </row>
    <row r="1744" spans="4:4" x14ac:dyDescent="0.25">
      <c r="D1744" s="143"/>
    </row>
    <row r="1745" spans="4:4" x14ac:dyDescent="0.25">
      <c r="D1745" s="143"/>
    </row>
    <row r="1746" spans="4:4" x14ac:dyDescent="0.25">
      <c r="D1746" s="143"/>
    </row>
    <row r="1747" spans="4:4" x14ac:dyDescent="0.25">
      <c r="D1747" s="143"/>
    </row>
    <row r="1748" spans="4:4" x14ac:dyDescent="0.25">
      <c r="D1748" s="143"/>
    </row>
    <row r="1749" spans="4:4" x14ac:dyDescent="0.25">
      <c r="D1749" s="143"/>
    </row>
    <row r="1750" spans="4:4" x14ac:dyDescent="0.25">
      <c r="D1750" s="143"/>
    </row>
    <row r="1751" spans="4:4" x14ac:dyDescent="0.25">
      <c r="D1751" s="143"/>
    </row>
    <row r="1752" spans="4:4" x14ac:dyDescent="0.25">
      <c r="D1752" s="143"/>
    </row>
    <row r="1753" spans="4:4" x14ac:dyDescent="0.25">
      <c r="D1753" s="143"/>
    </row>
    <row r="1754" spans="4:4" x14ac:dyDescent="0.25">
      <c r="D1754" s="143"/>
    </row>
    <row r="1755" spans="4:4" x14ac:dyDescent="0.25">
      <c r="D1755" s="143"/>
    </row>
    <row r="1756" spans="4:4" x14ac:dyDescent="0.25">
      <c r="D1756" s="143"/>
    </row>
    <row r="1757" spans="4:4" x14ac:dyDescent="0.25">
      <c r="D1757" s="143"/>
    </row>
    <row r="1758" spans="4:4" x14ac:dyDescent="0.25">
      <c r="D1758" s="143"/>
    </row>
    <row r="1759" spans="4:4" x14ac:dyDescent="0.25">
      <c r="D1759" s="143"/>
    </row>
    <row r="1760" spans="4:4" x14ac:dyDescent="0.25">
      <c r="D1760" s="143"/>
    </row>
    <row r="1761" spans="4:4" x14ac:dyDescent="0.25">
      <c r="D1761" s="143"/>
    </row>
    <row r="1762" spans="4:4" x14ac:dyDescent="0.25">
      <c r="D1762" s="143"/>
    </row>
    <row r="1763" spans="4:4" x14ac:dyDescent="0.25">
      <c r="D1763" s="143"/>
    </row>
    <row r="1764" spans="4:4" x14ac:dyDescent="0.25">
      <c r="D1764" s="143"/>
    </row>
    <row r="1765" spans="4:4" x14ac:dyDescent="0.25">
      <c r="D1765" s="143"/>
    </row>
    <row r="1766" spans="4:4" x14ac:dyDescent="0.25">
      <c r="D1766" s="143"/>
    </row>
    <row r="1767" spans="4:4" x14ac:dyDescent="0.25">
      <c r="D1767" s="143"/>
    </row>
    <row r="1768" spans="4:4" x14ac:dyDescent="0.25">
      <c r="D1768" s="143"/>
    </row>
    <row r="1769" spans="4:4" x14ac:dyDescent="0.25">
      <c r="D1769" s="143"/>
    </row>
    <row r="1770" spans="4:4" x14ac:dyDescent="0.25">
      <c r="D1770" s="143"/>
    </row>
    <row r="1771" spans="4:4" x14ac:dyDescent="0.25">
      <c r="D1771" s="143"/>
    </row>
    <row r="1772" spans="4:4" x14ac:dyDescent="0.25">
      <c r="D1772" s="143"/>
    </row>
    <row r="1773" spans="4:4" x14ac:dyDescent="0.25">
      <c r="D1773" s="143"/>
    </row>
    <row r="1774" spans="4:4" x14ac:dyDescent="0.25">
      <c r="D1774" s="143"/>
    </row>
    <row r="1775" spans="4:4" x14ac:dyDescent="0.25">
      <c r="D1775" s="143"/>
    </row>
    <row r="1776" spans="4:4" x14ac:dyDescent="0.25">
      <c r="D1776" s="143"/>
    </row>
    <row r="1777" spans="4:4" x14ac:dyDescent="0.25">
      <c r="D1777" s="143"/>
    </row>
    <row r="1778" spans="4:4" x14ac:dyDescent="0.25">
      <c r="D1778" s="143"/>
    </row>
    <row r="1779" spans="4:4" x14ac:dyDescent="0.25">
      <c r="D1779" s="143"/>
    </row>
    <row r="1780" spans="4:4" x14ac:dyDescent="0.25">
      <c r="D1780" s="143"/>
    </row>
    <row r="1781" spans="4:4" x14ac:dyDescent="0.25">
      <c r="D1781" s="143"/>
    </row>
    <row r="1782" spans="4:4" x14ac:dyDescent="0.25">
      <c r="D1782" s="143"/>
    </row>
    <row r="1783" spans="4:4" x14ac:dyDescent="0.25">
      <c r="D1783" s="143"/>
    </row>
    <row r="1784" spans="4:4" x14ac:dyDescent="0.25">
      <c r="D1784" s="143"/>
    </row>
    <row r="1785" spans="4:4" x14ac:dyDescent="0.25">
      <c r="D1785" s="143"/>
    </row>
    <row r="1786" spans="4:4" x14ac:dyDescent="0.25">
      <c r="D1786" s="143"/>
    </row>
    <row r="1787" spans="4:4" x14ac:dyDescent="0.25">
      <c r="D1787" s="143"/>
    </row>
    <row r="1788" spans="4:4" x14ac:dyDescent="0.25">
      <c r="D1788" s="143"/>
    </row>
    <row r="1789" spans="4:4" x14ac:dyDescent="0.25">
      <c r="D1789" s="143"/>
    </row>
    <row r="1790" spans="4:4" x14ac:dyDescent="0.25">
      <c r="D1790" s="143"/>
    </row>
    <row r="1791" spans="4:4" x14ac:dyDescent="0.25">
      <c r="D1791" s="143"/>
    </row>
    <row r="1792" spans="4:4" x14ac:dyDescent="0.25">
      <c r="D1792" s="143"/>
    </row>
    <row r="1793" spans="4:4" x14ac:dyDescent="0.25">
      <c r="D1793" s="143"/>
    </row>
    <row r="1794" spans="4:4" x14ac:dyDescent="0.25">
      <c r="D1794" s="143"/>
    </row>
    <row r="1795" spans="4:4" x14ac:dyDescent="0.25">
      <c r="D1795" s="143"/>
    </row>
    <row r="1796" spans="4:4" x14ac:dyDescent="0.25">
      <c r="D1796" s="143"/>
    </row>
    <row r="1797" spans="4:4" x14ac:dyDescent="0.25">
      <c r="D1797" s="143"/>
    </row>
    <row r="1798" spans="4:4" x14ac:dyDescent="0.25">
      <c r="D1798" s="143"/>
    </row>
    <row r="1799" spans="4:4" x14ac:dyDescent="0.25">
      <c r="D1799" s="143"/>
    </row>
    <row r="1800" spans="4:4" x14ac:dyDescent="0.25">
      <c r="D1800" s="143"/>
    </row>
    <row r="1801" spans="4:4" x14ac:dyDescent="0.25">
      <c r="D1801" s="143"/>
    </row>
    <row r="1802" spans="4:4" x14ac:dyDescent="0.25">
      <c r="D1802" s="143"/>
    </row>
    <row r="1803" spans="4:4" x14ac:dyDescent="0.25">
      <c r="D1803" s="143"/>
    </row>
    <row r="1804" spans="4:4" x14ac:dyDescent="0.25">
      <c r="D1804" s="143"/>
    </row>
    <row r="1805" spans="4:4" x14ac:dyDescent="0.25">
      <c r="D1805" s="143"/>
    </row>
    <row r="1806" spans="4:4" x14ac:dyDescent="0.25">
      <c r="D1806" s="143"/>
    </row>
    <row r="1807" spans="4:4" x14ac:dyDescent="0.25">
      <c r="D1807" s="143"/>
    </row>
    <row r="1808" spans="4:4" x14ac:dyDescent="0.25">
      <c r="D1808" s="143"/>
    </row>
    <row r="1809" spans="4:4" x14ac:dyDescent="0.25">
      <c r="D1809" s="143"/>
    </row>
    <row r="1810" spans="4:4" x14ac:dyDescent="0.25">
      <c r="D1810" s="143"/>
    </row>
    <row r="1811" spans="4:4" x14ac:dyDescent="0.25">
      <c r="D1811" s="143"/>
    </row>
    <row r="1812" spans="4:4" x14ac:dyDescent="0.25">
      <c r="D1812" s="143"/>
    </row>
    <row r="1813" spans="4:4" x14ac:dyDescent="0.25">
      <c r="D1813" s="143"/>
    </row>
    <row r="1814" spans="4:4" x14ac:dyDescent="0.25">
      <c r="D1814" s="143"/>
    </row>
    <row r="1815" spans="4:4" x14ac:dyDescent="0.25">
      <c r="D1815" s="143"/>
    </row>
    <row r="1816" spans="4:4" x14ac:dyDescent="0.25">
      <c r="D1816" s="143"/>
    </row>
    <row r="1817" spans="4:4" x14ac:dyDescent="0.25">
      <c r="D1817" s="143"/>
    </row>
    <row r="1818" spans="4:4" x14ac:dyDescent="0.25">
      <c r="D1818" s="143"/>
    </row>
    <row r="1819" spans="4:4" x14ac:dyDescent="0.25">
      <c r="D1819" s="143"/>
    </row>
    <row r="1820" spans="4:4" x14ac:dyDescent="0.25">
      <c r="D1820" s="143"/>
    </row>
    <row r="1821" spans="4:4" x14ac:dyDescent="0.25">
      <c r="D1821" s="143"/>
    </row>
    <row r="1822" spans="4:4" x14ac:dyDescent="0.25">
      <c r="D1822" s="143"/>
    </row>
    <row r="1823" spans="4:4" x14ac:dyDescent="0.25">
      <c r="D1823" s="143"/>
    </row>
    <row r="1824" spans="4:4" x14ac:dyDescent="0.25">
      <c r="D1824" s="143"/>
    </row>
    <row r="1825" spans="4:4" x14ac:dyDescent="0.25">
      <c r="D1825" s="143"/>
    </row>
    <row r="1826" spans="4:4" x14ac:dyDescent="0.25">
      <c r="D1826" s="143"/>
    </row>
    <row r="1827" spans="4:4" x14ac:dyDescent="0.25">
      <c r="D1827" s="143"/>
    </row>
    <row r="1828" spans="4:4" x14ac:dyDescent="0.25">
      <c r="D1828" s="143"/>
    </row>
    <row r="1829" spans="4:4" x14ac:dyDescent="0.25">
      <c r="D1829" s="143"/>
    </row>
    <row r="1830" spans="4:4" x14ac:dyDescent="0.25">
      <c r="D1830" s="143"/>
    </row>
    <row r="1831" spans="4:4" x14ac:dyDescent="0.25">
      <c r="D1831" s="143"/>
    </row>
    <row r="1832" spans="4:4" x14ac:dyDescent="0.25">
      <c r="D1832" s="143"/>
    </row>
    <row r="1833" spans="4:4" x14ac:dyDescent="0.25">
      <c r="D1833" s="143"/>
    </row>
    <row r="1834" spans="4:4" x14ac:dyDescent="0.25">
      <c r="D1834" s="143"/>
    </row>
    <row r="1835" spans="4:4" x14ac:dyDescent="0.25">
      <c r="D1835" s="143"/>
    </row>
    <row r="1836" spans="4:4" x14ac:dyDescent="0.25">
      <c r="D1836" s="143"/>
    </row>
    <row r="1837" spans="4:4" x14ac:dyDescent="0.25">
      <c r="D1837" s="143"/>
    </row>
    <row r="1838" spans="4:4" x14ac:dyDescent="0.25">
      <c r="D1838" s="143"/>
    </row>
    <row r="1839" spans="4:4" x14ac:dyDescent="0.25">
      <c r="D1839" s="143"/>
    </row>
    <row r="1840" spans="4:4" x14ac:dyDescent="0.25">
      <c r="D1840" s="143"/>
    </row>
    <row r="1841" spans="4:4" x14ac:dyDescent="0.25">
      <c r="D1841" s="143"/>
    </row>
    <row r="1842" spans="4:4" x14ac:dyDescent="0.25">
      <c r="D1842" s="143"/>
    </row>
    <row r="1843" spans="4:4" x14ac:dyDescent="0.25">
      <c r="D1843" s="143"/>
    </row>
    <row r="1844" spans="4:4" x14ac:dyDescent="0.25">
      <c r="D1844" s="143"/>
    </row>
    <row r="1845" spans="4:4" x14ac:dyDescent="0.25">
      <c r="D1845" s="143"/>
    </row>
    <row r="1846" spans="4:4" x14ac:dyDescent="0.25">
      <c r="D1846" s="143"/>
    </row>
    <row r="1847" spans="4:4" x14ac:dyDescent="0.25">
      <c r="D1847" s="143"/>
    </row>
    <row r="1848" spans="4:4" x14ac:dyDescent="0.25">
      <c r="D1848" s="143"/>
    </row>
    <row r="1849" spans="4:4" x14ac:dyDescent="0.25">
      <c r="D1849" s="143"/>
    </row>
    <row r="1850" spans="4:4" x14ac:dyDescent="0.25">
      <c r="D1850" s="143"/>
    </row>
    <row r="1851" spans="4:4" x14ac:dyDescent="0.25">
      <c r="D1851" s="143"/>
    </row>
    <row r="1852" spans="4:4" x14ac:dyDescent="0.25">
      <c r="D1852" s="143"/>
    </row>
    <row r="1853" spans="4:4" x14ac:dyDescent="0.25">
      <c r="D1853" s="143"/>
    </row>
    <row r="1854" spans="4:4" x14ac:dyDescent="0.25">
      <c r="D1854" s="143"/>
    </row>
    <row r="1855" spans="4:4" x14ac:dyDescent="0.25">
      <c r="D1855" s="143"/>
    </row>
    <row r="1856" spans="4:4" x14ac:dyDescent="0.25">
      <c r="D1856" s="143"/>
    </row>
    <row r="1857" spans="4:4" x14ac:dyDescent="0.25">
      <c r="D1857" s="143"/>
    </row>
    <row r="1858" spans="4:4" x14ac:dyDescent="0.25">
      <c r="D1858" s="143"/>
    </row>
    <row r="1859" spans="4:4" x14ac:dyDescent="0.25">
      <c r="D1859" s="143"/>
    </row>
    <row r="1860" spans="4:4" x14ac:dyDescent="0.25">
      <c r="D1860" s="143"/>
    </row>
    <row r="1861" spans="4:4" x14ac:dyDescent="0.25">
      <c r="D1861" s="143"/>
    </row>
    <row r="1862" spans="4:4" x14ac:dyDescent="0.25">
      <c r="D1862" s="143"/>
    </row>
    <row r="1863" spans="4:4" x14ac:dyDescent="0.25">
      <c r="D1863" s="143"/>
    </row>
    <row r="1864" spans="4:4" x14ac:dyDescent="0.25">
      <c r="D1864" s="143"/>
    </row>
    <row r="1865" spans="4:4" x14ac:dyDescent="0.25">
      <c r="D1865" s="143"/>
    </row>
    <row r="1866" spans="4:4" x14ac:dyDescent="0.25">
      <c r="D1866" s="143"/>
    </row>
    <row r="1867" spans="4:4" x14ac:dyDescent="0.25">
      <c r="D1867" s="143"/>
    </row>
    <row r="1868" spans="4:4" x14ac:dyDescent="0.25">
      <c r="D1868" s="143"/>
    </row>
    <row r="1869" spans="4:4" x14ac:dyDescent="0.25">
      <c r="D1869" s="143"/>
    </row>
    <row r="1870" spans="4:4" x14ac:dyDescent="0.25">
      <c r="D1870" s="143"/>
    </row>
    <row r="1871" spans="4:4" x14ac:dyDescent="0.25">
      <c r="D1871" s="143"/>
    </row>
    <row r="1872" spans="4:4" x14ac:dyDescent="0.25">
      <c r="D1872" s="143"/>
    </row>
    <row r="1873" spans="4:4" x14ac:dyDescent="0.25">
      <c r="D1873" s="143"/>
    </row>
    <row r="1874" spans="4:4" x14ac:dyDescent="0.25">
      <c r="D1874" s="143"/>
    </row>
    <row r="1875" spans="4:4" x14ac:dyDescent="0.25">
      <c r="D1875" s="143"/>
    </row>
    <row r="1876" spans="4:4" x14ac:dyDescent="0.25">
      <c r="D1876" s="143"/>
    </row>
    <row r="1877" spans="4:4" x14ac:dyDescent="0.25">
      <c r="D1877" s="143"/>
    </row>
    <row r="1878" spans="4:4" x14ac:dyDescent="0.25">
      <c r="D1878" s="143"/>
    </row>
    <row r="1879" spans="4:4" x14ac:dyDescent="0.25">
      <c r="D1879" s="143"/>
    </row>
    <row r="1880" spans="4:4" x14ac:dyDescent="0.25">
      <c r="D1880" s="143"/>
    </row>
    <row r="1881" spans="4:4" x14ac:dyDescent="0.25">
      <c r="D1881" s="143"/>
    </row>
    <row r="1882" spans="4:4" x14ac:dyDescent="0.25">
      <c r="D1882" s="143"/>
    </row>
    <row r="1883" spans="4:4" x14ac:dyDescent="0.25">
      <c r="D1883" s="143"/>
    </row>
    <row r="1884" spans="4:4" x14ac:dyDescent="0.25">
      <c r="D1884" s="143"/>
    </row>
    <row r="1885" spans="4:4" x14ac:dyDescent="0.25">
      <c r="D1885" s="143"/>
    </row>
    <row r="1886" spans="4:4" x14ac:dyDescent="0.25">
      <c r="D1886" s="143"/>
    </row>
    <row r="1887" spans="4:4" x14ac:dyDescent="0.25">
      <c r="D1887" s="143"/>
    </row>
    <row r="1888" spans="4:4" x14ac:dyDescent="0.25">
      <c r="D1888" s="143"/>
    </row>
    <row r="1889" spans="4:4" x14ac:dyDescent="0.25">
      <c r="D1889" s="143"/>
    </row>
    <row r="1890" spans="4:4" x14ac:dyDescent="0.25">
      <c r="D1890" s="143"/>
    </row>
    <row r="1891" spans="4:4" x14ac:dyDescent="0.25">
      <c r="D1891" s="143"/>
    </row>
    <row r="1892" spans="4:4" x14ac:dyDescent="0.25">
      <c r="D1892" s="143"/>
    </row>
    <row r="1893" spans="4:4" x14ac:dyDescent="0.25">
      <c r="D1893" s="143"/>
    </row>
    <row r="1894" spans="4:4" x14ac:dyDescent="0.25">
      <c r="D1894" s="143"/>
    </row>
    <row r="1895" spans="4:4" x14ac:dyDescent="0.25">
      <c r="D1895" s="143"/>
    </row>
    <row r="1896" spans="4:4" x14ac:dyDescent="0.25">
      <c r="D1896" s="143"/>
    </row>
    <row r="1897" spans="4:4" x14ac:dyDescent="0.25">
      <c r="D1897" s="143"/>
    </row>
    <row r="1898" spans="4:4" x14ac:dyDescent="0.25">
      <c r="D1898" s="143"/>
    </row>
    <row r="1899" spans="4:4" x14ac:dyDescent="0.25">
      <c r="D1899" s="143"/>
    </row>
    <row r="1900" spans="4:4" x14ac:dyDescent="0.25">
      <c r="D1900" s="143"/>
    </row>
    <row r="1901" spans="4:4" x14ac:dyDescent="0.25">
      <c r="D1901" s="143"/>
    </row>
    <row r="1902" spans="4:4" x14ac:dyDescent="0.25">
      <c r="D1902" s="143"/>
    </row>
    <row r="1903" spans="4:4" x14ac:dyDescent="0.25">
      <c r="D1903" s="143"/>
    </row>
    <row r="1904" spans="4:4" x14ac:dyDescent="0.25">
      <c r="D1904" s="143"/>
    </row>
    <row r="1905" spans="4:4" x14ac:dyDescent="0.25">
      <c r="D1905" s="143"/>
    </row>
    <row r="1906" spans="4:4" x14ac:dyDescent="0.25">
      <c r="D1906" s="143"/>
    </row>
    <row r="1907" spans="4:4" x14ac:dyDescent="0.25">
      <c r="D1907" s="143"/>
    </row>
    <row r="1908" spans="4:4" x14ac:dyDescent="0.25">
      <c r="D1908" s="143"/>
    </row>
    <row r="1909" spans="4:4" x14ac:dyDescent="0.25">
      <c r="D1909" s="143"/>
    </row>
    <row r="1910" spans="4:4" x14ac:dyDescent="0.25">
      <c r="D1910" s="143"/>
    </row>
    <row r="1911" spans="4:4" x14ac:dyDescent="0.25">
      <c r="D1911" s="143"/>
    </row>
    <row r="1912" spans="4:4" x14ac:dyDescent="0.25">
      <c r="D1912" s="143"/>
    </row>
    <row r="1913" spans="4:4" x14ac:dyDescent="0.25">
      <c r="D1913" s="143"/>
    </row>
    <row r="1914" spans="4:4" x14ac:dyDescent="0.25">
      <c r="D1914" s="143"/>
    </row>
    <row r="1915" spans="4:4" x14ac:dyDescent="0.25">
      <c r="D1915" s="143"/>
    </row>
    <row r="1916" spans="4:4" x14ac:dyDescent="0.25">
      <c r="D1916" s="143"/>
    </row>
    <row r="1917" spans="4:4" x14ac:dyDescent="0.25">
      <c r="D1917" s="143"/>
    </row>
    <row r="1918" spans="4:4" x14ac:dyDescent="0.25">
      <c r="D1918" s="143"/>
    </row>
    <row r="1919" spans="4:4" x14ac:dyDescent="0.25">
      <c r="D1919" s="143"/>
    </row>
    <row r="1920" spans="4:4" x14ac:dyDescent="0.25">
      <c r="D1920" s="143"/>
    </row>
    <row r="1921" spans="4:4" x14ac:dyDescent="0.25">
      <c r="D1921" s="143"/>
    </row>
    <row r="1922" spans="4:4" x14ac:dyDescent="0.25">
      <c r="D1922" s="143"/>
    </row>
    <row r="1923" spans="4:4" x14ac:dyDescent="0.25">
      <c r="D1923" s="143"/>
    </row>
    <row r="1924" spans="4:4" x14ac:dyDescent="0.25">
      <c r="D1924" s="143"/>
    </row>
    <row r="1925" spans="4:4" x14ac:dyDescent="0.25">
      <c r="D1925" s="143"/>
    </row>
    <row r="1926" spans="4:4" x14ac:dyDescent="0.25">
      <c r="D1926" s="143"/>
    </row>
    <row r="1927" spans="4:4" x14ac:dyDescent="0.25">
      <c r="D1927" s="143"/>
    </row>
    <row r="1928" spans="4:4" x14ac:dyDescent="0.25">
      <c r="D1928" s="143"/>
    </row>
    <row r="1929" spans="4:4" x14ac:dyDescent="0.25">
      <c r="D1929" s="143"/>
    </row>
    <row r="1930" spans="4:4" x14ac:dyDescent="0.25">
      <c r="D1930" s="143"/>
    </row>
    <row r="1931" spans="4:4" x14ac:dyDescent="0.25">
      <c r="D1931" s="143"/>
    </row>
    <row r="1932" spans="4:4" x14ac:dyDescent="0.25">
      <c r="D1932" s="143"/>
    </row>
    <row r="1933" spans="4:4" x14ac:dyDescent="0.25">
      <c r="D1933" s="143"/>
    </row>
    <row r="1934" spans="4:4" x14ac:dyDescent="0.25">
      <c r="D1934" s="143"/>
    </row>
    <row r="1935" spans="4:4" x14ac:dyDescent="0.25">
      <c r="D1935" s="143"/>
    </row>
    <row r="1936" spans="4:4" x14ac:dyDescent="0.25">
      <c r="D1936" s="143"/>
    </row>
    <row r="1937" spans="4:4" x14ac:dyDescent="0.25">
      <c r="D1937" s="143"/>
    </row>
    <row r="1938" spans="4:4" x14ac:dyDescent="0.25">
      <c r="D1938" s="143"/>
    </row>
    <row r="1939" spans="4:4" x14ac:dyDescent="0.25">
      <c r="D1939" s="143"/>
    </row>
    <row r="1940" spans="4:4" x14ac:dyDescent="0.25">
      <c r="D1940" s="143"/>
    </row>
    <row r="1941" spans="4:4" x14ac:dyDescent="0.25">
      <c r="D1941" s="143"/>
    </row>
    <row r="1942" spans="4:4" x14ac:dyDescent="0.25">
      <c r="D1942" s="143"/>
    </row>
    <row r="1943" spans="4:4" x14ac:dyDescent="0.25">
      <c r="D1943" s="143"/>
    </row>
    <row r="1944" spans="4:4" x14ac:dyDescent="0.25">
      <c r="D1944" s="143"/>
    </row>
    <row r="1945" spans="4:4" x14ac:dyDescent="0.25">
      <c r="D1945" s="143"/>
    </row>
    <row r="1946" spans="4:4" x14ac:dyDescent="0.25">
      <c r="D1946" s="143"/>
    </row>
    <row r="1947" spans="4:4" x14ac:dyDescent="0.25">
      <c r="D1947" s="143"/>
    </row>
    <row r="1948" spans="4:4" x14ac:dyDescent="0.25">
      <c r="D1948" s="143"/>
    </row>
    <row r="1949" spans="4:4" x14ac:dyDescent="0.25">
      <c r="D1949" s="143"/>
    </row>
    <row r="1950" spans="4:4" x14ac:dyDescent="0.25">
      <c r="D1950" s="143"/>
    </row>
    <row r="1951" spans="4:4" x14ac:dyDescent="0.25">
      <c r="D1951" s="143"/>
    </row>
    <row r="1952" spans="4:4" x14ac:dyDescent="0.25">
      <c r="D1952" s="143"/>
    </row>
    <row r="1953" spans="4:4" x14ac:dyDescent="0.25">
      <c r="D1953" s="143"/>
    </row>
    <row r="1954" spans="4:4" x14ac:dyDescent="0.25">
      <c r="D1954" s="143"/>
    </row>
    <row r="1955" spans="4:4" x14ac:dyDescent="0.25">
      <c r="D1955" s="143"/>
    </row>
    <row r="1956" spans="4:4" x14ac:dyDescent="0.25">
      <c r="D1956" s="143"/>
    </row>
    <row r="1957" spans="4:4" x14ac:dyDescent="0.25">
      <c r="D1957" s="143"/>
    </row>
    <row r="1958" spans="4:4" x14ac:dyDescent="0.25">
      <c r="D1958" s="143"/>
    </row>
    <row r="1959" spans="4:4" x14ac:dyDescent="0.25">
      <c r="D1959" s="143"/>
    </row>
    <row r="1960" spans="4:4" x14ac:dyDescent="0.25">
      <c r="D1960" s="143"/>
    </row>
    <row r="1961" spans="4:4" x14ac:dyDescent="0.25">
      <c r="D1961" s="143"/>
    </row>
    <row r="1962" spans="4:4" x14ac:dyDescent="0.25">
      <c r="D1962" s="143"/>
    </row>
    <row r="1963" spans="4:4" x14ac:dyDescent="0.25">
      <c r="D1963" s="143"/>
    </row>
    <row r="1964" spans="4:4" x14ac:dyDescent="0.25">
      <c r="D1964" s="143"/>
    </row>
    <row r="1965" spans="4:4" x14ac:dyDescent="0.25">
      <c r="D1965" s="143"/>
    </row>
    <row r="1966" spans="4:4" x14ac:dyDescent="0.25">
      <c r="D1966" s="143"/>
    </row>
    <row r="1967" spans="4:4" x14ac:dyDescent="0.25">
      <c r="D1967" s="143"/>
    </row>
    <row r="1968" spans="4:4" x14ac:dyDescent="0.25">
      <c r="D1968" s="143"/>
    </row>
    <row r="1969" spans="4:4" x14ac:dyDescent="0.25">
      <c r="D1969" s="143"/>
    </row>
    <row r="1970" spans="4:4" x14ac:dyDescent="0.25">
      <c r="D1970" s="143"/>
    </row>
    <row r="1971" spans="4:4" x14ac:dyDescent="0.25">
      <c r="D1971" s="143"/>
    </row>
    <row r="1972" spans="4:4" x14ac:dyDescent="0.25">
      <c r="D1972" s="143"/>
    </row>
    <row r="1973" spans="4:4" x14ac:dyDescent="0.25">
      <c r="D1973" s="143"/>
    </row>
    <row r="1974" spans="4:4" x14ac:dyDescent="0.25">
      <c r="D1974" s="143"/>
    </row>
    <row r="1975" spans="4:4" x14ac:dyDescent="0.25">
      <c r="D1975" s="143"/>
    </row>
    <row r="1976" spans="4:4" x14ac:dyDescent="0.25">
      <c r="D1976" s="143"/>
    </row>
    <row r="1977" spans="4:4" x14ac:dyDescent="0.25">
      <c r="D1977" s="143"/>
    </row>
    <row r="1978" spans="4:4" x14ac:dyDescent="0.25">
      <c r="D1978" s="143"/>
    </row>
    <row r="1979" spans="4:4" x14ac:dyDescent="0.25">
      <c r="D1979" s="143"/>
    </row>
    <row r="1980" spans="4:4" x14ac:dyDescent="0.25">
      <c r="D1980" s="143"/>
    </row>
    <row r="1981" spans="4:4" x14ac:dyDescent="0.25">
      <c r="D1981" s="143"/>
    </row>
    <row r="1982" spans="4:4" x14ac:dyDescent="0.25">
      <c r="D1982" s="143"/>
    </row>
    <row r="1983" spans="4:4" x14ac:dyDescent="0.25">
      <c r="D1983" s="143"/>
    </row>
    <row r="1984" spans="4:4" x14ac:dyDescent="0.25">
      <c r="D1984" s="143"/>
    </row>
    <row r="1985" spans="4:4" x14ac:dyDescent="0.25">
      <c r="D1985" s="143"/>
    </row>
    <row r="1986" spans="4:4" x14ac:dyDescent="0.25">
      <c r="D1986" s="143"/>
    </row>
    <row r="1987" spans="4:4" x14ac:dyDescent="0.25">
      <c r="D1987" s="143"/>
    </row>
    <row r="1988" spans="4:4" x14ac:dyDescent="0.25">
      <c r="D1988" s="143"/>
    </row>
    <row r="1989" spans="4:4" x14ac:dyDescent="0.25">
      <c r="D1989" s="143"/>
    </row>
    <row r="1990" spans="4:4" x14ac:dyDescent="0.25">
      <c r="D1990" s="143"/>
    </row>
    <row r="1991" spans="4:4" x14ac:dyDescent="0.25">
      <c r="D1991" s="143"/>
    </row>
    <row r="1992" spans="4:4" x14ac:dyDescent="0.25">
      <c r="D1992" s="143"/>
    </row>
    <row r="1993" spans="4:4" x14ac:dyDescent="0.25">
      <c r="D1993" s="143"/>
    </row>
    <row r="1994" spans="4:4" x14ac:dyDescent="0.25">
      <c r="D1994" s="143"/>
    </row>
    <row r="1995" spans="4:4" x14ac:dyDescent="0.25">
      <c r="D1995" s="143"/>
    </row>
    <row r="1996" spans="4:4" x14ac:dyDescent="0.25">
      <c r="D1996" s="143"/>
    </row>
    <row r="1997" spans="4:4" x14ac:dyDescent="0.25">
      <c r="D1997" s="143"/>
    </row>
    <row r="1998" spans="4:4" x14ac:dyDescent="0.25">
      <c r="D1998" s="143"/>
    </row>
    <row r="1999" spans="4:4" x14ac:dyDescent="0.25">
      <c r="D1999" s="143"/>
    </row>
    <row r="2000" spans="4:4" x14ac:dyDescent="0.25">
      <c r="D2000" s="143"/>
    </row>
    <row r="2001" spans="4:4" x14ac:dyDescent="0.25">
      <c r="D2001" s="143"/>
    </row>
    <row r="2002" spans="4:4" x14ac:dyDescent="0.25">
      <c r="D2002" s="143"/>
    </row>
    <row r="2003" spans="4:4" x14ac:dyDescent="0.25">
      <c r="D2003" s="143"/>
    </row>
    <row r="2004" spans="4:4" x14ac:dyDescent="0.25">
      <c r="D2004" s="143"/>
    </row>
    <row r="2005" spans="4:4" x14ac:dyDescent="0.25">
      <c r="D2005" s="143"/>
    </row>
    <row r="2006" spans="4:4" x14ac:dyDescent="0.25">
      <c r="D2006" s="143"/>
    </row>
    <row r="2007" spans="4:4" x14ac:dyDescent="0.25">
      <c r="D2007" s="143"/>
    </row>
    <row r="2008" spans="4:4" x14ac:dyDescent="0.25">
      <c r="D2008" s="143"/>
    </row>
    <row r="2009" spans="4:4" x14ac:dyDescent="0.25">
      <c r="D2009" s="143"/>
    </row>
    <row r="2010" spans="4:4" x14ac:dyDescent="0.25">
      <c r="D2010" s="143"/>
    </row>
    <row r="2011" spans="4:4" x14ac:dyDescent="0.25">
      <c r="D2011" s="143"/>
    </row>
    <row r="2012" spans="4:4" x14ac:dyDescent="0.25">
      <c r="D2012" s="143"/>
    </row>
    <row r="2013" spans="4:4" x14ac:dyDescent="0.25">
      <c r="D2013" s="143"/>
    </row>
    <row r="2014" spans="4:4" x14ac:dyDescent="0.25">
      <c r="D2014" s="143"/>
    </row>
    <row r="2015" spans="4:4" x14ac:dyDescent="0.25">
      <c r="D2015" s="143"/>
    </row>
    <row r="2016" spans="4:4" x14ac:dyDescent="0.25">
      <c r="D2016" s="143"/>
    </row>
    <row r="2017" spans="4:4" x14ac:dyDescent="0.25">
      <c r="D2017" s="143"/>
    </row>
    <row r="2018" spans="4:4" x14ac:dyDescent="0.25">
      <c r="D2018" s="143"/>
    </row>
    <row r="2019" spans="4:4" x14ac:dyDescent="0.25">
      <c r="D2019" s="143"/>
    </row>
    <row r="2020" spans="4:4" x14ac:dyDescent="0.25">
      <c r="D2020" s="143"/>
    </row>
    <row r="2021" spans="4:4" x14ac:dyDescent="0.25">
      <c r="D2021" s="143"/>
    </row>
    <row r="2022" spans="4:4" x14ac:dyDescent="0.25">
      <c r="D2022" s="143"/>
    </row>
    <row r="2023" spans="4:4" x14ac:dyDescent="0.25">
      <c r="D2023" s="143"/>
    </row>
    <row r="2024" spans="4:4" x14ac:dyDescent="0.25">
      <c r="D2024" s="143"/>
    </row>
    <row r="2025" spans="4:4" x14ac:dyDescent="0.25">
      <c r="D2025" s="143"/>
    </row>
    <row r="2026" spans="4:4" x14ac:dyDescent="0.25">
      <c r="D2026" s="143"/>
    </row>
    <row r="2027" spans="4:4" x14ac:dyDescent="0.25">
      <c r="D2027" s="143"/>
    </row>
    <row r="2028" spans="4:4" x14ac:dyDescent="0.25">
      <c r="D2028" s="143"/>
    </row>
    <row r="2029" spans="4:4" x14ac:dyDescent="0.25">
      <c r="D2029" s="143"/>
    </row>
    <row r="2030" spans="4:4" x14ac:dyDescent="0.25">
      <c r="D2030" s="143"/>
    </row>
    <row r="2031" spans="4:4" x14ac:dyDescent="0.25">
      <c r="D2031" s="143"/>
    </row>
    <row r="2032" spans="4:4" x14ac:dyDescent="0.25">
      <c r="D2032" s="143"/>
    </row>
    <row r="2033" spans="4:4" x14ac:dyDescent="0.25">
      <c r="D2033" s="143"/>
    </row>
    <row r="2034" spans="4:4" x14ac:dyDescent="0.25">
      <c r="D2034" s="143"/>
    </row>
    <row r="2035" spans="4:4" x14ac:dyDescent="0.25">
      <c r="D2035" s="143"/>
    </row>
    <row r="2036" spans="4:4" x14ac:dyDescent="0.25">
      <c r="D2036" s="143"/>
    </row>
    <row r="2037" spans="4:4" x14ac:dyDescent="0.25">
      <c r="D2037" s="143"/>
    </row>
    <row r="2038" spans="4:4" x14ac:dyDescent="0.25">
      <c r="D2038" s="143"/>
    </row>
    <row r="2039" spans="4:4" x14ac:dyDescent="0.25">
      <c r="D2039" s="143"/>
    </row>
    <row r="2040" spans="4:4" x14ac:dyDescent="0.25">
      <c r="D2040" s="143"/>
    </row>
    <row r="2041" spans="4:4" x14ac:dyDescent="0.25">
      <c r="D2041" s="143"/>
    </row>
    <row r="2042" spans="4:4" x14ac:dyDescent="0.25">
      <c r="D2042" s="143"/>
    </row>
    <row r="2043" spans="4:4" x14ac:dyDescent="0.25">
      <c r="D2043" s="143"/>
    </row>
    <row r="2044" spans="4:4" x14ac:dyDescent="0.25">
      <c r="D2044" s="143"/>
    </row>
    <row r="2045" spans="4:4" x14ac:dyDescent="0.25">
      <c r="D2045" s="143"/>
    </row>
    <row r="2046" spans="4:4" x14ac:dyDescent="0.25">
      <c r="D2046" s="143"/>
    </row>
    <row r="2047" spans="4:4" x14ac:dyDescent="0.25">
      <c r="D2047" s="143"/>
    </row>
    <row r="2048" spans="4:4" x14ac:dyDescent="0.25">
      <c r="D2048" s="143"/>
    </row>
    <row r="2049" spans="4:4" x14ac:dyDescent="0.25">
      <c r="D2049" s="143"/>
    </row>
    <row r="2050" spans="4:4" x14ac:dyDescent="0.25">
      <c r="D2050" s="143"/>
    </row>
    <row r="2051" spans="4:4" x14ac:dyDescent="0.25">
      <c r="D2051" s="143"/>
    </row>
    <row r="2052" spans="4:4" x14ac:dyDescent="0.25">
      <c r="D2052" s="143"/>
    </row>
    <row r="2053" spans="4:4" x14ac:dyDescent="0.25">
      <c r="D2053" s="143"/>
    </row>
    <row r="2054" spans="4:4" x14ac:dyDescent="0.25">
      <c r="D2054" s="143"/>
    </row>
    <row r="2055" spans="4:4" x14ac:dyDescent="0.25">
      <c r="D2055" s="143"/>
    </row>
    <row r="2056" spans="4:4" x14ac:dyDescent="0.25">
      <c r="D2056" s="143"/>
    </row>
    <row r="2057" spans="4:4" x14ac:dyDescent="0.25">
      <c r="D2057" s="143"/>
    </row>
    <row r="2058" spans="4:4" x14ac:dyDescent="0.25">
      <c r="D2058" s="143"/>
    </row>
    <row r="2059" spans="4:4" x14ac:dyDescent="0.25">
      <c r="D2059" s="143"/>
    </row>
    <row r="2060" spans="4:4" x14ac:dyDescent="0.25">
      <c r="D2060" s="143"/>
    </row>
    <row r="2061" spans="4:4" x14ac:dyDescent="0.25">
      <c r="D2061" s="143"/>
    </row>
    <row r="2062" spans="4:4" x14ac:dyDescent="0.25">
      <c r="D2062" s="143"/>
    </row>
    <row r="2063" spans="4:4" x14ac:dyDescent="0.25">
      <c r="D2063" s="143"/>
    </row>
    <row r="2064" spans="4:4" x14ac:dyDescent="0.25">
      <c r="D2064" s="143"/>
    </row>
    <row r="2065" spans="4:4" x14ac:dyDescent="0.25">
      <c r="D2065" s="143"/>
    </row>
    <row r="2066" spans="4:4" x14ac:dyDescent="0.25">
      <c r="D2066" s="143"/>
    </row>
    <row r="2067" spans="4:4" x14ac:dyDescent="0.25">
      <c r="D2067" s="143"/>
    </row>
    <row r="2068" spans="4:4" x14ac:dyDescent="0.25">
      <c r="D2068" s="143"/>
    </row>
    <row r="2069" spans="4:4" x14ac:dyDescent="0.25">
      <c r="D2069" s="143"/>
    </row>
    <row r="2070" spans="4:4" x14ac:dyDescent="0.25">
      <c r="D2070" s="143"/>
    </row>
    <row r="2071" spans="4:4" x14ac:dyDescent="0.25">
      <c r="D2071" s="143"/>
    </row>
    <row r="2072" spans="4:4" x14ac:dyDescent="0.25">
      <c r="D2072" s="143"/>
    </row>
    <row r="2073" spans="4:4" x14ac:dyDescent="0.25">
      <c r="D2073" s="143"/>
    </row>
    <row r="2074" spans="4:4" x14ac:dyDescent="0.25">
      <c r="D2074" s="143"/>
    </row>
    <row r="2075" spans="4:4" x14ac:dyDescent="0.25">
      <c r="D2075" s="143"/>
    </row>
    <row r="2076" spans="4:4" x14ac:dyDescent="0.25">
      <c r="D2076" s="143"/>
    </row>
    <row r="2077" spans="4:4" x14ac:dyDescent="0.25">
      <c r="D2077" s="143"/>
    </row>
    <row r="2078" spans="4:4" x14ac:dyDescent="0.25">
      <c r="D2078" s="143"/>
    </row>
    <row r="2079" spans="4:4" x14ac:dyDescent="0.25">
      <c r="D2079" s="143"/>
    </row>
    <row r="2080" spans="4:4" x14ac:dyDescent="0.25">
      <c r="D2080" s="143"/>
    </row>
    <row r="2081" spans="4:4" x14ac:dyDescent="0.25">
      <c r="D2081" s="143"/>
    </row>
    <row r="2082" spans="4:4" x14ac:dyDescent="0.25">
      <c r="D2082" s="143"/>
    </row>
    <row r="2083" spans="4:4" x14ac:dyDescent="0.25">
      <c r="D2083" s="143"/>
    </row>
    <row r="2084" spans="4:4" x14ac:dyDescent="0.25">
      <c r="D2084" s="143"/>
    </row>
    <row r="2085" spans="4:4" x14ac:dyDescent="0.25">
      <c r="D2085" s="143"/>
    </row>
    <row r="2086" spans="4:4" x14ac:dyDescent="0.25">
      <c r="D2086" s="143"/>
    </row>
    <row r="2087" spans="4:4" x14ac:dyDescent="0.25">
      <c r="D2087" s="143"/>
    </row>
    <row r="2088" spans="4:4" x14ac:dyDescent="0.25">
      <c r="D2088" s="143"/>
    </row>
    <row r="2089" spans="4:4" x14ac:dyDescent="0.25">
      <c r="D2089" s="143"/>
    </row>
    <row r="2090" spans="4:4" x14ac:dyDescent="0.25">
      <c r="D2090" s="143"/>
    </row>
    <row r="2091" spans="4:4" x14ac:dyDescent="0.25">
      <c r="D2091" s="143"/>
    </row>
    <row r="2092" spans="4:4" x14ac:dyDescent="0.25">
      <c r="D2092" s="143"/>
    </row>
    <row r="2093" spans="4:4" x14ac:dyDescent="0.25">
      <c r="D2093" s="143"/>
    </row>
    <row r="2094" spans="4:4" x14ac:dyDescent="0.25">
      <c r="D2094" s="143"/>
    </row>
    <row r="2095" spans="4:4" x14ac:dyDescent="0.25">
      <c r="D2095" s="143"/>
    </row>
    <row r="2096" spans="4:4" x14ac:dyDescent="0.25">
      <c r="D2096" s="143"/>
    </row>
    <row r="2097" spans="4:4" x14ac:dyDescent="0.25">
      <c r="D2097" s="143"/>
    </row>
    <row r="2098" spans="4:4" x14ac:dyDescent="0.25">
      <c r="D2098" s="143"/>
    </row>
    <row r="2099" spans="4:4" x14ac:dyDescent="0.25">
      <c r="D2099" s="143"/>
    </row>
    <row r="2100" spans="4:4" x14ac:dyDescent="0.25">
      <c r="D2100" s="143"/>
    </row>
    <row r="2101" spans="4:4" x14ac:dyDescent="0.25">
      <c r="D2101" s="143"/>
    </row>
    <row r="2102" spans="4:4" x14ac:dyDescent="0.25">
      <c r="D2102" s="143"/>
    </row>
    <row r="2103" spans="4:4" x14ac:dyDescent="0.25">
      <c r="D2103" s="143"/>
    </row>
    <row r="2104" spans="4:4" x14ac:dyDescent="0.25">
      <c r="D2104" s="143"/>
    </row>
    <row r="2105" spans="4:4" x14ac:dyDescent="0.25">
      <c r="D2105" s="143"/>
    </row>
    <row r="2106" spans="4:4" x14ac:dyDescent="0.25">
      <c r="D2106" s="143"/>
    </row>
    <row r="2107" spans="4:4" x14ac:dyDescent="0.25">
      <c r="D2107" s="143"/>
    </row>
    <row r="2108" spans="4:4" x14ac:dyDescent="0.25">
      <c r="D2108" s="143"/>
    </row>
    <row r="2109" spans="4:4" x14ac:dyDescent="0.25">
      <c r="D2109" s="143"/>
    </row>
    <row r="2110" spans="4:4" x14ac:dyDescent="0.25">
      <c r="D2110" s="143"/>
    </row>
    <row r="2111" spans="4:4" x14ac:dyDescent="0.25">
      <c r="D2111" s="143"/>
    </row>
    <row r="2112" spans="4:4" x14ac:dyDescent="0.25">
      <c r="D2112" s="143"/>
    </row>
    <row r="2113" spans="4:4" x14ac:dyDescent="0.25">
      <c r="D2113" s="143"/>
    </row>
    <row r="2114" spans="4:4" x14ac:dyDescent="0.25">
      <c r="D2114" s="143"/>
    </row>
    <row r="2115" spans="4:4" x14ac:dyDescent="0.25">
      <c r="D2115" s="143"/>
    </row>
    <row r="2116" spans="4:4" x14ac:dyDescent="0.25">
      <c r="D2116" s="143"/>
    </row>
    <row r="2117" spans="4:4" x14ac:dyDescent="0.25">
      <c r="D2117" s="143"/>
    </row>
    <row r="2118" spans="4:4" x14ac:dyDescent="0.25">
      <c r="D2118" s="143"/>
    </row>
    <row r="2119" spans="4:4" x14ac:dyDescent="0.25">
      <c r="D2119" s="143"/>
    </row>
    <row r="2120" spans="4:4" x14ac:dyDescent="0.25">
      <c r="D2120" s="143"/>
    </row>
    <row r="2121" spans="4:4" x14ac:dyDescent="0.25">
      <c r="D2121" s="143"/>
    </row>
    <row r="2122" spans="4:4" x14ac:dyDescent="0.25">
      <c r="D2122" s="143"/>
    </row>
    <row r="2123" spans="4:4" x14ac:dyDescent="0.25">
      <c r="D2123" s="143"/>
    </row>
    <row r="2124" spans="4:4" x14ac:dyDescent="0.25">
      <c r="D2124" s="143"/>
    </row>
    <row r="2125" spans="4:4" x14ac:dyDescent="0.25">
      <c r="D2125" s="143"/>
    </row>
    <row r="2126" spans="4:4" x14ac:dyDescent="0.25">
      <c r="D2126" s="143"/>
    </row>
    <row r="2127" spans="4:4" x14ac:dyDescent="0.25">
      <c r="D2127" s="143"/>
    </row>
    <row r="2128" spans="4:4" x14ac:dyDescent="0.25">
      <c r="D2128" s="143"/>
    </row>
    <row r="2129" spans="4:4" x14ac:dyDescent="0.25">
      <c r="D2129" s="143"/>
    </row>
    <row r="2130" spans="4:4" x14ac:dyDescent="0.25">
      <c r="D2130" s="143"/>
    </row>
    <row r="2131" spans="4:4" x14ac:dyDescent="0.25">
      <c r="D2131" s="143"/>
    </row>
    <row r="2132" spans="4:4" x14ac:dyDescent="0.25">
      <c r="D2132" s="143"/>
    </row>
    <row r="2133" spans="4:4" x14ac:dyDescent="0.25">
      <c r="D2133" s="143"/>
    </row>
    <row r="2134" spans="4:4" x14ac:dyDescent="0.25">
      <c r="D2134" s="143"/>
    </row>
    <row r="2135" spans="4:4" x14ac:dyDescent="0.25">
      <c r="D2135" s="143"/>
    </row>
    <row r="2136" spans="4:4" x14ac:dyDescent="0.25">
      <c r="D2136" s="143"/>
    </row>
    <row r="2137" spans="4:4" x14ac:dyDescent="0.25">
      <c r="D2137" s="143"/>
    </row>
    <row r="2138" spans="4:4" x14ac:dyDescent="0.25">
      <c r="D2138" s="143"/>
    </row>
    <row r="2139" spans="4:4" x14ac:dyDescent="0.25">
      <c r="D2139" s="143"/>
    </row>
    <row r="2140" spans="4:4" x14ac:dyDescent="0.25">
      <c r="D2140" s="143"/>
    </row>
    <row r="2141" spans="4:4" x14ac:dyDescent="0.25">
      <c r="D2141" s="143"/>
    </row>
    <row r="2142" spans="4:4" x14ac:dyDescent="0.25">
      <c r="D2142" s="143"/>
    </row>
    <row r="2143" spans="4:4" x14ac:dyDescent="0.25">
      <c r="D2143" s="143"/>
    </row>
    <row r="2144" spans="4:4" x14ac:dyDescent="0.25">
      <c r="D2144" s="143"/>
    </row>
    <row r="2145" spans="4:4" x14ac:dyDescent="0.25">
      <c r="D2145" s="143"/>
    </row>
    <row r="2146" spans="4:4" x14ac:dyDescent="0.25">
      <c r="D2146" s="143"/>
    </row>
    <row r="2147" spans="4:4" x14ac:dyDescent="0.25">
      <c r="D2147" s="143"/>
    </row>
    <row r="2148" spans="4:4" x14ac:dyDescent="0.25">
      <c r="D2148" s="143"/>
    </row>
    <row r="2149" spans="4:4" x14ac:dyDescent="0.25">
      <c r="D2149" s="143"/>
    </row>
    <row r="2150" spans="4:4" x14ac:dyDescent="0.25">
      <c r="D2150" s="143"/>
    </row>
    <row r="2151" spans="4:4" x14ac:dyDescent="0.25">
      <c r="D2151" s="143"/>
    </row>
    <row r="2152" spans="4:4" x14ac:dyDescent="0.25">
      <c r="D2152" s="143"/>
    </row>
    <row r="2153" spans="4:4" x14ac:dyDescent="0.25">
      <c r="D2153" s="143"/>
    </row>
    <row r="2154" spans="4:4" x14ac:dyDescent="0.25">
      <c r="D2154" s="143"/>
    </row>
    <row r="2155" spans="4:4" x14ac:dyDescent="0.25">
      <c r="D2155" s="143"/>
    </row>
    <row r="2156" spans="4:4" x14ac:dyDescent="0.25">
      <c r="D2156" s="143"/>
    </row>
    <row r="2157" spans="4:4" x14ac:dyDescent="0.25">
      <c r="D2157" s="143"/>
    </row>
    <row r="2158" spans="4:4" x14ac:dyDescent="0.25">
      <c r="D2158" s="143"/>
    </row>
    <row r="2159" spans="4:4" x14ac:dyDescent="0.25">
      <c r="D2159" s="143"/>
    </row>
    <row r="2160" spans="4:4" x14ac:dyDescent="0.25">
      <c r="D2160" s="143"/>
    </row>
    <row r="2161" spans="4:4" x14ac:dyDescent="0.25">
      <c r="D2161" s="143"/>
    </row>
    <row r="2162" spans="4:4" x14ac:dyDescent="0.25">
      <c r="D2162" s="143"/>
    </row>
    <row r="2163" spans="4:4" x14ac:dyDescent="0.25">
      <c r="D2163" s="143"/>
    </row>
    <row r="2164" spans="4:4" x14ac:dyDescent="0.25">
      <c r="D2164" s="143"/>
    </row>
    <row r="2165" spans="4:4" x14ac:dyDescent="0.25">
      <c r="D2165" s="143"/>
    </row>
    <row r="2166" spans="4:4" x14ac:dyDescent="0.25">
      <c r="D2166" s="143"/>
    </row>
    <row r="2167" spans="4:4" x14ac:dyDescent="0.25">
      <c r="D2167" s="143"/>
    </row>
    <row r="2168" spans="4:4" x14ac:dyDescent="0.25">
      <c r="D2168" s="143"/>
    </row>
    <row r="2169" spans="4:4" x14ac:dyDescent="0.25">
      <c r="D2169" s="143"/>
    </row>
    <row r="2170" spans="4:4" x14ac:dyDescent="0.25">
      <c r="D2170" s="143"/>
    </row>
    <row r="2171" spans="4:4" x14ac:dyDescent="0.25">
      <c r="D2171" s="143"/>
    </row>
    <row r="2172" spans="4:4" x14ac:dyDescent="0.25">
      <c r="D2172" s="143"/>
    </row>
    <row r="2173" spans="4:4" x14ac:dyDescent="0.25">
      <c r="D2173" s="143"/>
    </row>
    <row r="2174" spans="4:4" x14ac:dyDescent="0.25">
      <c r="D2174" s="143"/>
    </row>
    <row r="2175" spans="4:4" x14ac:dyDescent="0.25">
      <c r="D2175" s="143"/>
    </row>
    <row r="2176" spans="4:4" x14ac:dyDescent="0.25">
      <c r="D2176" s="143"/>
    </row>
    <row r="2177" spans="4:4" x14ac:dyDescent="0.25">
      <c r="D2177" s="143"/>
    </row>
    <row r="2178" spans="4:4" x14ac:dyDescent="0.25">
      <c r="D2178" s="143"/>
    </row>
    <row r="2179" spans="4:4" x14ac:dyDescent="0.25">
      <c r="D2179" s="143"/>
    </row>
    <row r="2180" spans="4:4" x14ac:dyDescent="0.25">
      <c r="D2180" s="143"/>
    </row>
    <row r="2181" spans="4:4" x14ac:dyDescent="0.25">
      <c r="D2181" s="143"/>
    </row>
    <row r="2182" spans="4:4" x14ac:dyDescent="0.25">
      <c r="D2182" s="143"/>
    </row>
    <row r="2183" spans="4:4" x14ac:dyDescent="0.25">
      <c r="D2183" s="143"/>
    </row>
    <row r="2184" spans="4:4" x14ac:dyDescent="0.25">
      <c r="D2184" s="143"/>
    </row>
    <row r="2185" spans="4:4" x14ac:dyDescent="0.25">
      <c r="D2185" s="143"/>
    </row>
    <row r="2186" spans="4:4" x14ac:dyDescent="0.25">
      <c r="D2186" s="143"/>
    </row>
    <row r="2187" spans="4:4" x14ac:dyDescent="0.25">
      <c r="D2187" s="143"/>
    </row>
    <row r="2188" spans="4:4" x14ac:dyDescent="0.25">
      <c r="D2188" s="143"/>
    </row>
    <row r="2189" spans="4:4" x14ac:dyDescent="0.25">
      <c r="D2189" s="143"/>
    </row>
    <row r="2190" spans="4:4" x14ac:dyDescent="0.25">
      <c r="D2190" s="143"/>
    </row>
    <row r="2191" spans="4:4" x14ac:dyDescent="0.25">
      <c r="D2191" s="143"/>
    </row>
    <row r="2192" spans="4:4" x14ac:dyDescent="0.25">
      <c r="D2192" s="143"/>
    </row>
    <row r="2193" spans="4:4" x14ac:dyDescent="0.25">
      <c r="D2193" s="143"/>
    </row>
    <row r="2194" spans="4:4" x14ac:dyDescent="0.25">
      <c r="D2194" s="143"/>
    </row>
    <row r="2195" spans="4:4" x14ac:dyDescent="0.25">
      <c r="D2195" s="143"/>
    </row>
    <row r="2196" spans="4:4" x14ac:dyDescent="0.25">
      <c r="D2196" s="143"/>
    </row>
    <row r="2197" spans="4:4" x14ac:dyDescent="0.25">
      <c r="D2197" s="143"/>
    </row>
    <row r="2198" spans="4:4" x14ac:dyDescent="0.25">
      <c r="D2198" s="143"/>
    </row>
    <row r="2199" spans="4:4" x14ac:dyDescent="0.25">
      <c r="D2199" s="143"/>
    </row>
    <row r="2200" spans="4:4" x14ac:dyDescent="0.25">
      <c r="D2200" s="143"/>
    </row>
    <row r="2201" spans="4:4" x14ac:dyDescent="0.25">
      <c r="D2201" s="143"/>
    </row>
    <row r="2202" spans="4:4" x14ac:dyDescent="0.25">
      <c r="D2202" s="143"/>
    </row>
    <row r="2203" spans="4:4" x14ac:dyDescent="0.25">
      <c r="D2203" s="143"/>
    </row>
    <row r="2204" spans="4:4" x14ac:dyDescent="0.25">
      <c r="D2204" s="143"/>
    </row>
    <row r="2205" spans="4:4" x14ac:dyDescent="0.25">
      <c r="D2205" s="143"/>
    </row>
    <row r="2206" spans="4:4" x14ac:dyDescent="0.25">
      <c r="D2206" s="143"/>
    </row>
    <row r="2207" spans="4:4" x14ac:dyDescent="0.25">
      <c r="D2207" s="143"/>
    </row>
    <row r="2208" spans="4:4" x14ac:dyDescent="0.25">
      <c r="D2208" s="143"/>
    </row>
    <row r="2209" spans="4:4" x14ac:dyDescent="0.25">
      <c r="D2209" s="143"/>
    </row>
    <row r="2210" spans="4:4" x14ac:dyDescent="0.25">
      <c r="D2210" s="143"/>
    </row>
    <row r="2211" spans="4:4" x14ac:dyDescent="0.25">
      <c r="D2211" s="143"/>
    </row>
    <row r="2212" spans="4:4" x14ac:dyDescent="0.25">
      <c r="D2212" s="143"/>
    </row>
    <row r="2213" spans="4:4" x14ac:dyDescent="0.25">
      <c r="D2213" s="143"/>
    </row>
    <row r="2214" spans="4:4" x14ac:dyDescent="0.25">
      <c r="D2214" s="143"/>
    </row>
    <row r="2215" spans="4:4" x14ac:dyDescent="0.25">
      <c r="D2215" s="143"/>
    </row>
    <row r="2216" spans="4:4" x14ac:dyDescent="0.25">
      <c r="D2216" s="143"/>
    </row>
    <row r="2217" spans="4:4" x14ac:dyDescent="0.25">
      <c r="D2217" s="143"/>
    </row>
    <row r="2218" spans="4:4" x14ac:dyDescent="0.25">
      <c r="D2218" s="143"/>
    </row>
    <row r="2219" spans="4:4" x14ac:dyDescent="0.25">
      <c r="D2219" s="143"/>
    </row>
    <row r="2220" spans="4:4" x14ac:dyDescent="0.25">
      <c r="D2220" s="143"/>
    </row>
    <row r="2221" spans="4:4" x14ac:dyDescent="0.25">
      <c r="D2221" s="143"/>
    </row>
    <row r="2222" spans="4:4" x14ac:dyDescent="0.25">
      <c r="D2222" s="143"/>
    </row>
    <row r="2223" spans="4:4" x14ac:dyDescent="0.25">
      <c r="D2223" s="143"/>
    </row>
    <row r="2224" spans="4:4" x14ac:dyDescent="0.25">
      <c r="D2224" s="143"/>
    </row>
    <row r="2225" spans="4:4" x14ac:dyDescent="0.25">
      <c r="D2225" s="143"/>
    </row>
    <row r="2226" spans="4:4" x14ac:dyDescent="0.25">
      <c r="D2226" s="143"/>
    </row>
    <row r="2227" spans="4:4" x14ac:dyDescent="0.25">
      <c r="D2227" s="143"/>
    </row>
    <row r="2228" spans="4:4" x14ac:dyDescent="0.25">
      <c r="D2228" s="143"/>
    </row>
    <row r="2229" spans="4:4" x14ac:dyDescent="0.25">
      <c r="D2229" s="143"/>
    </row>
    <row r="2230" spans="4:4" x14ac:dyDescent="0.25">
      <c r="D2230" s="143"/>
    </row>
    <row r="2231" spans="4:4" x14ac:dyDescent="0.25">
      <c r="D2231" s="143"/>
    </row>
    <row r="2232" spans="4:4" x14ac:dyDescent="0.25">
      <c r="D2232" s="143"/>
    </row>
    <row r="2233" spans="4:4" x14ac:dyDescent="0.25">
      <c r="D2233" s="143"/>
    </row>
    <row r="2234" spans="4:4" x14ac:dyDescent="0.25">
      <c r="D2234" s="143"/>
    </row>
    <row r="2235" spans="4:4" x14ac:dyDescent="0.25">
      <c r="D2235" s="143"/>
    </row>
    <row r="2236" spans="4:4" x14ac:dyDescent="0.25">
      <c r="D2236" s="143"/>
    </row>
    <row r="2237" spans="4:4" x14ac:dyDescent="0.25">
      <c r="D2237" s="143"/>
    </row>
    <row r="2238" spans="4:4" x14ac:dyDescent="0.25">
      <c r="D2238" s="143"/>
    </row>
    <row r="2239" spans="4:4" x14ac:dyDescent="0.25">
      <c r="D2239" s="143"/>
    </row>
    <row r="2240" spans="4:4" x14ac:dyDescent="0.25">
      <c r="D2240" s="143"/>
    </row>
    <row r="2241" spans="4:4" x14ac:dyDescent="0.25">
      <c r="D2241" s="143"/>
    </row>
    <row r="2242" spans="4:4" x14ac:dyDescent="0.25">
      <c r="D2242" s="143"/>
    </row>
    <row r="2243" spans="4:4" x14ac:dyDescent="0.25">
      <c r="D2243" s="143"/>
    </row>
    <row r="2244" spans="4:4" x14ac:dyDescent="0.25">
      <c r="D2244" s="143"/>
    </row>
    <row r="2245" spans="4:4" x14ac:dyDescent="0.25">
      <c r="D2245" s="143"/>
    </row>
    <row r="2246" spans="4:4" x14ac:dyDescent="0.25">
      <c r="D2246" s="143"/>
    </row>
    <row r="2247" spans="4:4" x14ac:dyDescent="0.25">
      <c r="D2247" s="143"/>
    </row>
    <row r="2248" spans="4:4" x14ac:dyDescent="0.25">
      <c r="D2248" s="143"/>
    </row>
    <row r="2249" spans="4:4" x14ac:dyDescent="0.25">
      <c r="D2249" s="143"/>
    </row>
    <row r="2250" spans="4:4" x14ac:dyDescent="0.25">
      <c r="D2250" s="143"/>
    </row>
    <row r="2251" spans="4:4" x14ac:dyDescent="0.25">
      <c r="D2251" s="143"/>
    </row>
    <row r="2252" spans="4:4" x14ac:dyDescent="0.25">
      <c r="D2252" s="143"/>
    </row>
    <row r="2253" spans="4:4" x14ac:dyDescent="0.25">
      <c r="D2253" s="143"/>
    </row>
    <row r="2254" spans="4:4" x14ac:dyDescent="0.25">
      <c r="D2254" s="143"/>
    </row>
    <row r="2255" spans="4:4" x14ac:dyDescent="0.25">
      <c r="D2255" s="143"/>
    </row>
    <row r="2256" spans="4:4" x14ac:dyDescent="0.25">
      <c r="D2256" s="143"/>
    </row>
    <row r="2257" spans="4:4" x14ac:dyDescent="0.25">
      <c r="D2257" s="143"/>
    </row>
    <row r="2258" spans="4:4" x14ac:dyDescent="0.25">
      <c r="D2258" s="143"/>
    </row>
    <row r="2259" spans="4:4" x14ac:dyDescent="0.25">
      <c r="D2259" s="143"/>
    </row>
    <row r="2260" spans="4:4" x14ac:dyDescent="0.25">
      <c r="D2260" s="143"/>
    </row>
    <row r="2261" spans="4:4" x14ac:dyDescent="0.25">
      <c r="D2261" s="143"/>
    </row>
    <row r="2262" spans="4:4" x14ac:dyDescent="0.25">
      <c r="D2262" s="143"/>
    </row>
    <row r="2263" spans="4:4" x14ac:dyDescent="0.25">
      <c r="D2263" s="143"/>
    </row>
    <row r="2264" spans="4:4" x14ac:dyDescent="0.25">
      <c r="D2264" s="143"/>
    </row>
    <row r="2265" spans="4:4" x14ac:dyDescent="0.25">
      <c r="D2265" s="143"/>
    </row>
    <row r="2266" spans="4:4" x14ac:dyDescent="0.25">
      <c r="D2266" s="143"/>
    </row>
    <row r="2267" spans="4:4" x14ac:dyDescent="0.25">
      <c r="D2267" s="143"/>
    </row>
    <row r="2268" spans="4:4" x14ac:dyDescent="0.25">
      <c r="D2268" s="143"/>
    </row>
    <row r="2269" spans="4:4" x14ac:dyDescent="0.25">
      <c r="D2269" s="143"/>
    </row>
    <row r="2270" spans="4:4" x14ac:dyDescent="0.25">
      <c r="D2270" s="143"/>
    </row>
    <row r="2271" spans="4:4" x14ac:dyDescent="0.25">
      <c r="D2271" s="143"/>
    </row>
    <row r="2272" spans="4:4" x14ac:dyDescent="0.25">
      <c r="D2272" s="143"/>
    </row>
    <row r="2273" spans="4:4" x14ac:dyDescent="0.25">
      <c r="D2273" s="143"/>
    </row>
    <row r="2274" spans="4:4" x14ac:dyDescent="0.25">
      <c r="D2274" s="143"/>
    </row>
    <row r="2275" spans="4:4" x14ac:dyDescent="0.25">
      <c r="D2275" s="143"/>
    </row>
    <row r="2276" spans="4:4" x14ac:dyDescent="0.25">
      <c r="D2276" s="143"/>
    </row>
    <row r="2277" spans="4:4" x14ac:dyDescent="0.25">
      <c r="D2277" s="143"/>
    </row>
    <row r="2278" spans="4:4" x14ac:dyDescent="0.25">
      <c r="D2278" s="143"/>
    </row>
    <row r="2279" spans="4:4" x14ac:dyDescent="0.25">
      <c r="D2279" s="143"/>
    </row>
    <row r="2280" spans="4:4" x14ac:dyDescent="0.25">
      <c r="D2280" s="143"/>
    </row>
    <row r="2281" spans="4:4" x14ac:dyDescent="0.25">
      <c r="D2281" s="143"/>
    </row>
    <row r="2282" spans="4:4" x14ac:dyDescent="0.25">
      <c r="D2282" s="143"/>
    </row>
    <row r="2283" spans="4:4" x14ac:dyDescent="0.25">
      <c r="D2283" s="143"/>
    </row>
    <row r="2284" spans="4:4" x14ac:dyDescent="0.25">
      <c r="D2284" s="143"/>
    </row>
    <row r="2285" spans="4:4" x14ac:dyDescent="0.25">
      <c r="D2285" s="143"/>
    </row>
    <row r="2286" spans="4:4" x14ac:dyDescent="0.25">
      <c r="D2286" s="143"/>
    </row>
    <row r="2287" spans="4:4" x14ac:dyDescent="0.25">
      <c r="D2287" s="143"/>
    </row>
    <row r="2288" spans="4:4" x14ac:dyDescent="0.25">
      <c r="D2288" s="143"/>
    </row>
    <row r="2289" spans="4:4" x14ac:dyDescent="0.25">
      <c r="D2289" s="143"/>
    </row>
    <row r="2290" spans="4:4" x14ac:dyDescent="0.25">
      <c r="D2290" s="143"/>
    </row>
    <row r="2291" spans="4:4" x14ac:dyDescent="0.25">
      <c r="D2291" s="143"/>
    </row>
    <row r="2292" spans="4:4" x14ac:dyDescent="0.25">
      <c r="D2292" s="143"/>
    </row>
    <row r="2293" spans="4:4" x14ac:dyDescent="0.25">
      <c r="D2293" s="143"/>
    </row>
    <row r="2294" spans="4:4" x14ac:dyDescent="0.25">
      <c r="D2294" s="143"/>
    </row>
    <row r="2295" spans="4:4" x14ac:dyDescent="0.25">
      <c r="D2295" s="143"/>
    </row>
    <row r="2296" spans="4:4" x14ac:dyDescent="0.25">
      <c r="D2296" s="143"/>
    </row>
    <row r="2297" spans="4:4" x14ac:dyDescent="0.25">
      <c r="D2297" s="143"/>
    </row>
    <row r="2298" spans="4:4" x14ac:dyDescent="0.25">
      <c r="D2298" s="143"/>
    </row>
    <row r="2299" spans="4:4" x14ac:dyDescent="0.25">
      <c r="D2299" s="143"/>
    </row>
    <row r="2300" spans="4:4" x14ac:dyDescent="0.25">
      <c r="D2300" s="143"/>
    </row>
    <row r="2301" spans="4:4" x14ac:dyDescent="0.25">
      <c r="D2301" s="143"/>
    </row>
    <row r="2302" spans="4:4" x14ac:dyDescent="0.25">
      <c r="D2302" s="143"/>
    </row>
    <row r="2303" spans="4:4" x14ac:dyDescent="0.25">
      <c r="D2303" s="143"/>
    </row>
    <row r="2304" spans="4:4" x14ac:dyDescent="0.25">
      <c r="D2304" s="143"/>
    </row>
    <row r="2305" spans="4:4" x14ac:dyDescent="0.25">
      <c r="D2305" s="143"/>
    </row>
    <row r="2306" spans="4:4" x14ac:dyDescent="0.25">
      <c r="D2306" s="143"/>
    </row>
    <row r="2307" spans="4:4" x14ac:dyDescent="0.25">
      <c r="D2307" s="143"/>
    </row>
    <row r="2308" spans="4:4" x14ac:dyDescent="0.25">
      <c r="D2308" s="143"/>
    </row>
    <row r="2309" spans="4:4" x14ac:dyDescent="0.25">
      <c r="D2309" s="143"/>
    </row>
    <row r="2310" spans="4:4" x14ac:dyDescent="0.25">
      <c r="D2310" s="143"/>
    </row>
    <row r="2311" spans="4:4" x14ac:dyDescent="0.25">
      <c r="D2311" s="143"/>
    </row>
    <row r="2312" spans="4:4" x14ac:dyDescent="0.25">
      <c r="D2312" s="143"/>
    </row>
    <row r="2313" spans="4:4" x14ac:dyDescent="0.25">
      <c r="D2313" s="143"/>
    </row>
    <row r="2314" spans="4:4" x14ac:dyDescent="0.25">
      <c r="D2314" s="143"/>
    </row>
    <row r="2315" spans="4:4" x14ac:dyDescent="0.25">
      <c r="D2315" s="143"/>
    </row>
    <row r="2316" spans="4:4" x14ac:dyDescent="0.25">
      <c r="D2316" s="143"/>
    </row>
    <row r="2317" spans="4:4" x14ac:dyDescent="0.25">
      <c r="D2317" s="143"/>
    </row>
    <row r="2318" spans="4:4" x14ac:dyDescent="0.25">
      <c r="D2318" s="143"/>
    </row>
    <row r="2319" spans="4:4" x14ac:dyDescent="0.25">
      <c r="D2319" s="143"/>
    </row>
    <row r="2320" spans="4:4" x14ac:dyDescent="0.25">
      <c r="D2320" s="143"/>
    </row>
    <row r="2321" spans="4:4" x14ac:dyDescent="0.25">
      <c r="D2321" s="143"/>
    </row>
    <row r="2322" spans="4:4" x14ac:dyDescent="0.25">
      <c r="D2322" s="143"/>
    </row>
    <row r="2323" spans="4:4" x14ac:dyDescent="0.25">
      <c r="D2323" s="143"/>
    </row>
    <row r="2324" spans="4:4" x14ac:dyDescent="0.25">
      <c r="D2324" s="143"/>
    </row>
    <row r="2325" spans="4:4" x14ac:dyDescent="0.25">
      <c r="D2325" s="143"/>
    </row>
    <row r="2326" spans="4:4" x14ac:dyDescent="0.25">
      <c r="D2326" s="143"/>
    </row>
    <row r="2327" spans="4:4" x14ac:dyDescent="0.25">
      <c r="D2327" s="143"/>
    </row>
    <row r="2328" spans="4:4" x14ac:dyDescent="0.25">
      <c r="D2328" s="143"/>
    </row>
    <row r="2329" spans="4:4" x14ac:dyDescent="0.25">
      <c r="D2329" s="143"/>
    </row>
    <row r="2330" spans="4:4" x14ac:dyDescent="0.25">
      <c r="D2330" s="143"/>
    </row>
    <row r="2331" spans="4:4" x14ac:dyDescent="0.25">
      <c r="D2331" s="143"/>
    </row>
    <row r="2332" spans="4:4" x14ac:dyDescent="0.25">
      <c r="D2332" s="143"/>
    </row>
    <row r="2333" spans="4:4" x14ac:dyDescent="0.25">
      <c r="D2333" s="143"/>
    </row>
    <row r="2334" spans="4:4" x14ac:dyDescent="0.25">
      <c r="D2334" s="143"/>
    </row>
    <row r="2335" spans="4:4" x14ac:dyDescent="0.25">
      <c r="D2335" s="143"/>
    </row>
    <row r="2336" spans="4:4" x14ac:dyDescent="0.25">
      <c r="D2336" s="143"/>
    </row>
    <row r="2337" spans="4:4" x14ac:dyDescent="0.25">
      <c r="D2337" s="143"/>
    </row>
    <row r="2338" spans="4:4" x14ac:dyDescent="0.25">
      <c r="D2338" s="143"/>
    </row>
    <row r="2339" spans="4:4" x14ac:dyDescent="0.25">
      <c r="D2339" s="143"/>
    </row>
    <row r="2340" spans="4:4" x14ac:dyDescent="0.25">
      <c r="D2340" s="143"/>
    </row>
    <row r="2341" spans="4:4" x14ac:dyDescent="0.25">
      <c r="D2341" s="143"/>
    </row>
    <row r="2342" spans="4:4" x14ac:dyDescent="0.25">
      <c r="D2342" s="143"/>
    </row>
    <row r="2343" spans="4:4" x14ac:dyDescent="0.25">
      <c r="D2343" s="143"/>
    </row>
    <row r="2344" spans="4:4" x14ac:dyDescent="0.25">
      <c r="D2344" s="143"/>
    </row>
    <row r="2345" spans="4:4" x14ac:dyDescent="0.25">
      <c r="D2345" s="143"/>
    </row>
    <row r="2346" spans="4:4" x14ac:dyDescent="0.25">
      <c r="D2346" s="143"/>
    </row>
    <row r="2347" spans="4:4" x14ac:dyDescent="0.25">
      <c r="D2347" s="143"/>
    </row>
    <row r="2348" spans="4:4" x14ac:dyDescent="0.25">
      <c r="D2348" s="143"/>
    </row>
    <row r="2349" spans="4:4" x14ac:dyDescent="0.25">
      <c r="D2349" s="143"/>
    </row>
    <row r="2350" spans="4:4" x14ac:dyDescent="0.25">
      <c r="D2350" s="143"/>
    </row>
    <row r="2351" spans="4:4" x14ac:dyDescent="0.25">
      <c r="D2351" s="143"/>
    </row>
    <row r="2352" spans="4:4" x14ac:dyDescent="0.25">
      <c r="D2352" s="143"/>
    </row>
    <row r="2353" spans="4:4" x14ac:dyDescent="0.25">
      <c r="D2353" s="143"/>
    </row>
    <row r="2354" spans="4:4" x14ac:dyDescent="0.25">
      <c r="D2354" s="143"/>
    </row>
    <row r="2355" spans="4:4" x14ac:dyDescent="0.25">
      <c r="D2355" s="143"/>
    </row>
    <row r="2356" spans="4:4" x14ac:dyDescent="0.25">
      <c r="D2356" s="143"/>
    </row>
    <row r="2357" spans="4:4" x14ac:dyDescent="0.25">
      <c r="D2357" s="143"/>
    </row>
    <row r="2358" spans="4:4" x14ac:dyDescent="0.25">
      <c r="D2358" s="143"/>
    </row>
    <row r="2359" spans="4:4" x14ac:dyDescent="0.25">
      <c r="D2359" s="143"/>
    </row>
    <row r="2360" spans="4:4" x14ac:dyDescent="0.25">
      <c r="D2360" s="143"/>
    </row>
    <row r="2361" spans="4:4" x14ac:dyDescent="0.25">
      <c r="D2361" s="143"/>
    </row>
    <row r="2362" spans="4:4" x14ac:dyDescent="0.25">
      <c r="D2362" s="143"/>
    </row>
    <row r="2363" spans="4:4" x14ac:dyDescent="0.25">
      <c r="D2363" s="143"/>
    </row>
    <row r="2364" spans="4:4" x14ac:dyDescent="0.25">
      <c r="D2364" s="143"/>
    </row>
    <row r="2365" spans="4:4" x14ac:dyDescent="0.25">
      <c r="D2365" s="143"/>
    </row>
    <row r="2366" spans="4:4" x14ac:dyDescent="0.25">
      <c r="D2366" s="143"/>
    </row>
    <row r="2367" spans="4:4" x14ac:dyDescent="0.25">
      <c r="D2367" s="143"/>
    </row>
    <row r="2368" spans="4:4" x14ac:dyDescent="0.25">
      <c r="D2368" s="143"/>
    </row>
    <row r="2369" spans="4:4" x14ac:dyDescent="0.25">
      <c r="D2369" s="143"/>
    </row>
    <row r="2370" spans="4:4" x14ac:dyDescent="0.25">
      <c r="D2370" s="143"/>
    </row>
    <row r="2371" spans="4:4" x14ac:dyDescent="0.25">
      <c r="D2371" s="143"/>
    </row>
    <row r="2372" spans="4:4" x14ac:dyDescent="0.25">
      <c r="D2372" s="143"/>
    </row>
    <row r="2373" spans="4:4" x14ac:dyDescent="0.25">
      <c r="D2373" s="143"/>
    </row>
    <row r="2374" spans="4:4" x14ac:dyDescent="0.25">
      <c r="D2374" s="143"/>
    </row>
    <row r="2375" spans="4:4" x14ac:dyDescent="0.25">
      <c r="D2375" s="143"/>
    </row>
    <row r="2376" spans="4:4" x14ac:dyDescent="0.25">
      <c r="D2376" s="143"/>
    </row>
    <row r="2377" spans="4:4" x14ac:dyDescent="0.25">
      <c r="D2377" s="143"/>
    </row>
    <row r="2378" spans="4:4" x14ac:dyDescent="0.25">
      <c r="D2378" s="143"/>
    </row>
    <row r="2379" spans="4:4" x14ac:dyDescent="0.25">
      <c r="D2379" s="143"/>
    </row>
    <row r="2380" spans="4:4" x14ac:dyDescent="0.25">
      <c r="D2380" s="143"/>
    </row>
    <row r="2381" spans="4:4" x14ac:dyDescent="0.25">
      <c r="D2381" s="143"/>
    </row>
    <row r="2382" spans="4:4" x14ac:dyDescent="0.25">
      <c r="D2382" s="143"/>
    </row>
    <row r="2383" spans="4:4" x14ac:dyDescent="0.25">
      <c r="D2383" s="143"/>
    </row>
    <row r="2384" spans="4:4" x14ac:dyDescent="0.25">
      <c r="D2384" s="143"/>
    </row>
    <row r="2385" spans="4:4" x14ac:dyDescent="0.25">
      <c r="D2385" s="143"/>
    </row>
    <row r="2386" spans="4:4" x14ac:dyDescent="0.25">
      <c r="D2386" s="143"/>
    </row>
    <row r="2387" spans="4:4" x14ac:dyDescent="0.25">
      <c r="D2387" s="143"/>
    </row>
    <row r="2388" spans="4:4" x14ac:dyDescent="0.25">
      <c r="D2388" s="143"/>
    </row>
    <row r="2389" spans="4:4" x14ac:dyDescent="0.25">
      <c r="D2389" s="143"/>
    </row>
    <row r="2390" spans="4:4" x14ac:dyDescent="0.25">
      <c r="D2390" s="143"/>
    </row>
    <row r="2391" spans="4:4" x14ac:dyDescent="0.25">
      <c r="D2391" s="143"/>
    </row>
    <row r="2392" spans="4:4" x14ac:dyDescent="0.25">
      <c r="D2392" s="143"/>
    </row>
    <row r="2393" spans="4:4" x14ac:dyDescent="0.25">
      <c r="D2393" s="143"/>
    </row>
    <row r="2394" spans="4:4" x14ac:dyDescent="0.25">
      <c r="D2394" s="143"/>
    </row>
    <row r="2395" spans="4:4" x14ac:dyDescent="0.25">
      <c r="D2395" s="143"/>
    </row>
    <row r="2396" spans="4:4" x14ac:dyDescent="0.25">
      <c r="D2396" s="143"/>
    </row>
    <row r="2397" spans="4:4" x14ac:dyDescent="0.25">
      <c r="D2397" s="143"/>
    </row>
    <row r="2398" spans="4:4" x14ac:dyDescent="0.25">
      <c r="D2398" s="143"/>
    </row>
    <row r="2399" spans="4:4" x14ac:dyDescent="0.25">
      <c r="D2399" s="143"/>
    </row>
    <row r="2400" spans="4:4" x14ac:dyDescent="0.25">
      <c r="D2400" s="143"/>
    </row>
    <row r="2401" spans="4:4" x14ac:dyDescent="0.25">
      <c r="D2401" s="143"/>
    </row>
    <row r="2402" spans="4:4" x14ac:dyDescent="0.25">
      <c r="D2402" s="143"/>
    </row>
    <row r="2403" spans="4:4" x14ac:dyDescent="0.25">
      <c r="D2403" s="143"/>
    </row>
    <row r="2404" spans="4:4" x14ac:dyDescent="0.25">
      <c r="D2404" s="143"/>
    </row>
    <row r="2405" spans="4:4" x14ac:dyDescent="0.25">
      <c r="D2405" s="143"/>
    </row>
    <row r="2406" spans="4:4" x14ac:dyDescent="0.25">
      <c r="D2406" s="143"/>
    </row>
    <row r="2407" spans="4:4" x14ac:dyDescent="0.25">
      <c r="D2407" s="143"/>
    </row>
    <row r="2408" spans="4:4" x14ac:dyDescent="0.25">
      <c r="D2408" s="143"/>
    </row>
    <row r="2409" spans="4:4" x14ac:dyDescent="0.25">
      <c r="D2409" s="143"/>
    </row>
    <row r="2410" spans="4:4" x14ac:dyDescent="0.25">
      <c r="D2410" s="143"/>
    </row>
    <row r="2411" spans="4:4" x14ac:dyDescent="0.25">
      <c r="D2411" s="143"/>
    </row>
    <row r="2412" spans="4:4" x14ac:dyDescent="0.25">
      <c r="D2412" s="143"/>
    </row>
    <row r="2413" spans="4:4" x14ac:dyDescent="0.25">
      <c r="D2413" s="143"/>
    </row>
    <row r="2414" spans="4:4" x14ac:dyDescent="0.25">
      <c r="D2414" s="143"/>
    </row>
    <row r="2415" spans="4:4" x14ac:dyDescent="0.25">
      <c r="D2415" s="143"/>
    </row>
    <row r="2416" spans="4:4" x14ac:dyDescent="0.25">
      <c r="D2416" s="143"/>
    </row>
    <row r="2417" spans="4:4" x14ac:dyDescent="0.25">
      <c r="D2417" s="143"/>
    </row>
    <row r="2418" spans="4:4" x14ac:dyDescent="0.25">
      <c r="D2418" s="143"/>
    </row>
    <row r="2419" spans="4:4" x14ac:dyDescent="0.25">
      <c r="D2419" s="143"/>
    </row>
    <row r="2420" spans="4:4" x14ac:dyDescent="0.25">
      <c r="D2420" s="143"/>
    </row>
    <row r="2421" spans="4:4" x14ac:dyDescent="0.25">
      <c r="D2421" s="143"/>
    </row>
    <row r="2422" spans="4:4" x14ac:dyDescent="0.25">
      <c r="D2422" s="143"/>
    </row>
    <row r="2423" spans="4:4" x14ac:dyDescent="0.25">
      <c r="D2423" s="143"/>
    </row>
    <row r="2424" spans="4:4" x14ac:dyDescent="0.25">
      <c r="D2424" s="143"/>
    </row>
    <row r="2425" spans="4:4" x14ac:dyDescent="0.25">
      <c r="D2425" s="143"/>
    </row>
    <row r="2426" spans="4:4" x14ac:dyDescent="0.25">
      <c r="D2426" s="143"/>
    </row>
    <row r="2427" spans="4:4" x14ac:dyDescent="0.25">
      <c r="D2427" s="143"/>
    </row>
    <row r="2428" spans="4:4" x14ac:dyDescent="0.25">
      <c r="D2428" s="143"/>
    </row>
    <row r="2429" spans="4:4" x14ac:dyDescent="0.25">
      <c r="D2429" s="143"/>
    </row>
    <row r="2430" spans="4:4" x14ac:dyDescent="0.25">
      <c r="D2430" s="143"/>
    </row>
    <row r="2431" spans="4:4" x14ac:dyDescent="0.25">
      <c r="D2431" s="143"/>
    </row>
    <row r="2432" spans="4:4" x14ac:dyDescent="0.25">
      <c r="D2432" s="143"/>
    </row>
    <row r="2433" spans="4:4" x14ac:dyDescent="0.25">
      <c r="D2433" s="143"/>
    </row>
    <row r="2434" spans="4:4" x14ac:dyDescent="0.25">
      <c r="D2434" s="143"/>
    </row>
    <row r="2435" spans="4:4" x14ac:dyDescent="0.25">
      <c r="D2435" s="143"/>
    </row>
    <row r="2436" spans="4:4" x14ac:dyDescent="0.25">
      <c r="D2436" s="143"/>
    </row>
    <row r="2437" spans="4:4" x14ac:dyDescent="0.25">
      <c r="D2437" s="143"/>
    </row>
    <row r="2438" spans="4:4" x14ac:dyDescent="0.25">
      <c r="D2438" s="143"/>
    </row>
    <row r="2439" spans="4:4" x14ac:dyDescent="0.25">
      <c r="D2439" s="143"/>
    </row>
    <row r="2440" spans="4:4" x14ac:dyDescent="0.25">
      <c r="D2440" s="143"/>
    </row>
    <row r="2441" spans="4:4" x14ac:dyDescent="0.25">
      <c r="D2441" s="143"/>
    </row>
    <row r="2442" spans="4:4" x14ac:dyDescent="0.25">
      <c r="D2442" s="143"/>
    </row>
    <row r="2443" spans="4:4" x14ac:dyDescent="0.25">
      <c r="D2443" s="143"/>
    </row>
    <row r="2444" spans="4:4" x14ac:dyDescent="0.25">
      <c r="D2444" s="143"/>
    </row>
    <row r="2445" spans="4:4" x14ac:dyDescent="0.25">
      <c r="D2445" s="143"/>
    </row>
    <row r="2446" spans="4:4" x14ac:dyDescent="0.25">
      <c r="D2446" s="143"/>
    </row>
    <row r="2447" spans="4:4" x14ac:dyDescent="0.25">
      <c r="D2447" s="143"/>
    </row>
    <row r="2448" spans="4:4" x14ac:dyDescent="0.25">
      <c r="D2448" s="143"/>
    </row>
    <row r="2449" spans="4:4" x14ac:dyDescent="0.25">
      <c r="D2449" s="143"/>
    </row>
    <row r="2450" spans="4:4" x14ac:dyDescent="0.25">
      <c r="D2450" s="143"/>
    </row>
    <row r="2451" spans="4:4" x14ac:dyDescent="0.25">
      <c r="D2451" s="143"/>
    </row>
    <row r="2452" spans="4:4" x14ac:dyDescent="0.25">
      <c r="D2452" s="143"/>
    </row>
    <row r="2453" spans="4:4" x14ac:dyDescent="0.25">
      <c r="D2453" s="143"/>
    </row>
    <row r="2454" spans="4:4" x14ac:dyDescent="0.25">
      <c r="D2454" s="143"/>
    </row>
    <row r="2455" spans="4:4" x14ac:dyDescent="0.25">
      <c r="D2455" s="143"/>
    </row>
    <row r="2456" spans="4:4" x14ac:dyDescent="0.25">
      <c r="D2456" s="143"/>
    </row>
    <row r="2457" spans="4:4" x14ac:dyDescent="0.25">
      <c r="D2457" s="143"/>
    </row>
    <row r="2458" spans="4:4" x14ac:dyDescent="0.25">
      <c r="D2458" s="143"/>
    </row>
    <row r="2459" spans="4:4" x14ac:dyDescent="0.25">
      <c r="D2459" s="143"/>
    </row>
    <row r="2460" spans="4:4" x14ac:dyDescent="0.25">
      <c r="D2460" s="143"/>
    </row>
    <row r="2461" spans="4:4" x14ac:dyDescent="0.25">
      <c r="D2461" s="143"/>
    </row>
    <row r="2462" spans="4:4" x14ac:dyDescent="0.25">
      <c r="D2462" s="143"/>
    </row>
    <row r="2463" spans="4:4" x14ac:dyDescent="0.25">
      <c r="D2463" s="143"/>
    </row>
    <row r="2464" spans="4:4" x14ac:dyDescent="0.25">
      <c r="D2464" s="143"/>
    </row>
    <row r="2465" spans="4:4" x14ac:dyDescent="0.25">
      <c r="D2465" s="143"/>
    </row>
    <row r="2466" spans="4:4" x14ac:dyDescent="0.25">
      <c r="D2466" s="143"/>
    </row>
    <row r="2467" spans="4:4" x14ac:dyDescent="0.25">
      <c r="D2467" s="143"/>
    </row>
    <row r="2468" spans="4:4" x14ac:dyDescent="0.25">
      <c r="D2468" s="143"/>
    </row>
    <row r="2469" spans="4:4" x14ac:dyDescent="0.25">
      <c r="D2469" s="143"/>
    </row>
    <row r="2470" spans="4:4" x14ac:dyDescent="0.25">
      <c r="D2470" s="143"/>
    </row>
    <row r="2471" spans="4:4" x14ac:dyDescent="0.25">
      <c r="D2471" s="143"/>
    </row>
    <row r="2472" spans="4:4" x14ac:dyDescent="0.25">
      <c r="D2472" s="143"/>
    </row>
    <row r="2473" spans="4:4" x14ac:dyDescent="0.25">
      <c r="D2473" s="143"/>
    </row>
    <row r="2474" spans="4:4" x14ac:dyDescent="0.25">
      <c r="D2474" s="143"/>
    </row>
    <row r="2475" spans="4:4" x14ac:dyDescent="0.25">
      <c r="D2475" s="143"/>
    </row>
    <row r="2476" spans="4:4" x14ac:dyDescent="0.25">
      <c r="D2476" s="143"/>
    </row>
    <row r="2477" spans="4:4" x14ac:dyDescent="0.25">
      <c r="D2477" s="143"/>
    </row>
    <row r="2478" spans="4:4" x14ac:dyDescent="0.25">
      <c r="D2478" s="143"/>
    </row>
    <row r="2479" spans="4:4" x14ac:dyDescent="0.25">
      <c r="D2479" s="143"/>
    </row>
    <row r="2480" spans="4:4" x14ac:dyDescent="0.25">
      <c r="D2480" s="143"/>
    </row>
    <row r="2481" spans="4:4" x14ac:dyDescent="0.25">
      <c r="D2481" s="143"/>
    </row>
    <row r="2482" spans="4:4" x14ac:dyDescent="0.25">
      <c r="D2482" s="143"/>
    </row>
    <row r="2483" spans="4:4" x14ac:dyDescent="0.25">
      <c r="D2483" s="143"/>
    </row>
    <row r="2484" spans="4:4" x14ac:dyDescent="0.25">
      <c r="D2484" s="143"/>
    </row>
    <row r="2485" spans="4:4" x14ac:dyDescent="0.25">
      <c r="D2485" s="143"/>
    </row>
    <row r="2486" spans="4:4" x14ac:dyDescent="0.25">
      <c r="D2486" s="143"/>
    </row>
    <row r="2487" spans="4:4" x14ac:dyDescent="0.25">
      <c r="D2487" s="143"/>
    </row>
    <row r="2488" spans="4:4" x14ac:dyDescent="0.25">
      <c r="D2488" s="143"/>
    </row>
    <row r="2489" spans="4:4" x14ac:dyDescent="0.25">
      <c r="D2489" s="143"/>
    </row>
    <row r="2490" spans="4:4" x14ac:dyDescent="0.25">
      <c r="D2490" s="143"/>
    </row>
    <row r="2491" spans="4:4" x14ac:dyDescent="0.25">
      <c r="D2491" s="143"/>
    </row>
    <row r="2492" spans="4:4" x14ac:dyDescent="0.25">
      <c r="D2492" s="143"/>
    </row>
    <row r="2493" spans="4:4" x14ac:dyDescent="0.25">
      <c r="D2493" s="143"/>
    </row>
    <row r="2494" spans="4:4" x14ac:dyDescent="0.25">
      <c r="D2494" s="143"/>
    </row>
    <row r="2495" spans="4:4" x14ac:dyDescent="0.25">
      <c r="D2495" s="143"/>
    </row>
    <row r="2496" spans="4:4" x14ac:dyDescent="0.25">
      <c r="D2496" s="143"/>
    </row>
    <row r="2497" spans="4:4" x14ac:dyDescent="0.25">
      <c r="D2497" s="143"/>
    </row>
    <row r="2498" spans="4:4" x14ac:dyDescent="0.25">
      <c r="D2498" s="143"/>
    </row>
    <row r="2499" spans="4:4" x14ac:dyDescent="0.25">
      <c r="D2499" s="143"/>
    </row>
    <row r="2500" spans="4:4" x14ac:dyDescent="0.25">
      <c r="D2500" s="143"/>
    </row>
    <row r="2501" spans="4:4" x14ac:dyDescent="0.25">
      <c r="D2501" s="143"/>
    </row>
    <row r="2502" spans="4:4" x14ac:dyDescent="0.25">
      <c r="D2502" s="143"/>
    </row>
    <row r="2503" spans="4:4" x14ac:dyDescent="0.25">
      <c r="D2503" s="143"/>
    </row>
    <row r="2504" spans="4:4" x14ac:dyDescent="0.25">
      <c r="D2504" s="143"/>
    </row>
    <row r="2505" spans="4:4" x14ac:dyDescent="0.25">
      <c r="D2505" s="143"/>
    </row>
    <row r="2506" spans="4:4" x14ac:dyDescent="0.25">
      <c r="D2506" s="143"/>
    </row>
    <row r="2507" spans="4:4" x14ac:dyDescent="0.25">
      <c r="D2507" s="143"/>
    </row>
    <row r="2508" spans="4:4" x14ac:dyDescent="0.25">
      <c r="D2508" s="143"/>
    </row>
    <row r="2509" spans="4:4" x14ac:dyDescent="0.25">
      <c r="D2509" s="143"/>
    </row>
    <row r="2510" spans="4:4" x14ac:dyDescent="0.25">
      <c r="D2510" s="143"/>
    </row>
    <row r="2511" spans="4:4" x14ac:dyDescent="0.25">
      <c r="D2511" s="143"/>
    </row>
    <row r="2512" spans="4:4" x14ac:dyDescent="0.25">
      <c r="D2512" s="143"/>
    </row>
    <row r="2513" spans="4:4" x14ac:dyDescent="0.25">
      <c r="D2513" s="143"/>
    </row>
    <row r="2514" spans="4:4" x14ac:dyDescent="0.25">
      <c r="D2514" s="143"/>
    </row>
    <row r="2515" spans="4:4" x14ac:dyDescent="0.25">
      <c r="D2515" s="143"/>
    </row>
    <row r="2516" spans="4:4" x14ac:dyDescent="0.25">
      <c r="D2516" s="143"/>
    </row>
    <row r="2517" spans="4:4" x14ac:dyDescent="0.25">
      <c r="D2517" s="143"/>
    </row>
    <row r="2518" spans="4:4" x14ac:dyDescent="0.25">
      <c r="D2518" s="143"/>
    </row>
    <row r="2519" spans="4:4" x14ac:dyDescent="0.25">
      <c r="D2519" s="143"/>
    </row>
    <row r="2520" spans="4:4" x14ac:dyDescent="0.25">
      <c r="D2520" s="143"/>
    </row>
    <row r="2521" spans="4:4" x14ac:dyDescent="0.25">
      <c r="D2521" s="143"/>
    </row>
    <row r="2522" spans="4:4" x14ac:dyDescent="0.25">
      <c r="D2522" s="143"/>
    </row>
    <row r="2523" spans="4:4" x14ac:dyDescent="0.25">
      <c r="D2523" s="143"/>
    </row>
    <row r="2524" spans="4:4" x14ac:dyDescent="0.25">
      <c r="D2524" s="143"/>
    </row>
    <row r="2525" spans="4:4" x14ac:dyDescent="0.25">
      <c r="D2525" s="143"/>
    </row>
    <row r="2526" spans="4:4" x14ac:dyDescent="0.25">
      <c r="D2526" s="143"/>
    </row>
    <row r="2527" spans="4:4" x14ac:dyDescent="0.25">
      <c r="D2527" s="143"/>
    </row>
    <row r="2528" spans="4:4" x14ac:dyDescent="0.25">
      <c r="D2528" s="143"/>
    </row>
    <row r="2529" spans="4:4" x14ac:dyDescent="0.25">
      <c r="D2529" s="143"/>
    </row>
    <row r="2530" spans="4:4" x14ac:dyDescent="0.25">
      <c r="D2530" s="143"/>
    </row>
    <row r="2531" spans="4:4" x14ac:dyDescent="0.25">
      <c r="D2531" s="143"/>
    </row>
    <row r="2532" spans="4:4" x14ac:dyDescent="0.25">
      <c r="D2532" s="143"/>
    </row>
    <row r="2533" spans="4:4" x14ac:dyDescent="0.25">
      <c r="D2533" s="143"/>
    </row>
    <row r="2534" spans="4:4" x14ac:dyDescent="0.25">
      <c r="D2534" s="143"/>
    </row>
    <row r="2535" spans="4:4" x14ac:dyDescent="0.25">
      <c r="D2535" s="143"/>
    </row>
    <row r="2536" spans="4:4" x14ac:dyDescent="0.25">
      <c r="D2536" s="143"/>
    </row>
    <row r="2537" spans="4:4" x14ac:dyDescent="0.25">
      <c r="D2537" s="143"/>
    </row>
    <row r="2538" spans="4:4" x14ac:dyDescent="0.25">
      <c r="D2538" s="143"/>
    </row>
    <row r="2539" spans="4:4" x14ac:dyDescent="0.25">
      <c r="D2539" s="143"/>
    </row>
    <row r="2540" spans="4:4" x14ac:dyDescent="0.25">
      <c r="D2540" s="143"/>
    </row>
    <row r="2541" spans="4:4" x14ac:dyDescent="0.25">
      <c r="D2541" s="143"/>
    </row>
    <row r="2542" spans="4:4" x14ac:dyDescent="0.25">
      <c r="D2542" s="143"/>
    </row>
    <row r="2543" spans="4:4" x14ac:dyDescent="0.25">
      <c r="D2543" s="143"/>
    </row>
    <row r="2544" spans="4:4" x14ac:dyDescent="0.25">
      <c r="D2544" s="143"/>
    </row>
    <row r="2545" spans="4:4" x14ac:dyDescent="0.25">
      <c r="D2545" s="143"/>
    </row>
    <row r="2546" spans="4:4" x14ac:dyDescent="0.25">
      <c r="D2546" s="143"/>
    </row>
    <row r="2547" spans="4:4" x14ac:dyDescent="0.25">
      <c r="D2547" s="143"/>
    </row>
    <row r="2548" spans="4:4" x14ac:dyDescent="0.25">
      <c r="D2548" s="143"/>
    </row>
    <row r="2549" spans="4:4" x14ac:dyDescent="0.25">
      <c r="D2549" s="143"/>
    </row>
    <row r="2550" spans="4:4" x14ac:dyDescent="0.25">
      <c r="D2550" s="143"/>
    </row>
    <row r="2551" spans="4:4" x14ac:dyDescent="0.25">
      <c r="D2551" s="143"/>
    </row>
    <row r="2552" spans="4:4" x14ac:dyDescent="0.25">
      <c r="D2552" s="143"/>
    </row>
    <row r="2553" spans="4:4" x14ac:dyDescent="0.25">
      <c r="D2553" s="143"/>
    </row>
    <row r="2554" spans="4:4" x14ac:dyDescent="0.25">
      <c r="D2554" s="143"/>
    </row>
    <row r="2555" spans="4:4" x14ac:dyDescent="0.25">
      <c r="D2555" s="143"/>
    </row>
    <row r="2556" spans="4:4" x14ac:dyDescent="0.25">
      <c r="D2556" s="143"/>
    </row>
    <row r="2557" spans="4:4" x14ac:dyDescent="0.25">
      <c r="D2557" s="143"/>
    </row>
    <row r="2558" spans="4:4" x14ac:dyDescent="0.25">
      <c r="D2558" s="143"/>
    </row>
    <row r="2559" spans="4:4" x14ac:dyDescent="0.25">
      <c r="D2559" s="143"/>
    </row>
    <row r="2560" spans="4:4" x14ac:dyDescent="0.25">
      <c r="D2560" s="143"/>
    </row>
    <row r="2561" spans="4:4" x14ac:dyDescent="0.25">
      <c r="D2561" s="143"/>
    </row>
    <row r="2562" spans="4:4" x14ac:dyDescent="0.25">
      <c r="D2562" s="143"/>
    </row>
    <row r="2563" spans="4:4" x14ac:dyDescent="0.25">
      <c r="D2563" s="143"/>
    </row>
    <row r="2564" spans="4:4" x14ac:dyDescent="0.25">
      <c r="D2564" s="143"/>
    </row>
    <row r="2565" spans="4:4" x14ac:dyDescent="0.25">
      <c r="D2565" s="143"/>
    </row>
    <row r="2566" spans="4:4" x14ac:dyDescent="0.25">
      <c r="D2566" s="143"/>
    </row>
    <row r="2567" spans="4:4" x14ac:dyDescent="0.25">
      <c r="D2567" s="143"/>
    </row>
    <row r="2568" spans="4:4" x14ac:dyDescent="0.25">
      <c r="D2568" s="143"/>
    </row>
    <row r="2569" spans="4:4" x14ac:dyDescent="0.25">
      <c r="D2569" s="143"/>
    </row>
    <row r="2570" spans="4:4" x14ac:dyDescent="0.25">
      <c r="D2570" s="143"/>
    </row>
    <row r="2571" spans="4:4" x14ac:dyDescent="0.25">
      <c r="D2571" s="143"/>
    </row>
    <row r="2572" spans="4:4" x14ac:dyDescent="0.25">
      <c r="D2572" s="143"/>
    </row>
    <row r="2573" spans="4:4" x14ac:dyDescent="0.25">
      <c r="D2573" s="143"/>
    </row>
    <row r="2574" spans="4:4" x14ac:dyDescent="0.25">
      <c r="D2574" s="143"/>
    </row>
    <row r="2575" spans="4:4" x14ac:dyDescent="0.25">
      <c r="D2575" s="143"/>
    </row>
    <row r="2576" spans="4:4" x14ac:dyDescent="0.25">
      <c r="D2576" s="143"/>
    </row>
    <row r="2577" spans="4:4" x14ac:dyDescent="0.25">
      <c r="D2577" s="143"/>
    </row>
    <row r="2578" spans="4:4" x14ac:dyDescent="0.25">
      <c r="D2578" s="143"/>
    </row>
    <row r="2579" spans="4:4" x14ac:dyDescent="0.25">
      <c r="D2579" s="143"/>
    </row>
    <row r="2580" spans="4:4" x14ac:dyDescent="0.25">
      <c r="D2580" s="143"/>
    </row>
    <row r="2581" spans="4:4" x14ac:dyDescent="0.25">
      <c r="D2581" s="143"/>
    </row>
    <row r="2582" spans="4:4" x14ac:dyDescent="0.25">
      <c r="D2582" s="143"/>
    </row>
    <row r="2583" spans="4:4" x14ac:dyDescent="0.25">
      <c r="D2583" s="143"/>
    </row>
    <row r="2584" spans="4:4" x14ac:dyDescent="0.25">
      <c r="D2584" s="143"/>
    </row>
    <row r="2585" spans="4:4" x14ac:dyDescent="0.25">
      <c r="D2585" s="143"/>
    </row>
    <row r="2586" spans="4:4" x14ac:dyDescent="0.25">
      <c r="D2586" s="143"/>
    </row>
    <row r="2587" spans="4:4" x14ac:dyDescent="0.25">
      <c r="D2587" s="143"/>
    </row>
    <row r="2588" spans="4:4" x14ac:dyDescent="0.25">
      <c r="D2588" s="143"/>
    </row>
    <row r="2589" spans="4:4" x14ac:dyDescent="0.25">
      <c r="D2589" s="143"/>
    </row>
    <row r="2590" spans="4:4" x14ac:dyDescent="0.25">
      <c r="D2590" s="143"/>
    </row>
    <row r="2591" spans="4:4" x14ac:dyDescent="0.25">
      <c r="D2591" s="143"/>
    </row>
    <row r="2592" spans="4:4" x14ac:dyDescent="0.25">
      <c r="D2592" s="143"/>
    </row>
    <row r="2593" spans="4:4" x14ac:dyDescent="0.25">
      <c r="D2593" s="143"/>
    </row>
    <row r="2594" spans="4:4" x14ac:dyDescent="0.25">
      <c r="D2594" s="143"/>
    </row>
    <row r="2595" spans="4:4" x14ac:dyDescent="0.25">
      <c r="D2595" s="143"/>
    </row>
    <row r="2596" spans="4:4" x14ac:dyDescent="0.25">
      <c r="D2596" s="143"/>
    </row>
    <row r="2597" spans="4:4" x14ac:dyDescent="0.25">
      <c r="D2597" s="143"/>
    </row>
    <row r="2598" spans="4:4" x14ac:dyDescent="0.25">
      <c r="D2598" s="143"/>
    </row>
    <row r="2599" spans="4:4" x14ac:dyDescent="0.25">
      <c r="D2599" s="143"/>
    </row>
    <row r="2600" spans="4:4" x14ac:dyDescent="0.25">
      <c r="D2600" s="143"/>
    </row>
    <row r="2601" spans="4:4" x14ac:dyDescent="0.25">
      <c r="D2601" s="143"/>
    </row>
    <row r="2602" spans="4:4" x14ac:dyDescent="0.25">
      <c r="D2602" s="143"/>
    </row>
    <row r="2603" spans="4:4" x14ac:dyDescent="0.25">
      <c r="D2603" s="143"/>
    </row>
    <row r="2604" spans="4:4" x14ac:dyDescent="0.25">
      <c r="D2604" s="143"/>
    </row>
    <row r="2605" spans="4:4" x14ac:dyDescent="0.25">
      <c r="D2605" s="143"/>
    </row>
    <row r="2606" spans="4:4" x14ac:dyDescent="0.25">
      <c r="D2606" s="143"/>
    </row>
    <row r="2607" spans="4:4" x14ac:dyDescent="0.25">
      <c r="D2607" s="143"/>
    </row>
    <row r="2608" spans="4:4" x14ac:dyDescent="0.25">
      <c r="D2608" s="143"/>
    </row>
    <row r="2609" spans="4:4" x14ac:dyDescent="0.25">
      <c r="D2609" s="143"/>
    </row>
    <row r="2610" spans="4:4" x14ac:dyDescent="0.25">
      <c r="D2610" s="143"/>
    </row>
    <row r="2611" spans="4:4" x14ac:dyDescent="0.25">
      <c r="D2611" s="143"/>
    </row>
    <row r="2612" spans="4:4" x14ac:dyDescent="0.25">
      <c r="D2612" s="143"/>
    </row>
    <row r="2613" spans="4:4" x14ac:dyDescent="0.25">
      <c r="D2613" s="143"/>
    </row>
    <row r="2614" spans="4:4" x14ac:dyDescent="0.25">
      <c r="D2614" s="143"/>
    </row>
    <row r="2615" spans="4:4" x14ac:dyDescent="0.25">
      <c r="D2615" s="143"/>
    </row>
    <row r="2616" spans="4:4" x14ac:dyDescent="0.25">
      <c r="D2616" s="143"/>
    </row>
    <row r="2617" spans="4:4" x14ac:dyDescent="0.25">
      <c r="D2617" s="143"/>
    </row>
    <row r="2618" spans="4:4" x14ac:dyDescent="0.25">
      <c r="D2618" s="143"/>
    </row>
    <row r="2619" spans="4:4" x14ac:dyDescent="0.25">
      <c r="D2619" s="143"/>
    </row>
    <row r="2620" spans="4:4" x14ac:dyDescent="0.25">
      <c r="D2620" s="143"/>
    </row>
    <row r="2621" spans="4:4" x14ac:dyDescent="0.25">
      <c r="D2621" s="143"/>
    </row>
    <row r="2622" spans="4:4" x14ac:dyDescent="0.25">
      <c r="D2622" s="143"/>
    </row>
    <row r="2623" spans="4:4" x14ac:dyDescent="0.25">
      <c r="D2623" s="143"/>
    </row>
    <row r="2624" spans="4:4" x14ac:dyDescent="0.25">
      <c r="D2624" s="143"/>
    </row>
    <row r="2625" spans="4:4" x14ac:dyDescent="0.25">
      <c r="D2625" s="143"/>
    </row>
    <row r="2626" spans="4:4" x14ac:dyDescent="0.25">
      <c r="D2626" s="143"/>
    </row>
    <row r="2627" spans="4:4" x14ac:dyDescent="0.25">
      <c r="D2627" s="143"/>
    </row>
    <row r="2628" spans="4:4" x14ac:dyDescent="0.25">
      <c r="D2628" s="143"/>
    </row>
    <row r="2629" spans="4:4" x14ac:dyDescent="0.25">
      <c r="D2629" s="143"/>
    </row>
    <row r="2630" spans="4:4" x14ac:dyDescent="0.25">
      <c r="D2630" s="143"/>
    </row>
    <row r="2631" spans="4:4" x14ac:dyDescent="0.25">
      <c r="D2631" s="143"/>
    </row>
    <row r="2632" spans="4:4" x14ac:dyDescent="0.25">
      <c r="D2632" s="143"/>
    </row>
    <row r="2633" spans="4:4" x14ac:dyDescent="0.25">
      <c r="D2633" s="143"/>
    </row>
    <row r="2634" spans="4:4" x14ac:dyDescent="0.25">
      <c r="D2634" s="143"/>
    </row>
    <row r="2635" spans="4:4" x14ac:dyDescent="0.25">
      <c r="D2635" s="143"/>
    </row>
    <row r="2636" spans="4:4" x14ac:dyDescent="0.25">
      <c r="D2636" s="143"/>
    </row>
    <row r="2637" spans="4:4" x14ac:dyDescent="0.25">
      <c r="D2637" s="143"/>
    </row>
    <row r="2638" spans="4:4" x14ac:dyDescent="0.25">
      <c r="D2638" s="143"/>
    </row>
    <row r="2639" spans="4:4" x14ac:dyDescent="0.25">
      <c r="D2639" s="143"/>
    </row>
    <row r="2640" spans="4:4" x14ac:dyDescent="0.25">
      <c r="D2640" s="143"/>
    </row>
    <row r="2641" spans="4:4" x14ac:dyDescent="0.25">
      <c r="D2641" s="143"/>
    </row>
    <row r="2642" spans="4:4" x14ac:dyDescent="0.25">
      <c r="D2642" s="143"/>
    </row>
    <row r="2643" spans="4:4" x14ac:dyDescent="0.25">
      <c r="D2643" s="143"/>
    </row>
    <row r="2644" spans="4:4" x14ac:dyDescent="0.25">
      <c r="D2644" s="143"/>
    </row>
    <row r="2645" spans="4:4" x14ac:dyDescent="0.25">
      <c r="D2645" s="143"/>
    </row>
    <row r="2646" spans="4:4" x14ac:dyDescent="0.25">
      <c r="D2646" s="143"/>
    </row>
    <row r="2647" spans="4:4" x14ac:dyDescent="0.25">
      <c r="D2647" s="143"/>
    </row>
    <row r="2648" spans="4:4" x14ac:dyDescent="0.25">
      <c r="D2648" s="143"/>
    </row>
    <row r="2649" spans="4:4" x14ac:dyDescent="0.25">
      <c r="D2649" s="143"/>
    </row>
    <row r="2650" spans="4:4" x14ac:dyDescent="0.25">
      <c r="D2650" s="143"/>
    </row>
    <row r="2651" spans="4:4" x14ac:dyDescent="0.25">
      <c r="D2651" s="143"/>
    </row>
    <row r="2652" spans="4:4" x14ac:dyDescent="0.25">
      <c r="D2652" s="143"/>
    </row>
    <row r="2653" spans="4:4" x14ac:dyDescent="0.25">
      <c r="D2653" s="143"/>
    </row>
    <row r="2654" spans="4:4" x14ac:dyDescent="0.25">
      <c r="D2654" s="143"/>
    </row>
    <row r="2655" spans="4:4" x14ac:dyDescent="0.25">
      <c r="D2655" s="143"/>
    </row>
    <row r="2656" spans="4:4" x14ac:dyDescent="0.25">
      <c r="D2656" s="143"/>
    </row>
    <row r="2657" spans="4:4" x14ac:dyDescent="0.25">
      <c r="D2657" s="143"/>
    </row>
    <row r="2658" spans="4:4" x14ac:dyDescent="0.25">
      <c r="D2658" s="143"/>
    </row>
    <row r="2659" spans="4:4" x14ac:dyDescent="0.25">
      <c r="D2659" s="143"/>
    </row>
    <row r="2660" spans="4:4" x14ac:dyDescent="0.25">
      <c r="D2660" s="143"/>
    </row>
    <row r="2661" spans="4:4" x14ac:dyDescent="0.25">
      <c r="D2661" s="143"/>
    </row>
    <row r="2662" spans="4:4" x14ac:dyDescent="0.25">
      <c r="D2662" s="143"/>
    </row>
    <row r="2663" spans="4:4" x14ac:dyDescent="0.25">
      <c r="D2663" s="143"/>
    </row>
    <row r="2664" spans="4:4" x14ac:dyDescent="0.25">
      <c r="D2664" s="143"/>
    </row>
    <row r="2665" spans="4:4" x14ac:dyDescent="0.25">
      <c r="D2665" s="143"/>
    </row>
    <row r="2666" spans="4:4" x14ac:dyDescent="0.25">
      <c r="D2666" s="143"/>
    </row>
    <row r="2667" spans="4:4" x14ac:dyDescent="0.25">
      <c r="D2667" s="143"/>
    </row>
    <row r="2668" spans="4:4" x14ac:dyDescent="0.25">
      <c r="D2668" s="143"/>
    </row>
    <row r="2669" spans="4:4" x14ac:dyDescent="0.25">
      <c r="D2669" s="143"/>
    </row>
    <row r="2670" spans="4:4" x14ac:dyDescent="0.25">
      <c r="D2670" s="143"/>
    </row>
    <row r="2671" spans="4:4" x14ac:dyDescent="0.25">
      <c r="D2671" s="143"/>
    </row>
    <row r="2672" spans="4:4" x14ac:dyDescent="0.25">
      <c r="D2672" s="143"/>
    </row>
    <row r="2673" spans="4:4" x14ac:dyDescent="0.25">
      <c r="D2673" s="143"/>
    </row>
    <row r="2674" spans="4:4" x14ac:dyDescent="0.25">
      <c r="D2674" s="143"/>
    </row>
    <row r="2675" spans="4:4" x14ac:dyDescent="0.25">
      <c r="D2675" s="143"/>
    </row>
    <row r="2676" spans="4:4" x14ac:dyDescent="0.25">
      <c r="D2676" s="143"/>
    </row>
    <row r="2677" spans="4:4" x14ac:dyDescent="0.25">
      <c r="D2677" s="143"/>
    </row>
    <row r="2678" spans="4:4" x14ac:dyDescent="0.25">
      <c r="D2678" s="143"/>
    </row>
    <row r="2679" spans="4:4" x14ac:dyDescent="0.25">
      <c r="D2679" s="143"/>
    </row>
    <row r="2680" spans="4:4" x14ac:dyDescent="0.25">
      <c r="D2680" s="143"/>
    </row>
    <row r="2681" spans="4:4" x14ac:dyDescent="0.25">
      <c r="D2681" s="143"/>
    </row>
    <row r="2682" spans="4:4" x14ac:dyDescent="0.25">
      <c r="D2682" s="143"/>
    </row>
    <row r="2683" spans="4:4" x14ac:dyDescent="0.25">
      <c r="D2683" s="143"/>
    </row>
    <row r="2684" spans="4:4" x14ac:dyDescent="0.25">
      <c r="D2684" s="143"/>
    </row>
    <row r="2685" spans="4:4" x14ac:dyDescent="0.25">
      <c r="D2685" s="143"/>
    </row>
    <row r="2686" spans="4:4" x14ac:dyDescent="0.25">
      <c r="D2686" s="143"/>
    </row>
    <row r="2687" spans="4:4" x14ac:dyDescent="0.25">
      <c r="D2687" s="143"/>
    </row>
    <row r="2688" spans="4:4" x14ac:dyDescent="0.25">
      <c r="D2688" s="143"/>
    </row>
    <row r="2689" spans="4:4" x14ac:dyDescent="0.25">
      <c r="D2689" s="143"/>
    </row>
    <row r="2690" spans="4:4" x14ac:dyDescent="0.25">
      <c r="D2690" s="143"/>
    </row>
    <row r="2691" spans="4:4" x14ac:dyDescent="0.25">
      <c r="D2691" s="143"/>
    </row>
    <row r="2692" spans="4:4" x14ac:dyDescent="0.25">
      <c r="D2692" s="143"/>
    </row>
    <row r="2693" spans="4:4" x14ac:dyDescent="0.25">
      <c r="D2693" s="143"/>
    </row>
    <row r="2694" spans="4:4" x14ac:dyDescent="0.25">
      <c r="D2694" s="143"/>
    </row>
    <row r="2695" spans="4:4" x14ac:dyDescent="0.25">
      <c r="D2695" s="143"/>
    </row>
    <row r="2696" spans="4:4" x14ac:dyDescent="0.25">
      <c r="D2696" s="143"/>
    </row>
    <row r="2697" spans="4:4" x14ac:dyDescent="0.25">
      <c r="D2697" s="143"/>
    </row>
    <row r="2698" spans="4:4" x14ac:dyDescent="0.25">
      <c r="D2698" s="143"/>
    </row>
    <row r="2699" spans="4:4" x14ac:dyDescent="0.25">
      <c r="D2699" s="143"/>
    </row>
    <row r="2700" spans="4:4" x14ac:dyDescent="0.25">
      <c r="D2700" s="143"/>
    </row>
    <row r="2701" spans="4:4" x14ac:dyDescent="0.25">
      <c r="D2701" s="143"/>
    </row>
    <row r="2702" spans="4:4" x14ac:dyDescent="0.25">
      <c r="D2702" s="143"/>
    </row>
    <row r="2703" spans="4:4" x14ac:dyDescent="0.25">
      <c r="D2703" s="143"/>
    </row>
    <row r="2704" spans="4:4" x14ac:dyDescent="0.25">
      <c r="D2704" s="143"/>
    </row>
    <row r="2705" spans="4:4" x14ac:dyDescent="0.25">
      <c r="D2705" s="143"/>
    </row>
    <row r="2706" spans="4:4" x14ac:dyDescent="0.25">
      <c r="D2706" s="143"/>
    </row>
    <row r="2707" spans="4:4" x14ac:dyDescent="0.25">
      <c r="D2707" s="143"/>
    </row>
    <row r="2708" spans="4:4" x14ac:dyDescent="0.25">
      <c r="D2708" s="143"/>
    </row>
    <row r="2709" spans="4:4" x14ac:dyDescent="0.25">
      <c r="D2709" s="143"/>
    </row>
    <row r="2710" spans="4:4" x14ac:dyDescent="0.25">
      <c r="D2710" s="143"/>
    </row>
    <row r="2711" spans="4:4" x14ac:dyDescent="0.25">
      <c r="D2711" s="143"/>
    </row>
    <row r="2712" spans="4:4" x14ac:dyDescent="0.25">
      <c r="D2712" s="143"/>
    </row>
    <row r="2713" spans="4:4" x14ac:dyDescent="0.25">
      <c r="D2713" s="143"/>
    </row>
    <row r="2714" spans="4:4" x14ac:dyDescent="0.25">
      <c r="D2714" s="143"/>
    </row>
    <row r="2715" spans="4:4" x14ac:dyDescent="0.25">
      <c r="D2715" s="143"/>
    </row>
    <row r="2716" spans="4:4" x14ac:dyDescent="0.25">
      <c r="D2716" s="143"/>
    </row>
    <row r="2717" spans="4:4" x14ac:dyDescent="0.25">
      <c r="D2717" s="143"/>
    </row>
    <row r="2718" spans="4:4" x14ac:dyDescent="0.25">
      <c r="D2718" s="143"/>
    </row>
    <row r="2719" spans="4:4" x14ac:dyDescent="0.25">
      <c r="D2719" s="143"/>
    </row>
    <row r="2720" spans="4:4" x14ac:dyDescent="0.25">
      <c r="D2720" s="143"/>
    </row>
    <row r="2721" spans="4:4" x14ac:dyDescent="0.25">
      <c r="D2721" s="143"/>
    </row>
    <row r="2722" spans="4:4" x14ac:dyDescent="0.25">
      <c r="D2722" s="143"/>
    </row>
    <row r="2723" spans="4:4" x14ac:dyDescent="0.25">
      <c r="D2723" s="143"/>
    </row>
    <row r="2724" spans="4:4" x14ac:dyDescent="0.25">
      <c r="D2724" s="143"/>
    </row>
    <row r="2725" spans="4:4" x14ac:dyDescent="0.25">
      <c r="D2725" s="143"/>
    </row>
    <row r="2726" spans="4:4" x14ac:dyDescent="0.25">
      <c r="D2726" s="143"/>
    </row>
    <row r="2727" spans="4:4" x14ac:dyDescent="0.25">
      <c r="D2727" s="143"/>
    </row>
    <row r="2728" spans="4:4" x14ac:dyDescent="0.25">
      <c r="D2728" s="143"/>
    </row>
    <row r="2729" spans="4:4" x14ac:dyDescent="0.25">
      <c r="D2729" s="143"/>
    </row>
    <row r="2730" spans="4:4" x14ac:dyDescent="0.25">
      <c r="D2730" s="143"/>
    </row>
    <row r="2731" spans="4:4" x14ac:dyDescent="0.25">
      <c r="D2731" s="143"/>
    </row>
    <row r="2732" spans="4:4" x14ac:dyDescent="0.25">
      <c r="D2732" s="143"/>
    </row>
    <row r="2733" spans="4:4" x14ac:dyDescent="0.25">
      <c r="D2733" s="143"/>
    </row>
    <row r="2734" spans="4:4" x14ac:dyDescent="0.25">
      <c r="D2734" s="143"/>
    </row>
    <row r="2735" spans="4:4" x14ac:dyDescent="0.25">
      <c r="D2735" s="143"/>
    </row>
    <row r="2736" spans="4:4" x14ac:dyDescent="0.25">
      <c r="D2736" s="143"/>
    </row>
    <row r="2737" spans="4:4" x14ac:dyDescent="0.25">
      <c r="D2737" s="143"/>
    </row>
    <row r="2738" spans="4:4" x14ac:dyDescent="0.25">
      <c r="D2738" s="143"/>
    </row>
    <row r="2739" spans="4:4" x14ac:dyDescent="0.25">
      <c r="D2739" s="143"/>
    </row>
    <row r="2740" spans="4:4" x14ac:dyDescent="0.25">
      <c r="D2740" s="143"/>
    </row>
    <row r="2741" spans="4:4" x14ac:dyDescent="0.25">
      <c r="D2741" s="143"/>
    </row>
    <row r="2742" spans="4:4" x14ac:dyDescent="0.25">
      <c r="D2742" s="143"/>
    </row>
    <row r="2743" spans="4:4" x14ac:dyDescent="0.25">
      <c r="D2743" s="143"/>
    </row>
    <row r="2744" spans="4:4" x14ac:dyDescent="0.25">
      <c r="D2744" s="143"/>
    </row>
    <row r="2745" spans="4:4" x14ac:dyDescent="0.25">
      <c r="D2745" s="143"/>
    </row>
    <row r="2746" spans="4:4" x14ac:dyDescent="0.25">
      <c r="D2746" s="143"/>
    </row>
    <row r="2747" spans="4:4" x14ac:dyDescent="0.25">
      <c r="D2747" s="143"/>
    </row>
    <row r="2748" spans="4:4" x14ac:dyDescent="0.25">
      <c r="D2748" s="143"/>
    </row>
    <row r="2749" spans="4:4" x14ac:dyDescent="0.25">
      <c r="D2749" s="143"/>
    </row>
    <row r="2750" spans="4:4" x14ac:dyDescent="0.25">
      <c r="D2750" s="143"/>
    </row>
    <row r="2751" spans="4:4" x14ac:dyDescent="0.25">
      <c r="D2751" s="143"/>
    </row>
    <row r="2752" spans="4:4" x14ac:dyDescent="0.25">
      <c r="D2752" s="143"/>
    </row>
    <row r="2753" spans="4:4" x14ac:dyDescent="0.25">
      <c r="D2753" s="143"/>
    </row>
    <row r="2754" spans="4:4" x14ac:dyDescent="0.25">
      <c r="D2754" s="143"/>
    </row>
    <row r="2755" spans="4:4" x14ac:dyDescent="0.25">
      <c r="D2755" s="143"/>
    </row>
    <row r="2756" spans="4:4" x14ac:dyDescent="0.25">
      <c r="D2756" s="143"/>
    </row>
    <row r="2757" spans="4:4" x14ac:dyDescent="0.25">
      <c r="D2757" s="143"/>
    </row>
    <row r="2758" spans="4:4" x14ac:dyDescent="0.25">
      <c r="D2758" s="143"/>
    </row>
    <row r="2759" spans="4:4" x14ac:dyDescent="0.25">
      <c r="D2759" s="143"/>
    </row>
    <row r="2760" spans="4:4" x14ac:dyDescent="0.25">
      <c r="D2760" s="143"/>
    </row>
    <row r="2761" spans="4:4" x14ac:dyDescent="0.25">
      <c r="D2761" s="143"/>
    </row>
    <row r="2762" spans="4:4" x14ac:dyDescent="0.25">
      <c r="D2762" s="143"/>
    </row>
    <row r="2763" spans="4:4" x14ac:dyDescent="0.25">
      <c r="D2763" s="143"/>
    </row>
    <row r="2764" spans="4:4" x14ac:dyDescent="0.25">
      <c r="D2764" s="143"/>
    </row>
    <row r="2765" spans="4:4" x14ac:dyDescent="0.25">
      <c r="D2765" s="143"/>
    </row>
    <row r="2766" spans="4:4" x14ac:dyDescent="0.25">
      <c r="D2766" s="143"/>
    </row>
    <row r="2767" spans="4:4" x14ac:dyDescent="0.25">
      <c r="D2767" s="143"/>
    </row>
    <row r="2768" spans="4:4" x14ac:dyDescent="0.25">
      <c r="D2768" s="143"/>
    </row>
    <row r="2769" spans="4:4" x14ac:dyDescent="0.25">
      <c r="D2769" s="143"/>
    </row>
    <row r="2770" spans="4:4" x14ac:dyDescent="0.25">
      <c r="D2770" s="143"/>
    </row>
    <row r="2771" spans="4:4" x14ac:dyDescent="0.25">
      <c r="D2771" s="143"/>
    </row>
    <row r="2772" spans="4:4" x14ac:dyDescent="0.25">
      <c r="D2772" s="143"/>
    </row>
    <row r="2773" spans="4:4" x14ac:dyDescent="0.25">
      <c r="D2773" s="143"/>
    </row>
    <row r="2774" spans="4:4" x14ac:dyDescent="0.25">
      <c r="D2774" s="143"/>
    </row>
    <row r="2775" spans="4:4" x14ac:dyDescent="0.25">
      <c r="D2775" s="143"/>
    </row>
    <row r="2776" spans="4:4" x14ac:dyDescent="0.25">
      <c r="D2776" s="143"/>
    </row>
    <row r="2777" spans="4:4" x14ac:dyDescent="0.25">
      <c r="D2777" s="143"/>
    </row>
    <row r="2778" spans="4:4" x14ac:dyDescent="0.25">
      <c r="D2778" s="143"/>
    </row>
    <row r="2779" spans="4:4" x14ac:dyDescent="0.25">
      <c r="D2779" s="143"/>
    </row>
    <row r="2780" spans="4:4" x14ac:dyDescent="0.25">
      <c r="D2780" s="143"/>
    </row>
    <row r="2781" spans="4:4" x14ac:dyDescent="0.25">
      <c r="D2781" s="143"/>
    </row>
    <row r="2782" spans="4:4" x14ac:dyDescent="0.25">
      <c r="D2782" s="143"/>
    </row>
    <row r="2783" spans="4:4" x14ac:dyDescent="0.25">
      <c r="D2783" s="143"/>
    </row>
    <row r="2784" spans="4:4" x14ac:dyDescent="0.25">
      <c r="D2784" s="143"/>
    </row>
    <row r="2785" spans="4:4" x14ac:dyDescent="0.25">
      <c r="D2785" s="143"/>
    </row>
    <row r="2786" spans="4:4" x14ac:dyDescent="0.25">
      <c r="D2786" s="143"/>
    </row>
    <row r="2787" spans="4:4" x14ac:dyDescent="0.25">
      <c r="D2787" s="143"/>
    </row>
    <row r="2788" spans="4:4" x14ac:dyDescent="0.25">
      <c r="D2788" s="143"/>
    </row>
    <row r="2789" spans="4:4" x14ac:dyDescent="0.25">
      <c r="D2789" s="143"/>
    </row>
    <row r="2790" spans="4:4" x14ac:dyDescent="0.25">
      <c r="D2790" s="143"/>
    </row>
    <row r="2791" spans="4:4" x14ac:dyDescent="0.25">
      <c r="D2791" s="143"/>
    </row>
    <row r="2792" spans="4:4" x14ac:dyDescent="0.25">
      <c r="D2792" s="143"/>
    </row>
    <row r="2793" spans="4:4" x14ac:dyDescent="0.25">
      <c r="D2793" s="143"/>
    </row>
    <row r="2794" spans="4:4" x14ac:dyDescent="0.25">
      <c r="D2794" s="143"/>
    </row>
    <row r="2795" spans="4:4" x14ac:dyDescent="0.25">
      <c r="D2795" s="143"/>
    </row>
    <row r="2796" spans="4:4" x14ac:dyDescent="0.25">
      <c r="D2796" s="143"/>
    </row>
    <row r="2797" spans="4:4" x14ac:dyDescent="0.25">
      <c r="D2797" s="143"/>
    </row>
    <row r="2798" spans="4:4" x14ac:dyDescent="0.25">
      <c r="D2798" s="143"/>
    </row>
    <row r="2799" spans="4:4" x14ac:dyDescent="0.25">
      <c r="D2799" s="143"/>
    </row>
    <row r="2800" spans="4:4" x14ac:dyDescent="0.25">
      <c r="D2800" s="143"/>
    </row>
    <row r="2801" spans="4:4" x14ac:dyDescent="0.25">
      <c r="D2801" s="143"/>
    </row>
    <row r="2802" spans="4:4" x14ac:dyDescent="0.25">
      <c r="D2802" s="143"/>
    </row>
    <row r="2803" spans="4:4" x14ac:dyDescent="0.25">
      <c r="D2803" s="143"/>
    </row>
    <row r="2804" spans="4:4" x14ac:dyDescent="0.25">
      <c r="D2804" s="143"/>
    </row>
    <row r="2805" spans="4:4" x14ac:dyDescent="0.25">
      <c r="D2805" s="143"/>
    </row>
    <row r="2806" spans="4:4" x14ac:dyDescent="0.25">
      <c r="D2806" s="143"/>
    </row>
    <row r="2807" spans="4:4" x14ac:dyDescent="0.25">
      <c r="D2807" s="143"/>
    </row>
    <row r="2808" spans="4:4" x14ac:dyDescent="0.25">
      <c r="D2808" s="143"/>
    </row>
    <row r="2809" spans="4:4" x14ac:dyDescent="0.25">
      <c r="D2809" s="143"/>
    </row>
    <row r="2810" spans="4:4" x14ac:dyDescent="0.25">
      <c r="D2810" s="143"/>
    </row>
    <row r="2811" spans="4:4" x14ac:dyDescent="0.25">
      <c r="D2811" s="143"/>
    </row>
    <row r="2812" spans="4:4" x14ac:dyDescent="0.25">
      <c r="D2812" s="143"/>
    </row>
    <row r="2813" spans="4:4" x14ac:dyDescent="0.25">
      <c r="D2813" s="143"/>
    </row>
    <row r="2814" spans="4:4" x14ac:dyDescent="0.25">
      <c r="D2814" s="143"/>
    </row>
    <row r="2815" spans="4:4" x14ac:dyDescent="0.25">
      <c r="D2815" s="143"/>
    </row>
    <row r="2816" spans="4:4" x14ac:dyDescent="0.25">
      <c r="D2816" s="143"/>
    </row>
    <row r="2817" spans="4:4" x14ac:dyDescent="0.25">
      <c r="D2817" s="143"/>
    </row>
    <row r="2818" spans="4:4" x14ac:dyDescent="0.25">
      <c r="D2818" s="143"/>
    </row>
    <row r="2819" spans="4:4" x14ac:dyDescent="0.25">
      <c r="D2819" s="143"/>
    </row>
    <row r="2820" spans="4:4" x14ac:dyDescent="0.25">
      <c r="D2820" s="143"/>
    </row>
    <row r="2821" spans="4:4" x14ac:dyDescent="0.25">
      <c r="D2821" s="143"/>
    </row>
    <row r="2822" spans="4:4" x14ac:dyDescent="0.25">
      <c r="D2822" s="143"/>
    </row>
    <row r="2823" spans="4:4" x14ac:dyDescent="0.25">
      <c r="D2823" s="143"/>
    </row>
    <row r="2824" spans="4:4" x14ac:dyDescent="0.25">
      <c r="D2824" s="143"/>
    </row>
    <row r="2825" spans="4:4" x14ac:dyDescent="0.25">
      <c r="D2825" s="143"/>
    </row>
    <row r="2826" spans="4:4" x14ac:dyDescent="0.25">
      <c r="D2826" s="143"/>
    </row>
    <row r="2827" spans="4:4" x14ac:dyDescent="0.25">
      <c r="D2827" s="143"/>
    </row>
    <row r="2828" spans="4:4" x14ac:dyDescent="0.25">
      <c r="D2828" s="143"/>
    </row>
    <row r="2829" spans="4:4" x14ac:dyDescent="0.25">
      <c r="D2829" s="143"/>
    </row>
    <row r="2830" spans="4:4" x14ac:dyDescent="0.25">
      <c r="D2830" s="143"/>
    </row>
    <row r="2831" spans="4:4" x14ac:dyDescent="0.25">
      <c r="D2831" s="143"/>
    </row>
    <row r="2832" spans="4:4" x14ac:dyDescent="0.25">
      <c r="D2832" s="143"/>
    </row>
    <row r="2833" spans="4:4" x14ac:dyDescent="0.25">
      <c r="D2833" s="143"/>
    </row>
    <row r="2834" spans="4:4" x14ac:dyDescent="0.25">
      <c r="D2834" s="143"/>
    </row>
    <row r="2835" spans="4:4" x14ac:dyDescent="0.25">
      <c r="D2835" s="143"/>
    </row>
    <row r="2836" spans="4:4" x14ac:dyDescent="0.25">
      <c r="D2836" s="143"/>
    </row>
    <row r="2837" spans="4:4" x14ac:dyDescent="0.25">
      <c r="D2837" s="143"/>
    </row>
    <row r="2838" spans="4:4" x14ac:dyDescent="0.25">
      <c r="D2838" s="143"/>
    </row>
    <row r="2839" spans="4:4" x14ac:dyDescent="0.25">
      <c r="D2839" s="143"/>
    </row>
    <row r="2840" spans="4:4" x14ac:dyDescent="0.25">
      <c r="D2840" s="143"/>
    </row>
    <row r="2841" spans="4:4" x14ac:dyDescent="0.25">
      <c r="D2841" s="143"/>
    </row>
    <row r="2842" spans="4:4" x14ac:dyDescent="0.25">
      <c r="D2842" s="143"/>
    </row>
    <row r="2843" spans="4:4" x14ac:dyDescent="0.25">
      <c r="D2843" s="143"/>
    </row>
    <row r="2844" spans="4:4" x14ac:dyDescent="0.25">
      <c r="D2844" s="143"/>
    </row>
    <row r="2845" spans="4:4" x14ac:dyDescent="0.25">
      <c r="D2845" s="143"/>
    </row>
    <row r="2846" spans="4:4" x14ac:dyDescent="0.25">
      <c r="D2846" s="143"/>
    </row>
    <row r="2847" spans="4:4" x14ac:dyDescent="0.25">
      <c r="D2847" s="143"/>
    </row>
    <row r="2848" spans="4:4" x14ac:dyDescent="0.25">
      <c r="D2848" s="143"/>
    </row>
    <row r="2849" spans="4:4" x14ac:dyDescent="0.25">
      <c r="D2849" s="143"/>
    </row>
    <row r="2850" spans="4:4" x14ac:dyDescent="0.25">
      <c r="D2850" s="143"/>
    </row>
    <row r="2851" spans="4:4" x14ac:dyDescent="0.25">
      <c r="D2851" s="143"/>
    </row>
    <row r="2852" spans="4:4" x14ac:dyDescent="0.25">
      <c r="D2852" s="143"/>
    </row>
    <row r="2853" spans="4:4" x14ac:dyDescent="0.25">
      <c r="D2853" s="143"/>
    </row>
    <row r="2854" spans="4:4" x14ac:dyDescent="0.25">
      <c r="D2854" s="143"/>
    </row>
    <row r="2855" spans="4:4" x14ac:dyDescent="0.25">
      <c r="D2855" s="143"/>
    </row>
    <row r="2856" spans="4:4" x14ac:dyDescent="0.25">
      <c r="D2856" s="143"/>
    </row>
    <row r="2857" spans="4:4" x14ac:dyDescent="0.25">
      <c r="D2857" s="143"/>
    </row>
    <row r="2858" spans="4:4" x14ac:dyDescent="0.25">
      <c r="D2858" s="143"/>
    </row>
    <row r="2859" spans="4:4" x14ac:dyDescent="0.25">
      <c r="D2859" s="143"/>
    </row>
    <row r="2860" spans="4:4" x14ac:dyDescent="0.25">
      <c r="D2860" s="143"/>
    </row>
    <row r="2861" spans="4:4" x14ac:dyDescent="0.25">
      <c r="D2861" s="143"/>
    </row>
    <row r="2862" spans="4:4" x14ac:dyDescent="0.25">
      <c r="D2862" s="143"/>
    </row>
    <row r="2863" spans="4:4" x14ac:dyDescent="0.25">
      <c r="D2863" s="143"/>
    </row>
    <row r="2864" spans="4:4" x14ac:dyDescent="0.25">
      <c r="D2864" s="143"/>
    </row>
    <row r="2865" spans="4:4" x14ac:dyDescent="0.25">
      <c r="D2865" s="143"/>
    </row>
    <row r="2866" spans="4:4" x14ac:dyDescent="0.25">
      <c r="D2866" s="143"/>
    </row>
    <row r="2867" spans="4:4" x14ac:dyDescent="0.25">
      <c r="D2867" s="143"/>
    </row>
    <row r="2868" spans="4:4" x14ac:dyDescent="0.25">
      <c r="D2868" s="143"/>
    </row>
    <row r="2869" spans="4:4" x14ac:dyDescent="0.25">
      <c r="D2869" s="143"/>
    </row>
    <row r="2870" spans="4:4" x14ac:dyDescent="0.25">
      <c r="D2870" s="143"/>
    </row>
    <row r="2871" spans="4:4" x14ac:dyDescent="0.25">
      <c r="D2871" s="143"/>
    </row>
    <row r="2872" spans="4:4" x14ac:dyDescent="0.25">
      <c r="D2872" s="143"/>
    </row>
    <row r="2873" spans="4:4" x14ac:dyDescent="0.25">
      <c r="D2873" s="143"/>
    </row>
    <row r="2874" spans="4:4" x14ac:dyDescent="0.25">
      <c r="D2874" s="143"/>
    </row>
    <row r="2875" spans="4:4" x14ac:dyDescent="0.25">
      <c r="D2875" s="143"/>
    </row>
    <row r="2876" spans="4:4" x14ac:dyDescent="0.25">
      <c r="D2876" s="143"/>
    </row>
    <row r="2877" spans="4:4" x14ac:dyDescent="0.25">
      <c r="D2877" s="143"/>
    </row>
    <row r="2878" spans="4:4" x14ac:dyDescent="0.25">
      <c r="D2878" s="143"/>
    </row>
    <row r="2879" spans="4:4" x14ac:dyDescent="0.25">
      <c r="D2879" s="143"/>
    </row>
    <row r="2880" spans="4:4" x14ac:dyDescent="0.25">
      <c r="D2880" s="143"/>
    </row>
    <row r="2881" spans="4:4" x14ac:dyDescent="0.25">
      <c r="D2881" s="143"/>
    </row>
    <row r="2882" spans="4:4" x14ac:dyDescent="0.25">
      <c r="D2882" s="143"/>
    </row>
    <row r="2883" spans="4:4" x14ac:dyDescent="0.25">
      <c r="D2883" s="143"/>
    </row>
    <row r="2884" spans="4:4" x14ac:dyDescent="0.25">
      <c r="D2884" s="143"/>
    </row>
    <row r="2885" spans="4:4" x14ac:dyDescent="0.25">
      <c r="D2885" s="143"/>
    </row>
    <row r="2886" spans="4:4" x14ac:dyDescent="0.25">
      <c r="D2886" s="143"/>
    </row>
    <row r="2887" spans="4:4" x14ac:dyDescent="0.25">
      <c r="D2887" s="143"/>
    </row>
    <row r="2888" spans="4:4" x14ac:dyDescent="0.25">
      <c r="D2888" s="143"/>
    </row>
    <row r="2889" spans="4:4" x14ac:dyDescent="0.25">
      <c r="D2889" s="143"/>
    </row>
    <row r="2890" spans="4:4" x14ac:dyDescent="0.25">
      <c r="D2890" s="143"/>
    </row>
    <row r="2891" spans="4:4" x14ac:dyDescent="0.25">
      <c r="D2891" s="143"/>
    </row>
    <row r="2892" spans="4:4" x14ac:dyDescent="0.25">
      <c r="D2892" s="143"/>
    </row>
    <row r="2893" spans="4:4" x14ac:dyDescent="0.25">
      <c r="D2893" s="143"/>
    </row>
    <row r="2894" spans="4:4" x14ac:dyDescent="0.25">
      <c r="D2894" s="143"/>
    </row>
    <row r="2895" spans="4:4" x14ac:dyDescent="0.25">
      <c r="D2895" s="143"/>
    </row>
    <row r="2896" spans="4:4" x14ac:dyDescent="0.25">
      <c r="D2896" s="143"/>
    </row>
    <row r="2897" spans="4:4" x14ac:dyDescent="0.25">
      <c r="D2897" s="143"/>
    </row>
    <row r="2898" spans="4:4" x14ac:dyDescent="0.25">
      <c r="D2898" s="143"/>
    </row>
    <row r="2899" spans="4:4" x14ac:dyDescent="0.25">
      <c r="D2899" s="143"/>
    </row>
    <row r="2900" spans="4:4" x14ac:dyDescent="0.25">
      <c r="D2900" s="143"/>
    </row>
    <row r="2901" spans="4:4" x14ac:dyDescent="0.25">
      <c r="D2901" s="143"/>
    </row>
    <row r="2902" spans="4:4" x14ac:dyDescent="0.25">
      <c r="D2902" s="143"/>
    </row>
    <row r="2903" spans="4:4" x14ac:dyDescent="0.25">
      <c r="D2903" s="143"/>
    </row>
    <row r="2904" spans="4:4" x14ac:dyDescent="0.25">
      <c r="D2904" s="143"/>
    </row>
    <row r="2905" spans="4:4" x14ac:dyDescent="0.25">
      <c r="D2905" s="143"/>
    </row>
    <row r="2906" spans="4:4" x14ac:dyDescent="0.25">
      <c r="D2906" s="143"/>
    </row>
    <row r="2907" spans="4:4" x14ac:dyDescent="0.25">
      <c r="D2907" s="143"/>
    </row>
    <row r="2908" spans="4:4" x14ac:dyDescent="0.25">
      <c r="D2908" s="143"/>
    </row>
    <row r="2909" spans="4:4" x14ac:dyDescent="0.25">
      <c r="D2909" s="143"/>
    </row>
    <row r="2910" spans="4:4" x14ac:dyDescent="0.25">
      <c r="D2910" s="143"/>
    </row>
    <row r="2911" spans="4:4" x14ac:dyDescent="0.25">
      <c r="D2911" s="143"/>
    </row>
    <row r="2912" spans="4:4" x14ac:dyDescent="0.25">
      <c r="D2912" s="143"/>
    </row>
    <row r="2913" spans="4:4" x14ac:dyDescent="0.25">
      <c r="D2913" s="143"/>
    </row>
    <row r="2914" spans="4:4" x14ac:dyDescent="0.25">
      <c r="D2914" s="143"/>
    </row>
    <row r="2915" spans="4:4" x14ac:dyDescent="0.25">
      <c r="D2915" s="143"/>
    </row>
    <row r="2916" spans="4:4" x14ac:dyDescent="0.25">
      <c r="D2916" s="143"/>
    </row>
    <row r="2917" spans="4:4" x14ac:dyDescent="0.25">
      <c r="D2917" s="143"/>
    </row>
    <row r="2918" spans="4:4" x14ac:dyDescent="0.25">
      <c r="D2918" s="143"/>
    </row>
    <row r="2919" spans="4:4" x14ac:dyDescent="0.25">
      <c r="D2919" s="143"/>
    </row>
    <row r="2920" spans="4:4" x14ac:dyDescent="0.25">
      <c r="D2920" s="143"/>
    </row>
    <row r="2921" spans="4:4" x14ac:dyDescent="0.25">
      <c r="D2921" s="143"/>
    </row>
    <row r="2922" spans="4:4" x14ac:dyDescent="0.25">
      <c r="D2922" s="143"/>
    </row>
    <row r="2923" spans="4:4" x14ac:dyDescent="0.25">
      <c r="D2923" s="143"/>
    </row>
    <row r="2924" spans="4:4" x14ac:dyDescent="0.25">
      <c r="D2924" s="143"/>
    </row>
    <row r="2925" spans="4:4" x14ac:dyDescent="0.25">
      <c r="D2925" s="143"/>
    </row>
    <row r="2926" spans="4:4" x14ac:dyDescent="0.25">
      <c r="D2926" s="143"/>
    </row>
    <row r="2927" spans="4:4" x14ac:dyDescent="0.25">
      <c r="D2927" s="143"/>
    </row>
    <row r="2928" spans="4:4" x14ac:dyDescent="0.25">
      <c r="D2928" s="143"/>
    </row>
    <row r="2929" spans="4:4" x14ac:dyDescent="0.25">
      <c r="D2929" s="143"/>
    </row>
    <row r="2930" spans="4:4" x14ac:dyDescent="0.25">
      <c r="D2930" s="143"/>
    </row>
    <row r="2931" spans="4:4" x14ac:dyDescent="0.25">
      <c r="D2931" s="143"/>
    </row>
    <row r="2932" spans="4:4" x14ac:dyDescent="0.25">
      <c r="D2932" s="143"/>
    </row>
    <row r="2933" spans="4:4" x14ac:dyDescent="0.25">
      <c r="D2933" s="143"/>
    </row>
    <row r="2934" spans="4:4" x14ac:dyDescent="0.25">
      <c r="D2934" s="143"/>
    </row>
    <row r="2935" spans="4:4" x14ac:dyDescent="0.25">
      <c r="D2935" s="143"/>
    </row>
    <row r="2936" spans="4:4" x14ac:dyDescent="0.25">
      <c r="D2936" s="143"/>
    </row>
    <row r="2937" spans="4:4" x14ac:dyDescent="0.25">
      <c r="D2937" s="143"/>
    </row>
    <row r="2938" spans="4:4" x14ac:dyDescent="0.25">
      <c r="D2938" s="143"/>
    </row>
    <row r="2939" spans="4:4" x14ac:dyDescent="0.25">
      <c r="D2939" s="143"/>
    </row>
    <row r="2940" spans="4:4" x14ac:dyDescent="0.25">
      <c r="D2940" s="143"/>
    </row>
    <row r="2941" spans="4:4" x14ac:dyDescent="0.25">
      <c r="D2941" s="143"/>
    </row>
    <row r="2942" spans="4:4" x14ac:dyDescent="0.25">
      <c r="D2942" s="143"/>
    </row>
    <row r="2943" spans="4:4" x14ac:dyDescent="0.25">
      <c r="D2943" s="143"/>
    </row>
    <row r="2944" spans="4:4" x14ac:dyDescent="0.25">
      <c r="D2944" s="143"/>
    </row>
    <row r="2945" spans="4:4" x14ac:dyDescent="0.25">
      <c r="D2945" s="143"/>
    </row>
    <row r="2946" spans="4:4" x14ac:dyDescent="0.25">
      <c r="D2946" s="143"/>
    </row>
    <row r="2947" spans="4:4" x14ac:dyDescent="0.25">
      <c r="D2947" s="143"/>
    </row>
    <row r="2948" spans="4:4" x14ac:dyDescent="0.25">
      <c r="D2948" s="143"/>
    </row>
    <row r="2949" spans="4:4" x14ac:dyDescent="0.25">
      <c r="D2949" s="143"/>
    </row>
    <row r="2950" spans="4:4" x14ac:dyDescent="0.25">
      <c r="D2950" s="143"/>
    </row>
    <row r="2951" spans="4:4" x14ac:dyDescent="0.25">
      <c r="D2951" s="143"/>
    </row>
    <row r="2952" spans="4:4" x14ac:dyDescent="0.25">
      <c r="D2952" s="143"/>
    </row>
    <row r="2953" spans="4:4" x14ac:dyDescent="0.25">
      <c r="D2953" s="143"/>
    </row>
    <row r="2954" spans="4:4" x14ac:dyDescent="0.25">
      <c r="D2954" s="143"/>
    </row>
    <row r="2955" spans="4:4" x14ac:dyDescent="0.25">
      <c r="D2955" s="143"/>
    </row>
    <row r="2956" spans="4:4" x14ac:dyDescent="0.25">
      <c r="D2956" s="143"/>
    </row>
    <row r="2957" spans="4:4" x14ac:dyDescent="0.25">
      <c r="D2957" s="143"/>
    </row>
    <row r="2958" spans="4:4" x14ac:dyDescent="0.25">
      <c r="D2958" s="143"/>
    </row>
    <row r="2959" spans="4:4" x14ac:dyDescent="0.25">
      <c r="D2959" s="143"/>
    </row>
    <row r="2960" spans="4:4" x14ac:dyDescent="0.25">
      <c r="D2960" s="143"/>
    </row>
    <row r="2961" spans="4:4" x14ac:dyDescent="0.25">
      <c r="D2961" s="143"/>
    </row>
    <row r="2962" spans="4:4" x14ac:dyDescent="0.25">
      <c r="D2962" s="143"/>
    </row>
    <row r="2963" spans="4:4" x14ac:dyDescent="0.25">
      <c r="D2963" s="143"/>
    </row>
    <row r="2964" spans="4:4" x14ac:dyDescent="0.25">
      <c r="D2964" s="143"/>
    </row>
    <row r="2965" spans="4:4" x14ac:dyDescent="0.25">
      <c r="D2965" s="143"/>
    </row>
    <row r="2966" spans="4:4" x14ac:dyDescent="0.25">
      <c r="D2966" s="143"/>
    </row>
    <row r="2967" spans="4:4" x14ac:dyDescent="0.25">
      <c r="D2967" s="143"/>
    </row>
    <row r="2968" spans="4:4" x14ac:dyDescent="0.25">
      <c r="D2968" s="143"/>
    </row>
    <row r="2969" spans="4:4" x14ac:dyDescent="0.25">
      <c r="D2969" s="143"/>
    </row>
    <row r="2970" spans="4:4" x14ac:dyDescent="0.25">
      <c r="D2970" s="143"/>
    </row>
    <row r="2971" spans="4:4" x14ac:dyDescent="0.25">
      <c r="D2971" s="143"/>
    </row>
    <row r="2972" spans="4:4" x14ac:dyDescent="0.25">
      <c r="D2972" s="143"/>
    </row>
    <row r="2973" spans="4:4" x14ac:dyDescent="0.25">
      <c r="D2973" s="143"/>
    </row>
    <row r="2974" spans="4:4" x14ac:dyDescent="0.25">
      <c r="D2974" s="143"/>
    </row>
    <row r="2975" spans="4:4" x14ac:dyDescent="0.25">
      <c r="D2975" s="143"/>
    </row>
    <row r="2976" spans="4:4" x14ac:dyDescent="0.25">
      <c r="D2976" s="143"/>
    </row>
    <row r="2977" spans="4:4" x14ac:dyDescent="0.25">
      <c r="D2977" s="143"/>
    </row>
    <row r="2978" spans="4:4" x14ac:dyDescent="0.25">
      <c r="D2978" s="143"/>
    </row>
    <row r="2979" spans="4:4" x14ac:dyDescent="0.25">
      <c r="D2979" s="143"/>
    </row>
    <row r="2980" spans="4:4" x14ac:dyDescent="0.25">
      <c r="D2980" s="143"/>
    </row>
    <row r="2981" spans="4:4" x14ac:dyDescent="0.25">
      <c r="D2981" s="143"/>
    </row>
    <row r="2982" spans="4:4" x14ac:dyDescent="0.25">
      <c r="D2982" s="143"/>
    </row>
    <row r="2983" spans="4:4" x14ac:dyDescent="0.25">
      <c r="D2983" s="143"/>
    </row>
    <row r="2984" spans="4:4" x14ac:dyDescent="0.25">
      <c r="D2984" s="143"/>
    </row>
    <row r="2985" spans="4:4" x14ac:dyDescent="0.25">
      <c r="D2985" s="143"/>
    </row>
    <row r="2986" spans="4:4" x14ac:dyDescent="0.25">
      <c r="D2986" s="143"/>
    </row>
    <row r="2987" spans="4:4" x14ac:dyDescent="0.25">
      <c r="D2987" s="143"/>
    </row>
    <row r="2988" spans="4:4" x14ac:dyDescent="0.25">
      <c r="D2988" s="143"/>
    </row>
    <row r="2989" spans="4:4" x14ac:dyDescent="0.25">
      <c r="D2989" s="143"/>
    </row>
    <row r="2990" spans="4:4" x14ac:dyDescent="0.25">
      <c r="D2990" s="143"/>
    </row>
    <row r="2991" spans="4:4" x14ac:dyDescent="0.25">
      <c r="D2991" s="143"/>
    </row>
    <row r="2992" spans="4:4" x14ac:dyDescent="0.25">
      <c r="D2992" s="143"/>
    </row>
    <row r="2993" spans="4:4" x14ac:dyDescent="0.25">
      <c r="D2993" s="143"/>
    </row>
    <row r="2994" spans="4:4" x14ac:dyDescent="0.25">
      <c r="D2994" s="143"/>
    </row>
    <row r="2995" spans="4:4" x14ac:dyDescent="0.25">
      <c r="D2995" s="143"/>
    </row>
    <row r="2996" spans="4:4" x14ac:dyDescent="0.25">
      <c r="D2996" s="143"/>
    </row>
    <row r="2997" spans="4:4" x14ac:dyDescent="0.25">
      <c r="D2997" s="143"/>
    </row>
    <row r="2998" spans="4:4" x14ac:dyDescent="0.25">
      <c r="D2998" s="143"/>
    </row>
    <row r="2999" spans="4:4" x14ac:dyDescent="0.25">
      <c r="D2999" s="143"/>
    </row>
    <row r="3000" spans="4:4" x14ac:dyDescent="0.25">
      <c r="D3000" s="143"/>
    </row>
    <row r="3001" spans="4:4" x14ac:dyDescent="0.25">
      <c r="D3001" s="143"/>
    </row>
    <row r="3002" spans="4:4" x14ac:dyDescent="0.25">
      <c r="D3002" s="143"/>
    </row>
    <row r="3003" spans="4:4" x14ac:dyDescent="0.25">
      <c r="D3003" s="143"/>
    </row>
    <row r="3004" spans="4:4" x14ac:dyDescent="0.25">
      <c r="D3004" s="143"/>
    </row>
    <row r="3005" spans="4:4" x14ac:dyDescent="0.25">
      <c r="D3005" s="143"/>
    </row>
    <row r="3006" spans="4:4" x14ac:dyDescent="0.25">
      <c r="D3006" s="143"/>
    </row>
    <row r="3007" spans="4:4" x14ac:dyDescent="0.25">
      <c r="D3007" s="143"/>
    </row>
    <row r="3008" spans="4:4" x14ac:dyDescent="0.25">
      <c r="D3008" s="143"/>
    </row>
    <row r="3009" spans="4:4" x14ac:dyDescent="0.25">
      <c r="D3009" s="143"/>
    </row>
    <row r="3010" spans="4:4" x14ac:dyDescent="0.25">
      <c r="D3010" s="143"/>
    </row>
    <row r="3011" spans="4:4" x14ac:dyDescent="0.25">
      <c r="D3011" s="143"/>
    </row>
    <row r="3012" spans="4:4" x14ac:dyDescent="0.25">
      <c r="D3012" s="143"/>
    </row>
    <row r="3013" spans="4:4" x14ac:dyDescent="0.25">
      <c r="D3013" s="143"/>
    </row>
    <row r="3014" spans="4:4" x14ac:dyDescent="0.25">
      <c r="D3014" s="143"/>
    </row>
    <row r="3015" spans="4:4" x14ac:dyDescent="0.25">
      <c r="D3015" s="143"/>
    </row>
    <row r="3016" spans="4:4" x14ac:dyDescent="0.25">
      <c r="D3016" s="143"/>
    </row>
    <row r="3017" spans="4:4" x14ac:dyDescent="0.25">
      <c r="D3017" s="143"/>
    </row>
    <row r="3018" spans="4:4" x14ac:dyDescent="0.25">
      <c r="D3018" s="143"/>
    </row>
    <row r="3019" spans="4:4" x14ac:dyDescent="0.25">
      <c r="D3019" s="143"/>
    </row>
    <row r="3020" spans="4:4" x14ac:dyDescent="0.25">
      <c r="D3020" s="143"/>
    </row>
    <row r="3021" spans="4:4" x14ac:dyDescent="0.25">
      <c r="D3021" s="143"/>
    </row>
    <row r="3022" spans="4:4" x14ac:dyDescent="0.25">
      <c r="D3022" s="143"/>
    </row>
    <row r="3023" spans="4:4" x14ac:dyDescent="0.25">
      <c r="D3023" s="143"/>
    </row>
    <row r="3024" spans="4:4" x14ac:dyDescent="0.25">
      <c r="D3024" s="143"/>
    </row>
    <row r="3025" spans="4:4" x14ac:dyDescent="0.25">
      <c r="D3025" s="143"/>
    </row>
    <row r="3026" spans="4:4" x14ac:dyDescent="0.25">
      <c r="D3026" s="143"/>
    </row>
    <row r="3027" spans="4:4" x14ac:dyDescent="0.25">
      <c r="D3027" s="143"/>
    </row>
    <row r="3028" spans="4:4" x14ac:dyDescent="0.25">
      <c r="D3028" s="143"/>
    </row>
    <row r="3029" spans="4:4" x14ac:dyDescent="0.25">
      <c r="D3029" s="143"/>
    </row>
    <row r="3030" spans="4:4" x14ac:dyDescent="0.25">
      <c r="D3030" s="143"/>
    </row>
    <row r="3031" spans="4:4" x14ac:dyDescent="0.25">
      <c r="D3031" s="143"/>
    </row>
    <row r="3032" spans="4:4" x14ac:dyDescent="0.25">
      <c r="D3032" s="143"/>
    </row>
    <row r="3033" spans="4:4" x14ac:dyDescent="0.25">
      <c r="D3033" s="143"/>
    </row>
    <row r="3034" spans="4:4" x14ac:dyDescent="0.25">
      <c r="D3034" s="143"/>
    </row>
    <row r="3035" spans="4:4" x14ac:dyDescent="0.25">
      <c r="D3035" s="143"/>
    </row>
    <row r="3036" spans="4:4" x14ac:dyDescent="0.25">
      <c r="D3036" s="143"/>
    </row>
    <row r="3037" spans="4:4" x14ac:dyDescent="0.25">
      <c r="D3037" s="143"/>
    </row>
    <row r="3038" spans="4:4" x14ac:dyDescent="0.25">
      <c r="D3038" s="143"/>
    </row>
    <row r="3039" spans="4:4" x14ac:dyDescent="0.25">
      <c r="D3039" s="143"/>
    </row>
    <row r="3040" spans="4:4" x14ac:dyDescent="0.25">
      <c r="D3040" s="143"/>
    </row>
    <row r="3041" spans="4:4" x14ac:dyDescent="0.25">
      <c r="D3041" s="143"/>
    </row>
    <row r="3042" spans="4:4" x14ac:dyDescent="0.25">
      <c r="D3042" s="143"/>
    </row>
    <row r="3043" spans="4:4" x14ac:dyDescent="0.25">
      <c r="D3043" s="143"/>
    </row>
    <row r="3044" spans="4:4" x14ac:dyDescent="0.25">
      <c r="D3044" s="143"/>
    </row>
    <row r="3045" spans="4:4" x14ac:dyDescent="0.25">
      <c r="D3045" s="143"/>
    </row>
    <row r="3046" spans="4:4" x14ac:dyDescent="0.25">
      <c r="D3046" s="143"/>
    </row>
    <row r="3047" spans="4:4" x14ac:dyDescent="0.25">
      <c r="D3047" s="143"/>
    </row>
    <row r="3048" spans="4:4" x14ac:dyDescent="0.25">
      <c r="D3048" s="143"/>
    </row>
    <row r="3049" spans="4:4" x14ac:dyDescent="0.25">
      <c r="D3049" s="143"/>
    </row>
    <row r="3050" spans="4:4" x14ac:dyDescent="0.25">
      <c r="D3050" s="143"/>
    </row>
    <row r="3051" spans="4:4" x14ac:dyDescent="0.25">
      <c r="D3051" s="143"/>
    </row>
    <row r="3052" spans="4:4" x14ac:dyDescent="0.25">
      <c r="D3052" s="143"/>
    </row>
    <row r="3053" spans="4:4" x14ac:dyDescent="0.25">
      <c r="D3053" s="143"/>
    </row>
    <row r="3054" spans="4:4" x14ac:dyDescent="0.25">
      <c r="D3054" s="143"/>
    </row>
    <row r="3055" spans="4:4" x14ac:dyDescent="0.25">
      <c r="D3055" s="143"/>
    </row>
    <row r="3056" spans="4:4" x14ac:dyDescent="0.25">
      <c r="D3056" s="143"/>
    </row>
    <row r="3057" spans="4:4" x14ac:dyDescent="0.25">
      <c r="D3057" s="143"/>
    </row>
    <row r="3058" spans="4:4" x14ac:dyDescent="0.25">
      <c r="D3058" s="143"/>
    </row>
    <row r="3059" spans="4:4" x14ac:dyDescent="0.25">
      <c r="D3059" s="143"/>
    </row>
    <row r="3060" spans="4:4" x14ac:dyDescent="0.25">
      <c r="D3060" s="143"/>
    </row>
    <row r="3061" spans="4:4" x14ac:dyDescent="0.25">
      <c r="D3061" s="143"/>
    </row>
    <row r="3062" spans="4:4" x14ac:dyDescent="0.25">
      <c r="D3062" s="143"/>
    </row>
    <row r="3063" spans="4:4" x14ac:dyDescent="0.25">
      <c r="D3063" s="143"/>
    </row>
    <row r="3064" spans="4:4" x14ac:dyDescent="0.25">
      <c r="D3064" s="143"/>
    </row>
    <row r="3065" spans="4:4" x14ac:dyDescent="0.25">
      <c r="D3065" s="143"/>
    </row>
    <row r="3066" spans="4:4" x14ac:dyDescent="0.25">
      <c r="D3066" s="143"/>
    </row>
    <row r="3067" spans="4:4" x14ac:dyDescent="0.25">
      <c r="D3067" s="143"/>
    </row>
    <row r="3068" spans="4:4" x14ac:dyDescent="0.25">
      <c r="D3068" s="143"/>
    </row>
    <row r="3069" spans="4:4" x14ac:dyDescent="0.25">
      <c r="D3069" s="143"/>
    </row>
    <row r="3070" spans="4:4" x14ac:dyDescent="0.25">
      <c r="D3070" s="143"/>
    </row>
    <row r="3071" spans="4:4" x14ac:dyDescent="0.25">
      <c r="D3071" s="143"/>
    </row>
    <row r="3072" spans="4:4" x14ac:dyDescent="0.25">
      <c r="D3072" s="143"/>
    </row>
    <row r="3073" spans="4:4" x14ac:dyDescent="0.25">
      <c r="D3073" s="143"/>
    </row>
    <row r="3074" spans="4:4" x14ac:dyDescent="0.25">
      <c r="D3074" s="143"/>
    </row>
    <row r="3075" spans="4:4" x14ac:dyDescent="0.25">
      <c r="D3075" s="143"/>
    </row>
    <row r="3076" spans="4:4" x14ac:dyDescent="0.25">
      <c r="D3076" s="143"/>
    </row>
    <row r="3077" spans="4:4" x14ac:dyDescent="0.25">
      <c r="D3077" s="143"/>
    </row>
    <row r="3078" spans="4:4" x14ac:dyDescent="0.25">
      <c r="D3078" s="143"/>
    </row>
    <row r="3079" spans="4:4" x14ac:dyDescent="0.25">
      <c r="D3079" s="143"/>
    </row>
    <row r="3080" spans="4:4" x14ac:dyDescent="0.25">
      <c r="D3080" s="143"/>
    </row>
    <row r="3081" spans="4:4" x14ac:dyDescent="0.25">
      <c r="D3081" s="143"/>
    </row>
    <row r="3082" spans="4:4" x14ac:dyDescent="0.25">
      <c r="D3082" s="143"/>
    </row>
    <row r="3083" spans="4:4" x14ac:dyDescent="0.25">
      <c r="D3083" s="143"/>
    </row>
    <row r="3084" spans="4:4" x14ac:dyDescent="0.25">
      <c r="D3084" s="143"/>
    </row>
    <row r="3085" spans="4:4" x14ac:dyDescent="0.25">
      <c r="D3085" s="143"/>
    </row>
    <row r="3086" spans="4:4" x14ac:dyDescent="0.25">
      <c r="D3086" s="143"/>
    </row>
    <row r="3087" spans="4:4" x14ac:dyDescent="0.25">
      <c r="D3087" s="143"/>
    </row>
    <row r="3088" spans="4:4" x14ac:dyDescent="0.25">
      <c r="D3088" s="143"/>
    </row>
    <row r="3089" spans="4:4" x14ac:dyDescent="0.25">
      <c r="D3089" s="143"/>
    </row>
    <row r="3090" spans="4:4" x14ac:dyDescent="0.25">
      <c r="D3090" s="143"/>
    </row>
    <row r="3091" spans="4:4" x14ac:dyDescent="0.25">
      <c r="D3091" s="143"/>
    </row>
    <row r="3092" spans="4:4" x14ac:dyDescent="0.25">
      <c r="D3092" s="143"/>
    </row>
    <row r="3093" spans="4:4" x14ac:dyDescent="0.25">
      <c r="D3093" s="143"/>
    </row>
    <row r="3094" spans="4:4" x14ac:dyDescent="0.25">
      <c r="D3094" s="143"/>
    </row>
    <row r="3095" spans="4:4" x14ac:dyDescent="0.25">
      <c r="D3095" s="143"/>
    </row>
    <row r="3096" spans="4:4" x14ac:dyDescent="0.25">
      <c r="D3096" s="143"/>
    </row>
    <row r="3097" spans="4:4" x14ac:dyDescent="0.25">
      <c r="D3097" s="143"/>
    </row>
    <row r="3098" spans="4:4" x14ac:dyDescent="0.25">
      <c r="D3098" s="143"/>
    </row>
    <row r="3099" spans="4:4" x14ac:dyDescent="0.25">
      <c r="D3099" s="143"/>
    </row>
    <row r="3100" spans="4:4" x14ac:dyDescent="0.25">
      <c r="D3100" s="143"/>
    </row>
    <row r="3101" spans="4:4" x14ac:dyDescent="0.25">
      <c r="D3101" s="143"/>
    </row>
    <row r="3102" spans="4:4" x14ac:dyDescent="0.25">
      <c r="D3102" s="143"/>
    </row>
    <row r="3103" spans="4:4" x14ac:dyDescent="0.25">
      <c r="D3103" s="143"/>
    </row>
    <row r="3104" spans="4:4" x14ac:dyDescent="0.25">
      <c r="D3104" s="143"/>
    </row>
    <row r="3105" spans="4:4" x14ac:dyDescent="0.25">
      <c r="D3105" s="143"/>
    </row>
    <row r="3106" spans="4:4" x14ac:dyDescent="0.25">
      <c r="D3106" s="143"/>
    </row>
    <row r="3107" spans="4:4" x14ac:dyDescent="0.25">
      <c r="D3107" s="143"/>
    </row>
    <row r="3108" spans="4:4" x14ac:dyDescent="0.25">
      <c r="D3108" s="143"/>
    </row>
    <row r="3109" spans="4:4" x14ac:dyDescent="0.25">
      <c r="D3109" s="143"/>
    </row>
    <row r="3110" spans="4:4" x14ac:dyDescent="0.25">
      <c r="D3110" s="143"/>
    </row>
    <row r="3111" spans="4:4" x14ac:dyDescent="0.25">
      <c r="D3111" s="143"/>
    </row>
    <row r="3112" spans="4:4" x14ac:dyDescent="0.25">
      <c r="D3112" s="143"/>
    </row>
    <row r="3113" spans="4:4" x14ac:dyDescent="0.25">
      <c r="D3113" s="143"/>
    </row>
    <row r="3114" spans="4:4" x14ac:dyDescent="0.25">
      <c r="D3114" s="143"/>
    </row>
    <row r="3115" spans="4:4" x14ac:dyDescent="0.25">
      <c r="D3115" s="143"/>
    </row>
    <row r="3116" spans="4:4" x14ac:dyDescent="0.25">
      <c r="D3116" s="143"/>
    </row>
    <row r="3117" spans="4:4" x14ac:dyDescent="0.25">
      <c r="D3117" s="143"/>
    </row>
    <row r="3118" spans="4:4" x14ac:dyDescent="0.25">
      <c r="D3118" s="143"/>
    </row>
    <row r="3119" spans="4:4" x14ac:dyDescent="0.25">
      <c r="D3119" s="143"/>
    </row>
    <row r="3120" spans="4:4" x14ac:dyDescent="0.25">
      <c r="D3120" s="143"/>
    </row>
    <row r="3121" spans="4:4" x14ac:dyDescent="0.25">
      <c r="D3121" s="143"/>
    </row>
    <row r="3122" spans="4:4" x14ac:dyDescent="0.25">
      <c r="D3122" s="143"/>
    </row>
    <row r="3123" spans="4:4" x14ac:dyDescent="0.25">
      <c r="D3123" s="143"/>
    </row>
    <row r="3124" spans="4:4" x14ac:dyDescent="0.25">
      <c r="D3124" s="143"/>
    </row>
    <row r="3125" spans="4:4" x14ac:dyDescent="0.25">
      <c r="D3125" s="143"/>
    </row>
    <row r="3126" spans="4:4" x14ac:dyDescent="0.25">
      <c r="D3126" s="143"/>
    </row>
    <row r="3127" spans="4:4" x14ac:dyDescent="0.25">
      <c r="D3127" s="143"/>
    </row>
    <row r="3128" spans="4:4" x14ac:dyDescent="0.25">
      <c r="D3128" s="143"/>
    </row>
    <row r="3129" spans="4:4" x14ac:dyDescent="0.25">
      <c r="D3129" s="143"/>
    </row>
    <row r="3130" spans="4:4" x14ac:dyDescent="0.25">
      <c r="D3130" s="143"/>
    </row>
    <row r="3131" spans="4:4" x14ac:dyDescent="0.25">
      <c r="D3131" s="143"/>
    </row>
    <row r="3132" spans="4:4" x14ac:dyDescent="0.25">
      <c r="D3132" s="143"/>
    </row>
    <row r="3133" spans="4:4" x14ac:dyDescent="0.25">
      <c r="D3133" s="143"/>
    </row>
    <row r="3134" spans="4:4" x14ac:dyDescent="0.25">
      <c r="D3134" s="143"/>
    </row>
    <row r="3135" spans="4:4" x14ac:dyDescent="0.25">
      <c r="D3135" s="143"/>
    </row>
    <row r="3136" spans="4:4" x14ac:dyDescent="0.25">
      <c r="D3136" s="143"/>
    </row>
    <row r="3137" spans="4:4" x14ac:dyDescent="0.25">
      <c r="D3137" s="143"/>
    </row>
    <row r="3138" spans="4:4" x14ac:dyDescent="0.25">
      <c r="D3138" s="143"/>
    </row>
    <row r="3139" spans="4:4" x14ac:dyDescent="0.25">
      <c r="D3139" s="143"/>
    </row>
    <row r="3140" spans="4:4" x14ac:dyDescent="0.25">
      <c r="D3140" s="143"/>
    </row>
    <row r="3141" spans="4:4" x14ac:dyDescent="0.25">
      <c r="D3141" s="143"/>
    </row>
    <row r="3142" spans="4:4" x14ac:dyDescent="0.25">
      <c r="D3142" s="143"/>
    </row>
    <row r="3143" spans="4:4" x14ac:dyDescent="0.25">
      <c r="D3143" s="143"/>
    </row>
    <row r="3144" spans="4:4" x14ac:dyDescent="0.25">
      <c r="D3144" s="143"/>
    </row>
    <row r="3145" spans="4:4" x14ac:dyDescent="0.25">
      <c r="D3145" s="143"/>
    </row>
    <row r="3146" spans="4:4" x14ac:dyDescent="0.25">
      <c r="D3146" s="143"/>
    </row>
    <row r="3147" spans="4:4" x14ac:dyDescent="0.25">
      <c r="D3147" s="143"/>
    </row>
    <row r="3148" spans="4:4" x14ac:dyDescent="0.25">
      <c r="D3148" s="143"/>
    </row>
    <row r="3149" spans="4:4" x14ac:dyDescent="0.25">
      <c r="D3149" s="143"/>
    </row>
    <row r="3150" spans="4:4" x14ac:dyDescent="0.25">
      <c r="D3150" s="143"/>
    </row>
    <row r="3151" spans="4:4" x14ac:dyDescent="0.25">
      <c r="D3151" s="143"/>
    </row>
    <row r="3152" spans="4:4" x14ac:dyDescent="0.25">
      <c r="D3152" s="143"/>
    </row>
    <row r="3153" spans="4:4" x14ac:dyDescent="0.25">
      <c r="D3153" s="143"/>
    </row>
    <row r="3154" spans="4:4" x14ac:dyDescent="0.25">
      <c r="D3154" s="143"/>
    </row>
    <row r="3155" spans="4:4" x14ac:dyDescent="0.25">
      <c r="D3155" s="143"/>
    </row>
    <row r="3156" spans="4:4" x14ac:dyDescent="0.25">
      <c r="D3156" s="143"/>
    </row>
    <row r="3157" spans="4:4" x14ac:dyDescent="0.25">
      <c r="D3157" s="143"/>
    </row>
    <row r="3158" spans="4:4" x14ac:dyDescent="0.25">
      <c r="D3158" s="143"/>
    </row>
    <row r="3159" spans="4:4" x14ac:dyDescent="0.25">
      <c r="D3159" s="143"/>
    </row>
    <row r="3160" spans="4:4" x14ac:dyDescent="0.25">
      <c r="D3160" s="143"/>
    </row>
    <row r="3161" spans="4:4" x14ac:dyDescent="0.25">
      <c r="D3161" s="143"/>
    </row>
    <row r="3162" spans="4:4" x14ac:dyDescent="0.25">
      <c r="D3162" s="143"/>
    </row>
    <row r="3163" spans="4:4" x14ac:dyDescent="0.25">
      <c r="D3163" s="143"/>
    </row>
    <row r="3164" spans="4:4" x14ac:dyDescent="0.25">
      <c r="D3164" s="143"/>
    </row>
    <row r="3165" spans="4:4" x14ac:dyDescent="0.25">
      <c r="D3165" s="143"/>
    </row>
    <row r="3166" spans="4:4" x14ac:dyDescent="0.25">
      <c r="D3166" s="143"/>
    </row>
    <row r="3167" spans="4:4" x14ac:dyDescent="0.25">
      <c r="D3167" s="143"/>
    </row>
    <row r="3168" spans="4:4" x14ac:dyDescent="0.25">
      <c r="D3168" s="143"/>
    </row>
    <row r="3169" spans="4:4" x14ac:dyDescent="0.25">
      <c r="D3169" s="143"/>
    </row>
    <row r="3170" spans="4:4" x14ac:dyDescent="0.25">
      <c r="D3170" s="143"/>
    </row>
    <row r="3171" spans="4:4" x14ac:dyDescent="0.25">
      <c r="D3171" s="143"/>
    </row>
    <row r="3172" spans="4:4" x14ac:dyDescent="0.25">
      <c r="D3172" s="143"/>
    </row>
    <row r="3173" spans="4:4" x14ac:dyDescent="0.25">
      <c r="D3173" s="143"/>
    </row>
    <row r="3174" spans="4:4" x14ac:dyDescent="0.25">
      <c r="D3174" s="143"/>
    </row>
    <row r="3175" spans="4:4" x14ac:dyDescent="0.25">
      <c r="D3175" s="143"/>
    </row>
    <row r="3176" spans="4:4" x14ac:dyDescent="0.25">
      <c r="D3176" s="143"/>
    </row>
    <row r="3177" spans="4:4" x14ac:dyDescent="0.25">
      <c r="D3177" s="143"/>
    </row>
    <row r="3178" spans="4:4" x14ac:dyDescent="0.25">
      <c r="D3178" s="143"/>
    </row>
    <row r="3179" spans="4:4" x14ac:dyDescent="0.25">
      <c r="D3179" s="143"/>
    </row>
    <row r="3180" spans="4:4" x14ac:dyDescent="0.25">
      <c r="D3180" s="143"/>
    </row>
    <row r="3181" spans="4:4" x14ac:dyDescent="0.25">
      <c r="D3181" s="143"/>
    </row>
    <row r="3182" spans="4:4" x14ac:dyDescent="0.25">
      <c r="D3182" s="143"/>
    </row>
    <row r="3183" spans="4:4" x14ac:dyDescent="0.25">
      <c r="D3183" s="143"/>
    </row>
    <row r="3184" spans="4:4" x14ac:dyDescent="0.25">
      <c r="D3184" s="143"/>
    </row>
    <row r="3185" spans="4:4" x14ac:dyDescent="0.25">
      <c r="D3185" s="143"/>
    </row>
    <row r="3186" spans="4:4" x14ac:dyDescent="0.25">
      <c r="D3186" s="143"/>
    </row>
    <row r="3187" spans="4:4" x14ac:dyDescent="0.25">
      <c r="D3187" s="143"/>
    </row>
    <row r="3188" spans="4:4" x14ac:dyDescent="0.25">
      <c r="D3188" s="143"/>
    </row>
    <row r="3189" spans="4:4" x14ac:dyDescent="0.25">
      <c r="D3189" s="143"/>
    </row>
    <row r="3190" spans="4:4" x14ac:dyDescent="0.25">
      <c r="D3190" s="143"/>
    </row>
    <row r="3191" spans="4:4" x14ac:dyDescent="0.25">
      <c r="D3191" s="143"/>
    </row>
    <row r="3192" spans="4:4" x14ac:dyDescent="0.25">
      <c r="D3192" s="143"/>
    </row>
    <row r="3193" spans="4:4" x14ac:dyDescent="0.25">
      <c r="D3193" s="143"/>
    </row>
    <row r="3194" spans="4:4" x14ac:dyDescent="0.25">
      <c r="D3194" s="143"/>
    </row>
    <row r="3195" spans="4:4" x14ac:dyDescent="0.25">
      <c r="D3195" s="143"/>
    </row>
    <row r="3196" spans="4:4" x14ac:dyDescent="0.25">
      <c r="D3196" s="143"/>
    </row>
    <row r="3197" spans="4:4" x14ac:dyDescent="0.25">
      <c r="D3197" s="143"/>
    </row>
    <row r="3198" spans="4:4" x14ac:dyDescent="0.25">
      <c r="D3198" s="143"/>
    </row>
    <row r="3199" spans="4:4" x14ac:dyDescent="0.25">
      <c r="D3199" s="143"/>
    </row>
    <row r="3200" spans="4:4" x14ac:dyDescent="0.25">
      <c r="D3200" s="143"/>
    </row>
    <row r="3201" spans="4:4" x14ac:dyDescent="0.25">
      <c r="D3201" s="143"/>
    </row>
    <row r="3202" spans="4:4" x14ac:dyDescent="0.25">
      <c r="D3202" s="143"/>
    </row>
    <row r="3203" spans="4:4" x14ac:dyDescent="0.25">
      <c r="D3203" s="143"/>
    </row>
    <row r="3204" spans="4:4" x14ac:dyDescent="0.25">
      <c r="D3204" s="143"/>
    </row>
    <row r="3205" spans="4:4" x14ac:dyDescent="0.25">
      <c r="D3205" s="143"/>
    </row>
    <row r="3206" spans="4:4" x14ac:dyDescent="0.25">
      <c r="D3206" s="143"/>
    </row>
    <row r="3207" spans="4:4" x14ac:dyDescent="0.25">
      <c r="D3207" s="143"/>
    </row>
    <row r="3208" spans="4:4" x14ac:dyDescent="0.25">
      <c r="D3208" s="143"/>
    </row>
    <row r="3209" spans="4:4" x14ac:dyDescent="0.25">
      <c r="D3209" s="143"/>
    </row>
    <row r="3210" spans="4:4" x14ac:dyDescent="0.25">
      <c r="D3210" s="143"/>
    </row>
    <row r="3211" spans="4:4" x14ac:dyDescent="0.25">
      <c r="D3211" s="143"/>
    </row>
    <row r="3212" spans="4:4" x14ac:dyDescent="0.25">
      <c r="D3212" s="143"/>
    </row>
    <row r="3213" spans="4:4" x14ac:dyDescent="0.25">
      <c r="D3213" s="143"/>
    </row>
    <row r="3214" spans="4:4" x14ac:dyDescent="0.25">
      <c r="D3214" s="143"/>
    </row>
    <row r="3215" spans="4:4" x14ac:dyDescent="0.25">
      <c r="D3215" s="143"/>
    </row>
    <row r="3216" spans="4:4" x14ac:dyDescent="0.25">
      <c r="D3216" s="143"/>
    </row>
    <row r="3217" spans="4:4" x14ac:dyDescent="0.25">
      <c r="D3217" s="143"/>
    </row>
    <row r="3218" spans="4:4" x14ac:dyDescent="0.25">
      <c r="D3218" s="143"/>
    </row>
    <row r="3219" spans="4:4" x14ac:dyDescent="0.25">
      <c r="D3219" s="143"/>
    </row>
    <row r="3220" spans="4:4" x14ac:dyDescent="0.25">
      <c r="D3220" s="143"/>
    </row>
    <row r="3221" spans="4:4" x14ac:dyDescent="0.25">
      <c r="D3221" s="143"/>
    </row>
    <row r="3222" spans="4:4" x14ac:dyDescent="0.25">
      <c r="D3222" s="143"/>
    </row>
    <row r="3223" spans="4:4" x14ac:dyDescent="0.25">
      <c r="D3223" s="143"/>
    </row>
    <row r="3224" spans="4:4" x14ac:dyDescent="0.25">
      <c r="D3224" s="143"/>
    </row>
    <row r="3225" spans="4:4" x14ac:dyDescent="0.25">
      <c r="D3225" s="143"/>
    </row>
    <row r="3226" spans="4:4" x14ac:dyDescent="0.25">
      <c r="D3226" s="143"/>
    </row>
    <row r="3227" spans="4:4" x14ac:dyDescent="0.25">
      <c r="D3227" s="143"/>
    </row>
    <row r="3228" spans="4:4" x14ac:dyDescent="0.25">
      <c r="D3228" s="143"/>
    </row>
    <row r="3229" spans="4:4" x14ac:dyDescent="0.25">
      <c r="D3229" s="143"/>
    </row>
    <row r="3230" spans="4:4" x14ac:dyDescent="0.25">
      <c r="D3230" s="143"/>
    </row>
    <row r="3231" spans="4:4" x14ac:dyDescent="0.25">
      <c r="D3231" s="143"/>
    </row>
    <row r="3232" spans="4:4" x14ac:dyDescent="0.25">
      <c r="D3232" s="143"/>
    </row>
    <row r="3233" spans="4:4" x14ac:dyDescent="0.25">
      <c r="D3233" s="143"/>
    </row>
    <row r="3234" spans="4:4" x14ac:dyDescent="0.25">
      <c r="D3234" s="143"/>
    </row>
    <row r="3235" spans="4:4" x14ac:dyDescent="0.25">
      <c r="D3235" s="143"/>
    </row>
    <row r="3236" spans="4:4" x14ac:dyDescent="0.25">
      <c r="D3236" s="143"/>
    </row>
    <row r="3237" spans="4:4" x14ac:dyDescent="0.25">
      <c r="D3237" s="143"/>
    </row>
    <row r="3238" spans="4:4" x14ac:dyDescent="0.25">
      <c r="D3238" s="143"/>
    </row>
    <row r="3239" spans="4:4" x14ac:dyDescent="0.25">
      <c r="D3239" s="143"/>
    </row>
    <row r="3240" spans="4:4" x14ac:dyDescent="0.25">
      <c r="D3240" s="143"/>
    </row>
    <row r="3241" spans="4:4" x14ac:dyDescent="0.25">
      <c r="D3241" s="143"/>
    </row>
    <row r="3242" spans="4:4" x14ac:dyDescent="0.25">
      <c r="D3242" s="143"/>
    </row>
    <row r="3243" spans="4:4" x14ac:dyDescent="0.25">
      <c r="D3243" s="143"/>
    </row>
    <row r="3244" spans="4:4" x14ac:dyDescent="0.25">
      <c r="D3244" s="143"/>
    </row>
    <row r="3245" spans="4:4" x14ac:dyDescent="0.25">
      <c r="D3245" s="143"/>
    </row>
    <row r="3246" spans="4:4" x14ac:dyDescent="0.25">
      <c r="D3246" s="143"/>
    </row>
    <row r="3247" spans="4:4" x14ac:dyDescent="0.25">
      <c r="D3247" s="143"/>
    </row>
    <row r="3248" spans="4:4" x14ac:dyDescent="0.25">
      <c r="D3248" s="143"/>
    </row>
    <row r="3249" spans="4:4" x14ac:dyDescent="0.25">
      <c r="D3249" s="143"/>
    </row>
    <row r="3250" spans="4:4" x14ac:dyDescent="0.25">
      <c r="D3250" s="143"/>
    </row>
    <row r="3251" spans="4:4" x14ac:dyDescent="0.25">
      <c r="D3251" s="143"/>
    </row>
    <row r="3252" spans="4:4" x14ac:dyDescent="0.25">
      <c r="D3252" s="143"/>
    </row>
    <row r="3253" spans="4:4" x14ac:dyDescent="0.25">
      <c r="D3253" s="143"/>
    </row>
    <row r="3254" spans="4:4" x14ac:dyDescent="0.25">
      <c r="D3254" s="143"/>
    </row>
    <row r="3255" spans="4:4" x14ac:dyDescent="0.25">
      <c r="D3255" s="143"/>
    </row>
    <row r="3256" spans="4:4" x14ac:dyDescent="0.25">
      <c r="D3256" s="143"/>
    </row>
    <row r="3257" spans="4:4" x14ac:dyDescent="0.25">
      <c r="D3257" s="143"/>
    </row>
    <row r="3258" spans="4:4" x14ac:dyDescent="0.25">
      <c r="D3258" s="143"/>
    </row>
    <row r="3259" spans="4:4" x14ac:dyDescent="0.25">
      <c r="D3259" s="143"/>
    </row>
    <row r="3260" spans="4:4" x14ac:dyDescent="0.25">
      <c r="D3260" s="143"/>
    </row>
    <row r="3261" spans="4:4" x14ac:dyDescent="0.25">
      <c r="D3261" s="143"/>
    </row>
    <row r="3262" spans="4:4" x14ac:dyDescent="0.25">
      <c r="D3262" s="143"/>
    </row>
    <row r="3263" spans="4:4" x14ac:dyDescent="0.25">
      <c r="D3263" s="143"/>
    </row>
    <row r="3264" spans="4:4" x14ac:dyDescent="0.25">
      <c r="D3264" s="143"/>
    </row>
    <row r="3265" spans="4:4" x14ac:dyDescent="0.25">
      <c r="D3265" s="143"/>
    </row>
    <row r="3266" spans="4:4" x14ac:dyDescent="0.25">
      <c r="D3266" s="143"/>
    </row>
    <row r="3267" spans="4:4" x14ac:dyDescent="0.25">
      <c r="D3267" s="143"/>
    </row>
    <row r="3268" spans="4:4" x14ac:dyDescent="0.25">
      <c r="D3268" s="143"/>
    </row>
    <row r="3269" spans="4:4" x14ac:dyDescent="0.25">
      <c r="D3269" s="143"/>
    </row>
    <row r="3270" spans="4:4" x14ac:dyDescent="0.25">
      <c r="D3270" s="143"/>
    </row>
    <row r="3271" spans="4:4" x14ac:dyDescent="0.25">
      <c r="D3271" s="143"/>
    </row>
    <row r="3272" spans="4:4" x14ac:dyDescent="0.25">
      <c r="D3272" s="143"/>
    </row>
    <row r="3273" spans="4:4" x14ac:dyDescent="0.25">
      <c r="D3273" s="143"/>
    </row>
    <row r="3274" spans="4:4" x14ac:dyDescent="0.25">
      <c r="D3274" s="143"/>
    </row>
    <row r="3275" spans="4:4" x14ac:dyDescent="0.25">
      <c r="D3275" s="143"/>
    </row>
    <row r="3276" spans="4:4" x14ac:dyDescent="0.25">
      <c r="D3276" s="143"/>
    </row>
    <row r="3277" spans="4:4" x14ac:dyDescent="0.25">
      <c r="D3277" s="143"/>
    </row>
    <row r="3278" spans="4:4" x14ac:dyDescent="0.25">
      <c r="D3278" s="143"/>
    </row>
    <row r="3279" spans="4:4" x14ac:dyDescent="0.25">
      <c r="D3279" s="143"/>
    </row>
    <row r="3280" spans="4:4" x14ac:dyDescent="0.25">
      <c r="D3280" s="143"/>
    </row>
    <row r="3281" spans="4:4" x14ac:dyDescent="0.25">
      <c r="D3281" s="143"/>
    </row>
    <row r="3282" spans="4:4" x14ac:dyDescent="0.25">
      <c r="D3282" s="143"/>
    </row>
    <row r="3283" spans="4:4" x14ac:dyDescent="0.25">
      <c r="D3283" s="143"/>
    </row>
    <row r="3284" spans="4:4" x14ac:dyDescent="0.25">
      <c r="D3284" s="143"/>
    </row>
    <row r="3285" spans="4:4" x14ac:dyDescent="0.25">
      <c r="D3285" s="143"/>
    </row>
    <row r="3286" spans="4:4" x14ac:dyDescent="0.25">
      <c r="D3286" s="143"/>
    </row>
    <row r="3287" spans="4:4" x14ac:dyDescent="0.25">
      <c r="D3287" s="143"/>
    </row>
    <row r="3288" spans="4:4" x14ac:dyDescent="0.25">
      <c r="D3288" s="143"/>
    </row>
    <row r="3289" spans="4:4" x14ac:dyDescent="0.25">
      <c r="D3289" s="143"/>
    </row>
    <row r="3290" spans="4:4" x14ac:dyDescent="0.25">
      <c r="D3290" s="143"/>
    </row>
    <row r="3291" spans="4:4" x14ac:dyDescent="0.25">
      <c r="D3291" s="143"/>
    </row>
    <row r="3292" spans="4:4" x14ac:dyDescent="0.25">
      <c r="D3292" s="143"/>
    </row>
    <row r="3293" spans="4:4" x14ac:dyDescent="0.25">
      <c r="D3293" s="143"/>
    </row>
    <row r="3294" spans="4:4" x14ac:dyDescent="0.25">
      <c r="D3294" s="143"/>
    </row>
    <row r="3295" spans="4:4" x14ac:dyDescent="0.25">
      <c r="D3295" s="143"/>
    </row>
    <row r="3296" spans="4:4" x14ac:dyDescent="0.25">
      <c r="D3296" s="143"/>
    </row>
    <row r="3297" spans="4:4" x14ac:dyDescent="0.25">
      <c r="D3297" s="143"/>
    </row>
    <row r="3298" spans="4:4" x14ac:dyDescent="0.25">
      <c r="D3298" s="143"/>
    </row>
    <row r="3299" spans="4:4" x14ac:dyDescent="0.25">
      <c r="D3299" s="143"/>
    </row>
    <row r="3300" spans="4:4" x14ac:dyDescent="0.25">
      <c r="D3300" s="143"/>
    </row>
    <row r="3301" spans="4:4" x14ac:dyDescent="0.25">
      <c r="D3301" s="143"/>
    </row>
    <row r="3302" spans="4:4" x14ac:dyDescent="0.25">
      <c r="D3302" s="143"/>
    </row>
    <row r="3303" spans="4:4" x14ac:dyDescent="0.25">
      <c r="D3303" s="143"/>
    </row>
    <row r="3304" spans="4:4" x14ac:dyDescent="0.25">
      <c r="D3304" s="143"/>
    </row>
    <row r="3305" spans="4:4" x14ac:dyDescent="0.25">
      <c r="D3305" s="143"/>
    </row>
    <row r="3306" spans="4:4" x14ac:dyDescent="0.25">
      <c r="D3306" s="143"/>
    </row>
    <row r="3307" spans="4:4" x14ac:dyDescent="0.25">
      <c r="D3307" s="143"/>
    </row>
    <row r="3308" spans="4:4" x14ac:dyDescent="0.25">
      <c r="D3308" s="143"/>
    </row>
    <row r="3309" spans="4:4" x14ac:dyDescent="0.25">
      <c r="D3309" s="143"/>
    </row>
    <row r="3310" spans="4:4" x14ac:dyDescent="0.25">
      <c r="D3310" s="143"/>
    </row>
    <row r="3311" spans="4:4" x14ac:dyDescent="0.25">
      <c r="D3311" s="143"/>
    </row>
    <row r="3312" spans="4:4" x14ac:dyDescent="0.25">
      <c r="D3312" s="143"/>
    </row>
    <row r="3313" spans="4:4" x14ac:dyDescent="0.25">
      <c r="D3313" s="143"/>
    </row>
    <row r="3314" spans="4:4" x14ac:dyDescent="0.25">
      <c r="D3314" s="143"/>
    </row>
    <row r="3315" spans="4:4" x14ac:dyDescent="0.25">
      <c r="D3315" s="143"/>
    </row>
    <row r="3316" spans="4:4" x14ac:dyDescent="0.25">
      <c r="D3316" s="143"/>
    </row>
    <row r="3317" spans="4:4" x14ac:dyDescent="0.25">
      <c r="D3317" s="143"/>
    </row>
    <row r="3318" spans="4:4" x14ac:dyDescent="0.25">
      <c r="D3318" s="143"/>
    </row>
    <row r="3319" spans="4:4" x14ac:dyDescent="0.25">
      <c r="D3319" s="143"/>
    </row>
    <row r="3320" spans="4:4" x14ac:dyDescent="0.25">
      <c r="D3320" s="143"/>
    </row>
    <row r="3321" spans="4:4" x14ac:dyDescent="0.25">
      <c r="D3321" s="143"/>
    </row>
    <row r="3322" spans="4:4" x14ac:dyDescent="0.25">
      <c r="D3322" s="143"/>
    </row>
    <row r="3323" spans="4:4" x14ac:dyDescent="0.25">
      <c r="D3323" s="143"/>
    </row>
    <row r="3324" spans="4:4" x14ac:dyDescent="0.25">
      <c r="D3324" s="143"/>
    </row>
    <row r="3325" spans="4:4" x14ac:dyDescent="0.25">
      <c r="D3325" s="143"/>
    </row>
    <row r="3326" spans="4:4" x14ac:dyDescent="0.25">
      <c r="D3326" s="143"/>
    </row>
    <row r="3327" spans="4:4" x14ac:dyDescent="0.25">
      <c r="D3327" s="143"/>
    </row>
    <row r="3328" spans="4:4" x14ac:dyDescent="0.25">
      <c r="D3328" s="143"/>
    </row>
    <row r="3329" spans="4:4" x14ac:dyDescent="0.25">
      <c r="D3329" s="143"/>
    </row>
    <row r="3330" spans="4:4" x14ac:dyDescent="0.25">
      <c r="D3330" s="143"/>
    </row>
    <row r="3331" spans="4:4" x14ac:dyDescent="0.25">
      <c r="D3331" s="143"/>
    </row>
    <row r="3332" spans="4:4" x14ac:dyDescent="0.25">
      <c r="D3332" s="143"/>
    </row>
    <row r="3333" spans="4:4" x14ac:dyDescent="0.25">
      <c r="D3333" s="143"/>
    </row>
    <row r="3334" spans="4:4" x14ac:dyDescent="0.25">
      <c r="D3334" s="143"/>
    </row>
    <row r="3335" spans="4:4" x14ac:dyDescent="0.25">
      <c r="D3335" s="143"/>
    </row>
    <row r="3336" spans="4:4" x14ac:dyDescent="0.25">
      <c r="D3336" s="143"/>
    </row>
    <row r="3337" spans="4:4" x14ac:dyDescent="0.25">
      <c r="D3337" s="143"/>
    </row>
    <row r="3338" spans="4:4" x14ac:dyDescent="0.25">
      <c r="D3338" s="143"/>
    </row>
    <row r="3339" spans="4:4" x14ac:dyDescent="0.25">
      <c r="D3339" s="143"/>
    </row>
    <row r="3340" spans="4:4" x14ac:dyDescent="0.25">
      <c r="D3340" s="143"/>
    </row>
    <row r="3341" spans="4:4" x14ac:dyDescent="0.25">
      <c r="D3341" s="143"/>
    </row>
    <row r="3342" spans="4:4" x14ac:dyDescent="0.25">
      <c r="D3342" s="143"/>
    </row>
    <row r="3343" spans="4:4" x14ac:dyDescent="0.25">
      <c r="D3343" s="143"/>
    </row>
    <row r="3344" spans="4:4" x14ac:dyDescent="0.25">
      <c r="D3344" s="143"/>
    </row>
    <row r="3345" spans="4:4" x14ac:dyDescent="0.25">
      <c r="D3345" s="143"/>
    </row>
    <row r="3346" spans="4:4" x14ac:dyDescent="0.25">
      <c r="D3346" s="143"/>
    </row>
    <row r="3347" spans="4:4" x14ac:dyDescent="0.25">
      <c r="D3347" s="143"/>
    </row>
    <row r="3348" spans="4:4" x14ac:dyDescent="0.25">
      <c r="D3348" s="143"/>
    </row>
    <row r="3349" spans="4:4" x14ac:dyDescent="0.25">
      <c r="D3349" s="143"/>
    </row>
    <row r="3350" spans="4:4" x14ac:dyDescent="0.25">
      <c r="D3350" s="143"/>
    </row>
    <row r="3351" spans="4:4" x14ac:dyDescent="0.25">
      <c r="D3351" s="143"/>
    </row>
    <row r="3352" spans="4:4" x14ac:dyDescent="0.25">
      <c r="D3352" s="143"/>
    </row>
    <row r="3353" spans="4:4" x14ac:dyDescent="0.25">
      <c r="D3353" s="143"/>
    </row>
    <row r="3354" spans="4:4" x14ac:dyDescent="0.25">
      <c r="D3354" s="143"/>
    </row>
    <row r="3355" spans="4:4" x14ac:dyDescent="0.25">
      <c r="D3355" s="143"/>
    </row>
    <row r="3356" spans="4:4" x14ac:dyDescent="0.25">
      <c r="D3356" s="143"/>
    </row>
    <row r="3357" spans="4:4" x14ac:dyDescent="0.25">
      <c r="D3357" s="143"/>
    </row>
    <row r="3358" spans="4:4" x14ac:dyDescent="0.25">
      <c r="D3358" s="143"/>
    </row>
    <row r="3359" spans="4:4" x14ac:dyDescent="0.25">
      <c r="D3359" s="143"/>
    </row>
    <row r="3360" spans="4:4" x14ac:dyDescent="0.25">
      <c r="D3360" s="143"/>
    </row>
    <row r="3361" spans="4:4" x14ac:dyDescent="0.25">
      <c r="D3361" s="143"/>
    </row>
    <row r="3362" spans="4:4" x14ac:dyDescent="0.25">
      <c r="D3362" s="143"/>
    </row>
    <row r="3363" spans="4:4" x14ac:dyDescent="0.25">
      <c r="D3363" s="143"/>
    </row>
    <row r="3364" spans="4:4" x14ac:dyDescent="0.25">
      <c r="D3364" s="143"/>
    </row>
    <row r="3365" spans="4:4" x14ac:dyDescent="0.25">
      <c r="D3365" s="143"/>
    </row>
    <row r="3366" spans="4:4" x14ac:dyDescent="0.25">
      <c r="D3366" s="143"/>
    </row>
    <row r="3367" spans="4:4" x14ac:dyDescent="0.25">
      <c r="D3367" s="143"/>
    </row>
    <row r="3368" spans="4:4" x14ac:dyDescent="0.25">
      <c r="D3368" s="143"/>
    </row>
    <row r="3369" spans="4:4" x14ac:dyDescent="0.25">
      <c r="D3369" s="143"/>
    </row>
    <row r="3370" spans="4:4" x14ac:dyDescent="0.25">
      <c r="D3370" s="143"/>
    </row>
    <row r="3371" spans="4:4" x14ac:dyDescent="0.25">
      <c r="D3371" s="143"/>
    </row>
    <row r="3372" spans="4:4" x14ac:dyDescent="0.25">
      <c r="D3372" s="143"/>
    </row>
    <row r="3373" spans="4:4" x14ac:dyDescent="0.25">
      <c r="D3373" s="143"/>
    </row>
    <row r="3374" spans="4:4" x14ac:dyDescent="0.25">
      <c r="D3374" s="143"/>
    </row>
    <row r="3375" spans="4:4" x14ac:dyDescent="0.25">
      <c r="D3375" s="143"/>
    </row>
    <row r="3376" spans="4:4" x14ac:dyDescent="0.25">
      <c r="D3376" s="143"/>
    </row>
    <row r="3377" spans="4:4" x14ac:dyDescent="0.25">
      <c r="D3377" s="143"/>
    </row>
    <row r="3378" spans="4:4" x14ac:dyDescent="0.25">
      <c r="D3378" s="143"/>
    </row>
    <row r="3379" spans="4:4" x14ac:dyDescent="0.25">
      <c r="D3379" s="143"/>
    </row>
    <row r="3380" spans="4:4" x14ac:dyDescent="0.25">
      <c r="D3380" s="143"/>
    </row>
    <row r="3381" spans="4:4" x14ac:dyDescent="0.25">
      <c r="D3381" s="143"/>
    </row>
    <row r="3382" spans="4:4" x14ac:dyDescent="0.25">
      <c r="D3382" s="143"/>
    </row>
    <row r="3383" spans="4:4" x14ac:dyDescent="0.25">
      <c r="D3383" s="143"/>
    </row>
    <row r="3384" spans="4:4" x14ac:dyDescent="0.25">
      <c r="D3384" s="143"/>
    </row>
    <row r="3385" spans="4:4" x14ac:dyDescent="0.25">
      <c r="D3385" s="143"/>
    </row>
    <row r="3386" spans="4:4" x14ac:dyDescent="0.25">
      <c r="D3386" s="143"/>
    </row>
    <row r="3387" spans="4:4" x14ac:dyDescent="0.25">
      <c r="D3387" s="143"/>
    </row>
    <row r="3388" spans="4:4" x14ac:dyDescent="0.25">
      <c r="D3388" s="143"/>
    </row>
    <row r="3389" spans="4:4" x14ac:dyDescent="0.25">
      <c r="D3389" s="143"/>
    </row>
    <row r="3390" spans="4:4" x14ac:dyDescent="0.25">
      <c r="D3390" s="143"/>
    </row>
    <row r="3391" spans="4:4" x14ac:dyDescent="0.25">
      <c r="D3391" s="143"/>
    </row>
    <row r="3392" spans="4:4" x14ac:dyDescent="0.25">
      <c r="D3392" s="143"/>
    </row>
    <row r="3393" spans="4:4" x14ac:dyDescent="0.25">
      <c r="D3393" s="143"/>
    </row>
    <row r="3394" spans="4:4" x14ac:dyDescent="0.25">
      <c r="D3394" s="143"/>
    </row>
    <row r="3395" spans="4:4" x14ac:dyDescent="0.25">
      <c r="D3395" s="143"/>
    </row>
    <row r="3396" spans="4:4" x14ac:dyDescent="0.25">
      <c r="D3396" s="143"/>
    </row>
    <row r="3397" spans="4:4" x14ac:dyDescent="0.25">
      <c r="D3397" s="143"/>
    </row>
    <row r="3398" spans="4:4" x14ac:dyDescent="0.25">
      <c r="D3398" s="143"/>
    </row>
    <row r="3399" spans="4:4" x14ac:dyDescent="0.25">
      <c r="D3399" s="143"/>
    </row>
    <row r="3400" spans="4:4" x14ac:dyDescent="0.25">
      <c r="D3400" s="143"/>
    </row>
    <row r="3401" spans="4:4" x14ac:dyDescent="0.25">
      <c r="D3401" s="143"/>
    </row>
    <row r="3402" spans="4:4" x14ac:dyDescent="0.25">
      <c r="D3402" s="143"/>
    </row>
    <row r="3403" spans="4:4" x14ac:dyDescent="0.25">
      <c r="D3403" s="143"/>
    </row>
    <row r="3404" spans="4:4" x14ac:dyDescent="0.25">
      <c r="D3404" s="143"/>
    </row>
    <row r="3405" spans="4:4" x14ac:dyDescent="0.25">
      <c r="D3405" s="143"/>
    </row>
    <row r="3406" spans="4:4" x14ac:dyDescent="0.25">
      <c r="D3406" s="143"/>
    </row>
    <row r="3407" spans="4:4" x14ac:dyDescent="0.25">
      <c r="D3407" s="143"/>
    </row>
    <row r="3408" spans="4:4" x14ac:dyDescent="0.25">
      <c r="D3408" s="143"/>
    </row>
    <row r="3409" spans="4:4" x14ac:dyDescent="0.25">
      <c r="D3409" s="143"/>
    </row>
    <row r="3410" spans="4:4" x14ac:dyDescent="0.25">
      <c r="D3410" s="143"/>
    </row>
    <row r="3411" spans="4:4" x14ac:dyDescent="0.25">
      <c r="D3411" s="143"/>
    </row>
    <row r="3412" spans="4:4" x14ac:dyDescent="0.25">
      <c r="D3412" s="143"/>
    </row>
    <row r="3413" spans="4:4" x14ac:dyDescent="0.25">
      <c r="D3413" s="143"/>
    </row>
    <row r="3414" spans="4:4" x14ac:dyDescent="0.25">
      <c r="D3414" s="143"/>
    </row>
    <row r="3415" spans="4:4" x14ac:dyDescent="0.25">
      <c r="D3415" s="143"/>
    </row>
    <row r="3416" spans="4:4" x14ac:dyDescent="0.25">
      <c r="D3416" s="143"/>
    </row>
    <row r="3417" spans="4:4" x14ac:dyDescent="0.25">
      <c r="D3417" s="143"/>
    </row>
    <row r="3418" spans="4:4" x14ac:dyDescent="0.25">
      <c r="D3418" s="143"/>
    </row>
    <row r="3419" spans="4:4" x14ac:dyDescent="0.25">
      <c r="D3419" s="143"/>
    </row>
    <row r="3420" spans="4:4" x14ac:dyDescent="0.25">
      <c r="D3420" s="143"/>
    </row>
    <row r="3421" spans="4:4" x14ac:dyDescent="0.25">
      <c r="D3421" s="143"/>
    </row>
    <row r="3422" spans="4:4" x14ac:dyDescent="0.25">
      <c r="D3422" s="143"/>
    </row>
    <row r="3423" spans="4:4" x14ac:dyDescent="0.25">
      <c r="D3423" s="143"/>
    </row>
    <row r="3424" spans="4:4" x14ac:dyDescent="0.25">
      <c r="D3424" s="143"/>
    </row>
    <row r="3425" spans="4:4" x14ac:dyDescent="0.25">
      <c r="D3425" s="143"/>
    </row>
    <row r="3426" spans="4:4" x14ac:dyDescent="0.25">
      <c r="D3426" s="143"/>
    </row>
    <row r="3427" spans="4:4" x14ac:dyDescent="0.25">
      <c r="D3427" s="143"/>
    </row>
    <row r="3428" spans="4:4" x14ac:dyDescent="0.25">
      <c r="D3428" s="143"/>
    </row>
    <row r="3429" spans="4:4" x14ac:dyDescent="0.25">
      <c r="D3429" s="143"/>
    </row>
    <row r="3430" spans="4:4" x14ac:dyDescent="0.25">
      <c r="D3430" s="143"/>
    </row>
    <row r="3431" spans="4:4" x14ac:dyDescent="0.25">
      <c r="D3431" s="143"/>
    </row>
    <row r="3432" spans="4:4" x14ac:dyDescent="0.25">
      <c r="D3432" s="143"/>
    </row>
    <row r="3433" spans="4:4" x14ac:dyDescent="0.25">
      <c r="D3433" s="143"/>
    </row>
    <row r="3434" spans="4:4" x14ac:dyDescent="0.25">
      <c r="D3434" s="143"/>
    </row>
    <row r="3435" spans="4:4" x14ac:dyDescent="0.25">
      <c r="D3435" s="143"/>
    </row>
    <row r="3436" spans="4:4" x14ac:dyDescent="0.25">
      <c r="D3436" s="143"/>
    </row>
    <row r="3437" spans="4:4" x14ac:dyDescent="0.25">
      <c r="D3437" s="143"/>
    </row>
    <row r="3438" spans="4:4" x14ac:dyDescent="0.25">
      <c r="D3438" s="143"/>
    </row>
    <row r="3439" spans="4:4" x14ac:dyDescent="0.25">
      <c r="D3439" s="143"/>
    </row>
    <row r="3440" spans="4:4" x14ac:dyDescent="0.25">
      <c r="D3440" s="143"/>
    </row>
    <row r="3441" spans="4:4" x14ac:dyDescent="0.25">
      <c r="D3441" s="143"/>
    </row>
    <row r="3442" spans="4:4" x14ac:dyDescent="0.25">
      <c r="D3442" s="143"/>
    </row>
    <row r="3443" spans="4:4" x14ac:dyDescent="0.25">
      <c r="D3443" s="143"/>
    </row>
    <row r="3444" spans="4:4" x14ac:dyDescent="0.25">
      <c r="D3444" s="143"/>
    </row>
    <row r="3445" spans="4:4" x14ac:dyDescent="0.25">
      <c r="D3445" s="143"/>
    </row>
    <row r="3446" spans="4:4" x14ac:dyDescent="0.25">
      <c r="D3446" s="143"/>
    </row>
    <row r="3447" spans="4:4" x14ac:dyDescent="0.25">
      <c r="D3447" s="143"/>
    </row>
    <row r="3448" spans="4:4" x14ac:dyDescent="0.25">
      <c r="D3448" s="143"/>
    </row>
    <row r="3449" spans="4:4" x14ac:dyDescent="0.25">
      <c r="D3449" s="143"/>
    </row>
    <row r="3450" spans="4:4" x14ac:dyDescent="0.25">
      <c r="D3450" s="143"/>
    </row>
    <row r="3451" spans="4:4" x14ac:dyDescent="0.25">
      <c r="D3451" s="143"/>
    </row>
    <row r="3452" spans="4:4" x14ac:dyDescent="0.25">
      <c r="D3452" s="143"/>
    </row>
    <row r="3453" spans="4:4" x14ac:dyDescent="0.25">
      <c r="D3453" s="143"/>
    </row>
    <row r="3454" spans="4:4" x14ac:dyDescent="0.25">
      <c r="D3454" s="143"/>
    </row>
    <row r="3455" spans="4:4" x14ac:dyDescent="0.25">
      <c r="D3455" s="143"/>
    </row>
    <row r="3456" spans="4:4" x14ac:dyDescent="0.25">
      <c r="D3456" s="143"/>
    </row>
    <row r="3457" spans="4:4" x14ac:dyDescent="0.25">
      <c r="D3457" s="143"/>
    </row>
    <row r="3458" spans="4:4" x14ac:dyDescent="0.25">
      <c r="D3458" s="143"/>
    </row>
    <row r="3459" spans="4:4" x14ac:dyDescent="0.25">
      <c r="D3459" s="143"/>
    </row>
    <row r="3460" spans="4:4" x14ac:dyDescent="0.25">
      <c r="D3460" s="143"/>
    </row>
    <row r="3461" spans="4:4" x14ac:dyDescent="0.25">
      <c r="D3461" s="143"/>
    </row>
    <row r="3462" spans="4:4" x14ac:dyDescent="0.25">
      <c r="D3462" s="143"/>
    </row>
    <row r="3463" spans="4:4" x14ac:dyDescent="0.25">
      <c r="D3463" s="143"/>
    </row>
    <row r="3464" spans="4:4" x14ac:dyDescent="0.25">
      <c r="D3464" s="143"/>
    </row>
    <row r="3465" spans="4:4" x14ac:dyDescent="0.25">
      <c r="D3465" s="143"/>
    </row>
    <row r="3466" spans="4:4" x14ac:dyDescent="0.25">
      <c r="D3466" s="143"/>
    </row>
    <row r="3467" spans="4:4" x14ac:dyDescent="0.25">
      <c r="D3467" s="143"/>
    </row>
    <row r="3468" spans="4:4" x14ac:dyDescent="0.25">
      <c r="D3468" s="143"/>
    </row>
    <row r="3469" spans="4:4" x14ac:dyDescent="0.25">
      <c r="D3469" s="143"/>
    </row>
    <row r="3470" spans="4:4" x14ac:dyDescent="0.25">
      <c r="D3470" s="143"/>
    </row>
    <row r="3471" spans="4:4" x14ac:dyDescent="0.25">
      <c r="D3471" s="143"/>
    </row>
    <row r="3472" spans="4:4" x14ac:dyDescent="0.25">
      <c r="D3472" s="143"/>
    </row>
    <row r="3473" spans="4:4" x14ac:dyDescent="0.25">
      <c r="D3473" s="143"/>
    </row>
    <row r="3474" spans="4:4" x14ac:dyDescent="0.25">
      <c r="D3474" s="143"/>
    </row>
    <row r="3475" spans="4:4" x14ac:dyDescent="0.25">
      <c r="D3475" s="143"/>
    </row>
    <row r="3476" spans="4:4" x14ac:dyDescent="0.25">
      <c r="D3476" s="143"/>
    </row>
    <row r="3477" spans="4:4" x14ac:dyDescent="0.25">
      <c r="D3477" s="143"/>
    </row>
    <row r="3478" spans="4:4" x14ac:dyDescent="0.25">
      <c r="D3478" s="143"/>
    </row>
    <row r="3479" spans="4:4" x14ac:dyDescent="0.25">
      <c r="D3479" s="143"/>
    </row>
    <row r="3480" spans="4:4" x14ac:dyDescent="0.25">
      <c r="D3480" s="143"/>
    </row>
    <row r="3481" spans="4:4" x14ac:dyDescent="0.25">
      <c r="D3481" s="143"/>
    </row>
    <row r="3482" spans="4:4" x14ac:dyDescent="0.25">
      <c r="D3482" s="143"/>
    </row>
    <row r="3483" spans="4:4" x14ac:dyDescent="0.25">
      <c r="D3483" s="143"/>
    </row>
    <row r="3484" spans="4:4" x14ac:dyDescent="0.25">
      <c r="D3484" s="143"/>
    </row>
    <row r="3485" spans="4:4" x14ac:dyDescent="0.25">
      <c r="D3485" s="143"/>
    </row>
    <row r="3486" spans="4:4" x14ac:dyDescent="0.25">
      <c r="D3486" s="143"/>
    </row>
    <row r="3487" spans="4:4" x14ac:dyDescent="0.25">
      <c r="D3487" s="143"/>
    </row>
    <row r="3488" spans="4:4" x14ac:dyDescent="0.25">
      <c r="D3488" s="143"/>
    </row>
    <row r="3489" spans="4:4" x14ac:dyDescent="0.25">
      <c r="D3489" s="143"/>
    </row>
    <row r="3490" spans="4:4" x14ac:dyDescent="0.25">
      <c r="D3490" s="143"/>
    </row>
    <row r="3491" spans="4:4" x14ac:dyDescent="0.25">
      <c r="D3491" s="143"/>
    </row>
    <row r="3492" spans="4:4" x14ac:dyDescent="0.25">
      <c r="D3492" s="143"/>
    </row>
    <row r="3493" spans="4:4" x14ac:dyDescent="0.25">
      <c r="D3493" s="143"/>
    </row>
    <row r="3494" spans="4:4" x14ac:dyDescent="0.25">
      <c r="D3494" s="143"/>
    </row>
    <row r="3495" spans="4:4" x14ac:dyDescent="0.25">
      <c r="D3495" s="143"/>
    </row>
    <row r="3496" spans="4:4" x14ac:dyDescent="0.25">
      <c r="D3496" s="143"/>
    </row>
    <row r="3497" spans="4:4" x14ac:dyDescent="0.25">
      <c r="D3497" s="143"/>
    </row>
    <row r="3498" spans="4:4" x14ac:dyDescent="0.25">
      <c r="D3498" s="143"/>
    </row>
    <row r="3499" spans="4:4" x14ac:dyDescent="0.25">
      <c r="D3499" s="143"/>
    </row>
    <row r="3500" spans="4:4" x14ac:dyDescent="0.25">
      <c r="D3500" s="143"/>
    </row>
    <row r="3501" spans="4:4" x14ac:dyDescent="0.25">
      <c r="D3501" s="143"/>
    </row>
    <row r="3502" spans="4:4" x14ac:dyDescent="0.25">
      <c r="D3502" s="143"/>
    </row>
    <row r="3503" spans="4:4" x14ac:dyDescent="0.25">
      <c r="D3503" s="143"/>
    </row>
    <row r="3504" spans="4:4" x14ac:dyDescent="0.25">
      <c r="D3504" s="143"/>
    </row>
    <row r="3505" spans="4:4" x14ac:dyDescent="0.25">
      <c r="D3505" s="143"/>
    </row>
    <row r="3506" spans="4:4" x14ac:dyDescent="0.25">
      <c r="D3506" s="143"/>
    </row>
    <row r="3507" spans="4:4" x14ac:dyDescent="0.25">
      <c r="D3507" s="143"/>
    </row>
    <row r="3508" spans="4:4" x14ac:dyDescent="0.25">
      <c r="D3508" s="143"/>
    </row>
    <row r="3509" spans="4:4" x14ac:dyDescent="0.25">
      <c r="D3509" s="143"/>
    </row>
    <row r="3510" spans="4:4" x14ac:dyDescent="0.25">
      <c r="D3510" s="143"/>
    </row>
    <row r="3511" spans="4:4" x14ac:dyDescent="0.25">
      <c r="D3511" s="143"/>
    </row>
    <row r="3512" spans="4:4" x14ac:dyDescent="0.25">
      <c r="D3512" s="143"/>
    </row>
    <row r="3513" spans="4:4" x14ac:dyDescent="0.25">
      <c r="D3513" s="143"/>
    </row>
    <row r="3514" spans="4:4" x14ac:dyDescent="0.25">
      <c r="D3514" s="143"/>
    </row>
    <row r="3515" spans="4:4" x14ac:dyDescent="0.25">
      <c r="D3515" s="143"/>
    </row>
    <row r="3516" spans="4:4" x14ac:dyDescent="0.25">
      <c r="D3516" s="143"/>
    </row>
    <row r="3517" spans="4:4" x14ac:dyDescent="0.25">
      <c r="D3517" s="143"/>
    </row>
    <row r="3518" spans="4:4" x14ac:dyDescent="0.25">
      <c r="D3518" s="143"/>
    </row>
    <row r="3519" spans="4:4" x14ac:dyDescent="0.25">
      <c r="D3519" s="143"/>
    </row>
    <row r="3520" spans="4:4" x14ac:dyDescent="0.25">
      <c r="D3520" s="143"/>
    </row>
    <row r="3521" spans="4:4" x14ac:dyDescent="0.25">
      <c r="D3521" s="143"/>
    </row>
    <row r="3522" spans="4:4" x14ac:dyDescent="0.25">
      <c r="D3522" s="143"/>
    </row>
    <row r="3523" spans="4:4" x14ac:dyDescent="0.25">
      <c r="D3523" s="143"/>
    </row>
    <row r="3524" spans="4:4" x14ac:dyDescent="0.25">
      <c r="D3524" s="143"/>
    </row>
    <row r="3525" spans="4:4" x14ac:dyDescent="0.25">
      <c r="D3525" s="143"/>
    </row>
    <row r="3526" spans="4:4" x14ac:dyDescent="0.25">
      <c r="D3526" s="143"/>
    </row>
    <row r="3527" spans="4:4" x14ac:dyDescent="0.25">
      <c r="D3527" s="143"/>
    </row>
    <row r="3528" spans="4:4" x14ac:dyDescent="0.25">
      <c r="D3528" s="143"/>
    </row>
    <row r="3529" spans="4:4" x14ac:dyDescent="0.25">
      <c r="D3529" s="143"/>
    </row>
    <row r="3530" spans="4:4" x14ac:dyDescent="0.25">
      <c r="D3530" s="143"/>
    </row>
    <row r="3531" spans="4:4" x14ac:dyDescent="0.25">
      <c r="D3531" s="143"/>
    </row>
    <row r="3532" spans="4:4" x14ac:dyDescent="0.25">
      <c r="D3532" s="143"/>
    </row>
    <row r="3533" spans="4:4" x14ac:dyDescent="0.25">
      <c r="D3533" s="143"/>
    </row>
    <row r="3534" spans="4:4" x14ac:dyDescent="0.25">
      <c r="D3534" s="143"/>
    </row>
    <row r="3535" spans="4:4" x14ac:dyDescent="0.25">
      <c r="D3535" s="143"/>
    </row>
    <row r="3536" spans="4:4" x14ac:dyDescent="0.25">
      <c r="D3536" s="143"/>
    </row>
    <row r="3537" spans="4:4" x14ac:dyDescent="0.25">
      <c r="D3537" s="143"/>
    </row>
    <row r="3538" spans="4:4" x14ac:dyDescent="0.25">
      <c r="D3538" s="143"/>
    </row>
    <row r="3539" spans="4:4" x14ac:dyDescent="0.25">
      <c r="D3539" s="143"/>
    </row>
    <row r="3540" spans="4:4" x14ac:dyDescent="0.25">
      <c r="D3540" s="143"/>
    </row>
    <row r="3541" spans="4:4" x14ac:dyDescent="0.25">
      <c r="D3541" s="143"/>
    </row>
    <row r="3542" spans="4:4" x14ac:dyDescent="0.25">
      <c r="D3542" s="143"/>
    </row>
    <row r="3543" spans="4:4" x14ac:dyDescent="0.25">
      <c r="D3543" s="143"/>
    </row>
    <row r="3544" spans="4:4" x14ac:dyDescent="0.25">
      <c r="D3544" s="143"/>
    </row>
    <row r="3545" spans="4:4" x14ac:dyDescent="0.25">
      <c r="D3545" s="143"/>
    </row>
    <row r="3546" spans="4:4" x14ac:dyDescent="0.25">
      <c r="D3546" s="143"/>
    </row>
    <row r="3547" spans="4:4" x14ac:dyDescent="0.25">
      <c r="D3547" s="143"/>
    </row>
    <row r="3548" spans="4:4" x14ac:dyDescent="0.25">
      <c r="D3548" s="143"/>
    </row>
    <row r="3549" spans="4:4" x14ac:dyDescent="0.25">
      <c r="D3549" s="143"/>
    </row>
    <row r="3550" spans="4:4" x14ac:dyDescent="0.25">
      <c r="D3550" s="143"/>
    </row>
    <row r="3551" spans="4:4" x14ac:dyDescent="0.25">
      <c r="D3551" s="143"/>
    </row>
    <row r="3552" spans="4:4" x14ac:dyDescent="0.25">
      <c r="D3552" s="143"/>
    </row>
    <row r="3553" spans="4:4" x14ac:dyDescent="0.25">
      <c r="D3553" s="143"/>
    </row>
    <row r="3554" spans="4:4" x14ac:dyDescent="0.25">
      <c r="D3554" s="143"/>
    </row>
    <row r="3555" spans="4:4" x14ac:dyDescent="0.25">
      <c r="D3555" s="143"/>
    </row>
    <row r="3556" spans="4:4" x14ac:dyDescent="0.25">
      <c r="D3556" s="143"/>
    </row>
    <row r="3557" spans="4:4" x14ac:dyDescent="0.25">
      <c r="D3557" s="143"/>
    </row>
    <row r="3558" spans="4:4" x14ac:dyDescent="0.25">
      <c r="D3558" s="143"/>
    </row>
    <row r="3559" spans="4:4" x14ac:dyDescent="0.25">
      <c r="D3559" s="143"/>
    </row>
    <row r="3560" spans="4:4" x14ac:dyDescent="0.25">
      <c r="D3560" s="143"/>
    </row>
    <row r="3561" spans="4:4" x14ac:dyDescent="0.25">
      <c r="D3561" s="143"/>
    </row>
    <row r="3562" spans="4:4" x14ac:dyDescent="0.25">
      <c r="D3562" s="143"/>
    </row>
    <row r="3563" spans="4:4" x14ac:dyDescent="0.25">
      <c r="D3563" s="143"/>
    </row>
    <row r="3564" spans="4:4" x14ac:dyDescent="0.25">
      <c r="D3564" s="143"/>
    </row>
    <row r="3565" spans="4:4" x14ac:dyDescent="0.25">
      <c r="D3565" s="143"/>
    </row>
    <row r="3566" spans="4:4" x14ac:dyDescent="0.25">
      <c r="D3566" s="143"/>
    </row>
    <row r="3567" spans="4:4" x14ac:dyDescent="0.25">
      <c r="D3567" s="143"/>
    </row>
    <row r="3568" spans="4:4" x14ac:dyDescent="0.25">
      <c r="D3568" s="143"/>
    </row>
    <row r="3569" spans="4:4" x14ac:dyDescent="0.25">
      <c r="D3569" s="143"/>
    </row>
    <row r="3570" spans="4:4" x14ac:dyDescent="0.25">
      <c r="D3570" s="143"/>
    </row>
    <row r="3571" spans="4:4" x14ac:dyDescent="0.25">
      <c r="D3571" s="143"/>
    </row>
    <row r="3572" spans="4:4" x14ac:dyDescent="0.25">
      <c r="D3572" s="143"/>
    </row>
    <row r="3573" spans="4:4" x14ac:dyDescent="0.25">
      <c r="D3573" s="143"/>
    </row>
    <row r="3574" spans="4:4" x14ac:dyDescent="0.25">
      <c r="D3574" s="143"/>
    </row>
    <row r="3575" spans="4:4" x14ac:dyDescent="0.25">
      <c r="D3575" s="143"/>
    </row>
    <row r="3576" spans="4:4" x14ac:dyDescent="0.25">
      <c r="D3576" s="143"/>
    </row>
    <row r="3577" spans="4:4" x14ac:dyDescent="0.25">
      <c r="D3577" s="143"/>
    </row>
    <row r="3578" spans="4:4" x14ac:dyDescent="0.25">
      <c r="D3578" s="143"/>
    </row>
    <row r="3579" spans="4:4" x14ac:dyDescent="0.25">
      <c r="D3579" s="143"/>
    </row>
    <row r="3580" spans="4:4" x14ac:dyDescent="0.25">
      <c r="D3580" s="143"/>
    </row>
    <row r="3581" spans="4:4" x14ac:dyDescent="0.25">
      <c r="D3581" s="143"/>
    </row>
    <row r="3582" spans="4:4" x14ac:dyDescent="0.25">
      <c r="D3582" s="143"/>
    </row>
    <row r="3583" spans="4:4" x14ac:dyDescent="0.25">
      <c r="D3583" s="143"/>
    </row>
    <row r="3584" spans="4:4" x14ac:dyDescent="0.25">
      <c r="D3584" s="143"/>
    </row>
    <row r="3585" spans="4:4" x14ac:dyDescent="0.25">
      <c r="D3585" s="143"/>
    </row>
    <row r="3586" spans="4:4" x14ac:dyDescent="0.25">
      <c r="D3586" s="143"/>
    </row>
    <row r="3587" spans="4:4" x14ac:dyDescent="0.25">
      <c r="D3587" s="143"/>
    </row>
    <row r="3588" spans="4:4" x14ac:dyDescent="0.25">
      <c r="D3588" s="143"/>
    </row>
    <row r="3589" spans="4:4" x14ac:dyDescent="0.25">
      <c r="D3589" s="143"/>
    </row>
    <row r="3590" spans="4:4" x14ac:dyDescent="0.25">
      <c r="D3590" s="143"/>
    </row>
    <row r="3591" spans="4:4" x14ac:dyDescent="0.25">
      <c r="D3591" s="143"/>
    </row>
    <row r="3592" spans="4:4" x14ac:dyDescent="0.25">
      <c r="D3592" s="143"/>
    </row>
    <row r="3593" spans="4:4" x14ac:dyDescent="0.25">
      <c r="D3593" s="143"/>
    </row>
    <row r="3594" spans="4:4" x14ac:dyDescent="0.25">
      <c r="D3594" s="143"/>
    </row>
    <row r="3595" spans="4:4" x14ac:dyDescent="0.25">
      <c r="D3595" s="143"/>
    </row>
    <row r="3596" spans="4:4" x14ac:dyDescent="0.25">
      <c r="D3596" s="143"/>
    </row>
    <row r="3597" spans="4:4" x14ac:dyDescent="0.25">
      <c r="D3597" s="143"/>
    </row>
    <row r="3598" spans="4:4" x14ac:dyDescent="0.25">
      <c r="D3598" s="143"/>
    </row>
    <row r="3599" spans="4:4" x14ac:dyDescent="0.25">
      <c r="D3599" s="143"/>
    </row>
    <row r="3600" spans="4:4" x14ac:dyDescent="0.25">
      <c r="D3600" s="143"/>
    </row>
    <row r="3601" spans="4:4" x14ac:dyDescent="0.25">
      <c r="D3601" s="143"/>
    </row>
    <row r="3602" spans="4:4" x14ac:dyDescent="0.25">
      <c r="D3602" s="143"/>
    </row>
    <row r="3603" spans="4:4" x14ac:dyDescent="0.25">
      <c r="D3603" s="143"/>
    </row>
    <row r="3604" spans="4:4" x14ac:dyDescent="0.25">
      <c r="D3604" s="143"/>
    </row>
    <row r="3605" spans="4:4" x14ac:dyDescent="0.25">
      <c r="D3605" s="143"/>
    </row>
    <row r="3606" spans="4:4" x14ac:dyDescent="0.25">
      <c r="D3606" s="143"/>
    </row>
    <row r="3607" spans="4:4" x14ac:dyDescent="0.25">
      <c r="D3607" s="143"/>
    </row>
    <row r="3608" spans="4:4" x14ac:dyDescent="0.25">
      <c r="D3608" s="143"/>
    </row>
    <row r="3609" spans="4:4" x14ac:dyDescent="0.25">
      <c r="D3609" s="143"/>
    </row>
    <row r="3610" spans="4:4" x14ac:dyDescent="0.25">
      <c r="D3610" s="143"/>
    </row>
    <row r="3611" spans="4:4" x14ac:dyDescent="0.25">
      <c r="D3611" s="143"/>
    </row>
    <row r="3612" spans="4:4" x14ac:dyDescent="0.25">
      <c r="D3612" s="143"/>
    </row>
    <row r="3613" spans="4:4" x14ac:dyDescent="0.25">
      <c r="D3613" s="143"/>
    </row>
    <row r="3614" spans="4:4" x14ac:dyDescent="0.25">
      <c r="D3614" s="143"/>
    </row>
    <row r="3615" spans="4:4" x14ac:dyDescent="0.25">
      <c r="D3615" s="143"/>
    </row>
    <row r="3616" spans="4:4" x14ac:dyDescent="0.25">
      <c r="D3616" s="143"/>
    </row>
    <row r="3617" spans="4:4" x14ac:dyDescent="0.25">
      <c r="D3617" s="143"/>
    </row>
    <row r="3618" spans="4:4" x14ac:dyDescent="0.25">
      <c r="D3618" s="143"/>
    </row>
    <row r="3619" spans="4:4" x14ac:dyDescent="0.25">
      <c r="D3619" s="143"/>
    </row>
    <row r="3620" spans="4:4" x14ac:dyDescent="0.25">
      <c r="D3620" s="143"/>
    </row>
    <row r="3621" spans="4:4" x14ac:dyDescent="0.25">
      <c r="D3621" s="143"/>
    </row>
    <row r="3622" spans="4:4" x14ac:dyDescent="0.25">
      <c r="D3622" s="143"/>
    </row>
    <row r="3623" spans="4:4" x14ac:dyDescent="0.25">
      <c r="D3623" s="143"/>
    </row>
    <row r="3624" spans="4:4" x14ac:dyDescent="0.25">
      <c r="D3624" s="143"/>
    </row>
    <row r="3625" spans="4:4" x14ac:dyDescent="0.25">
      <c r="D3625" s="143"/>
    </row>
    <row r="3626" spans="4:4" x14ac:dyDescent="0.25">
      <c r="D3626" s="143"/>
    </row>
    <row r="3627" spans="4:4" x14ac:dyDescent="0.25">
      <c r="D3627" s="143"/>
    </row>
    <row r="3628" spans="4:4" x14ac:dyDescent="0.25">
      <c r="D3628" s="143"/>
    </row>
    <row r="3629" spans="4:4" x14ac:dyDescent="0.25">
      <c r="D3629" s="143"/>
    </row>
    <row r="3630" spans="4:4" x14ac:dyDescent="0.25">
      <c r="D3630" s="143"/>
    </row>
    <row r="3631" spans="4:4" x14ac:dyDescent="0.25">
      <c r="D3631" s="143"/>
    </row>
    <row r="3632" spans="4:4" x14ac:dyDescent="0.25">
      <c r="D3632" s="143"/>
    </row>
    <row r="3633" spans="4:4" x14ac:dyDescent="0.25">
      <c r="D3633" s="143"/>
    </row>
    <row r="3634" spans="4:4" x14ac:dyDescent="0.25">
      <c r="D3634" s="143"/>
    </row>
    <row r="3635" spans="4:4" x14ac:dyDescent="0.25">
      <c r="D3635" s="143"/>
    </row>
    <row r="3636" spans="4:4" x14ac:dyDescent="0.25">
      <c r="D3636" s="143"/>
    </row>
    <row r="3637" spans="4:4" x14ac:dyDescent="0.25">
      <c r="D3637" s="143"/>
    </row>
    <row r="3638" spans="4:4" x14ac:dyDescent="0.25">
      <c r="D3638" s="143"/>
    </row>
    <row r="3639" spans="4:4" x14ac:dyDescent="0.25">
      <c r="D3639" s="143"/>
    </row>
    <row r="3640" spans="4:4" x14ac:dyDescent="0.25">
      <c r="D3640" s="143"/>
    </row>
    <row r="3641" spans="4:4" x14ac:dyDescent="0.25">
      <c r="D3641" s="143"/>
    </row>
    <row r="3642" spans="4:4" x14ac:dyDescent="0.25">
      <c r="D3642" s="143"/>
    </row>
    <row r="3643" spans="4:4" x14ac:dyDescent="0.25">
      <c r="D3643" s="143"/>
    </row>
    <row r="3644" spans="4:4" x14ac:dyDescent="0.25">
      <c r="D3644" s="143"/>
    </row>
    <row r="3645" spans="4:4" x14ac:dyDescent="0.25">
      <c r="D3645" s="143"/>
    </row>
    <row r="3646" spans="4:4" x14ac:dyDescent="0.25">
      <c r="D3646" s="143"/>
    </row>
    <row r="3647" spans="4:4" x14ac:dyDescent="0.25">
      <c r="D3647" s="143"/>
    </row>
    <row r="3648" spans="4:4" x14ac:dyDescent="0.25">
      <c r="D3648" s="143"/>
    </row>
    <row r="3649" spans="4:4" x14ac:dyDescent="0.25">
      <c r="D3649" s="143"/>
    </row>
    <row r="3650" spans="4:4" x14ac:dyDescent="0.25">
      <c r="D3650" s="143"/>
    </row>
    <row r="3651" spans="4:4" x14ac:dyDescent="0.25">
      <c r="D3651" s="143"/>
    </row>
    <row r="3652" spans="4:4" x14ac:dyDescent="0.25">
      <c r="D3652" s="143"/>
    </row>
    <row r="3653" spans="4:4" x14ac:dyDescent="0.25">
      <c r="D3653" s="143"/>
    </row>
    <row r="3654" spans="4:4" x14ac:dyDescent="0.25">
      <c r="D3654" s="143"/>
    </row>
    <row r="3655" spans="4:4" x14ac:dyDescent="0.25">
      <c r="D3655" s="143"/>
    </row>
    <row r="3656" spans="4:4" x14ac:dyDescent="0.25">
      <c r="D3656" s="143"/>
    </row>
    <row r="3657" spans="4:4" x14ac:dyDescent="0.25">
      <c r="D3657" s="143"/>
    </row>
    <row r="3658" spans="4:4" x14ac:dyDescent="0.25">
      <c r="D3658" s="143"/>
    </row>
    <row r="3659" spans="4:4" x14ac:dyDescent="0.25">
      <c r="D3659" s="143"/>
    </row>
    <row r="3660" spans="4:4" x14ac:dyDescent="0.25">
      <c r="D3660" s="143"/>
    </row>
    <row r="3661" spans="4:4" x14ac:dyDescent="0.25">
      <c r="D3661" s="143"/>
    </row>
    <row r="3662" spans="4:4" x14ac:dyDescent="0.25">
      <c r="D3662" s="143"/>
    </row>
    <row r="3663" spans="4:4" x14ac:dyDescent="0.25">
      <c r="D3663" s="143"/>
    </row>
    <row r="3664" spans="4:4" x14ac:dyDescent="0.25">
      <c r="D3664" s="143"/>
    </row>
    <row r="3665" spans="4:4" x14ac:dyDescent="0.25">
      <c r="D3665" s="143"/>
    </row>
    <row r="3666" spans="4:4" x14ac:dyDescent="0.25">
      <c r="D3666" s="143"/>
    </row>
    <row r="3667" spans="4:4" x14ac:dyDescent="0.25">
      <c r="D3667" s="143"/>
    </row>
    <row r="3668" spans="4:4" x14ac:dyDescent="0.25">
      <c r="D3668" s="143"/>
    </row>
    <row r="3669" spans="4:4" x14ac:dyDescent="0.25">
      <c r="D3669" s="143"/>
    </row>
    <row r="3670" spans="4:4" x14ac:dyDescent="0.25">
      <c r="D3670" s="143"/>
    </row>
    <row r="3671" spans="4:4" x14ac:dyDescent="0.25">
      <c r="D3671" s="143"/>
    </row>
    <row r="3672" spans="4:4" x14ac:dyDescent="0.25">
      <c r="D3672" s="143"/>
    </row>
    <row r="3673" spans="4:4" x14ac:dyDescent="0.25">
      <c r="D3673" s="143"/>
    </row>
    <row r="3674" spans="4:4" x14ac:dyDescent="0.25">
      <c r="D3674" s="143"/>
    </row>
    <row r="3675" spans="4:4" x14ac:dyDescent="0.25">
      <c r="D3675" s="143"/>
    </row>
    <row r="3676" spans="4:4" x14ac:dyDescent="0.25">
      <c r="D3676" s="143"/>
    </row>
    <row r="3677" spans="4:4" x14ac:dyDescent="0.25">
      <c r="D3677" s="143"/>
    </row>
    <row r="3678" spans="4:4" x14ac:dyDescent="0.25">
      <c r="D3678" s="143"/>
    </row>
    <row r="3679" spans="4:4" x14ac:dyDescent="0.25">
      <c r="D3679" s="143"/>
    </row>
    <row r="3680" spans="4:4" x14ac:dyDescent="0.25">
      <c r="D3680" s="143"/>
    </row>
    <row r="3681" spans="4:4" x14ac:dyDescent="0.25">
      <c r="D3681" s="143"/>
    </row>
    <row r="3682" spans="4:4" x14ac:dyDescent="0.25">
      <c r="D3682" s="143"/>
    </row>
    <row r="3683" spans="4:4" x14ac:dyDescent="0.25">
      <c r="D3683" s="143"/>
    </row>
    <row r="3684" spans="4:4" x14ac:dyDescent="0.25">
      <c r="D3684" s="143"/>
    </row>
    <row r="3685" spans="4:4" x14ac:dyDescent="0.25">
      <c r="D3685" s="143"/>
    </row>
    <row r="3686" spans="4:4" x14ac:dyDescent="0.25">
      <c r="D3686" s="143"/>
    </row>
    <row r="3687" spans="4:4" x14ac:dyDescent="0.25">
      <c r="D3687" s="143"/>
    </row>
    <row r="3688" spans="4:4" x14ac:dyDescent="0.25">
      <c r="D3688" s="143"/>
    </row>
    <row r="3689" spans="4:4" x14ac:dyDescent="0.25">
      <c r="D3689" s="143"/>
    </row>
    <row r="3690" spans="4:4" x14ac:dyDescent="0.25">
      <c r="D3690" s="143"/>
    </row>
    <row r="3691" spans="4:4" x14ac:dyDescent="0.25">
      <c r="D3691" s="143"/>
    </row>
    <row r="3692" spans="4:4" x14ac:dyDescent="0.25">
      <c r="D3692" s="143"/>
    </row>
    <row r="3693" spans="4:4" x14ac:dyDescent="0.25">
      <c r="D3693" s="143"/>
    </row>
    <row r="3694" spans="4:4" x14ac:dyDescent="0.25">
      <c r="D3694" s="143"/>
    </row>
    <row r="3695" spans="4:4" x14ac:dyDescent="0.25">
      <c r="D3695" s="143"/>
    </row>
    <row r="3696" spans="4:4" x14ac:dyDescent="0.25">
      <c r="D3696" s="143"/>
    </row>
    <row r="3697" spans="4:4" x14ac:dyDescent="0.25">
      <c r="D3697" s="143"/>
    </row>
    <row r="3698" spans="4:4" x14ac:dyDescent="0.25">
      <c r="D3698" s="143"/>
    </row>
    <row r="3699" spans="4:4" x14ac:dyDescent="0.25">
      <c r="D3699" s="143"/>
    </row>
    <row r="3700" spans="4:4" x14ac:dyDescent="0.25">
      <c r="D3700" s="143"/>
    </row>
    <row r="3701" spans="4:4" x14ac:dyDescent="0.25">
      <c r="D3701" s="143"/>
    </row>
    <row r="3702" spans="4:4" x14ac:dyDescent="0.25">
      <c r="D3702" s="143"/>
    </row>
    <row r="3703" spans="4:4" x14ac:dyDescent="0.25">
      <c r="D3703" s="143"/>
    </row>
    <row r="3704" spans="4:4" x14ac:dyDescent="0.25">
      <c r="D3704" s="143"/>
    </row>
    <row r="3705" spans="4:4" x14ac:dyDescent="0.25">
      <c r="D3705" s="143"/>
    </row>
    <row r="3706" spans="4:4" x14ac:dyDescent="0.25">
      <c r="D3706" s="143"/>
    </row>
    <row r="3707" spans="4:4" x14ac:dyDescent="0.25">
      <c r="D3707" s="143"/>
    </row>
    <row r="3708" spans="4:4" x14ac:dyDescent="0.25">
      <c r="D3708" s="143"/>
    </row>
    <row r="3709" spans="4:4" x14ac:dyDescent="0.25">
      <c r="D3709" s="143"/>
    </row>
    <row r="3710" spans="4:4" x14ac:dyDescent="0.25">
      <c r="D3710" s="143"/>
    </row>
    <row r="3711" spans="4:4" x14ac:dyDescent="0.25">
      <c r="D3711" s="143"/>
    </row>
    <row r="3712" spans="4:4" x14ac:dyDescent="0.25">
      <c r="D3712" s="143"/>
    </row>
    <row r="3713" spans="4:4" x14ac:dyDescent="0.25">
      <c r="D3713" s="143"/>
    </row>
    <row r="3714" spans="4:4" x14ac:dyDescent="0.25">
      <c r="D3714" s="143"/>
    </row>
    <row r="3715" spans="4:4" x14ac:dyDescent="0.25">
      <c r="D3715" s="143"/>
    </row>
    <row r="3716" spans="4:4" x14ac:dyDescent="0.25">
      <c r="D3716" s="143"/>
    </row>
    <row r="3717" spans="4:4" x14ac:dyDescent="0.25">
      <c r="D3717" s="143"/>
    </row>
    <row r="3718" spans="4:4" x14ac:dyDescent="0.25">
      <c r="D3718" s="143"/>
    </row>
    <row r="3719" spans="4:4" x14ac:dyDescent="0.25">
      <c r="D3719" s="143"/>
    </row>
    <row r="3720" spans="4:4" x14ac:dyDescent="0.25">
      <c r="D3720" s="143"/>
    </row>
    <row r="3721" spans="4:4" x14ac:dyDescent="0.25">
      <c r="D3721" s="143"/>
    </row>
    <row r="3722" spans="4:4" x14ac:dyDescent="0.25">
      <c r="D3722" s="143"/>
    </row>
    <row r="3723" spans="4:4" x14ac:dyDescent="0.25">
      <c r="D3723" s="143"/>
    </row>
    <row r="3724" spans="4:4" x14ac:dyDescent="0.25">
      <c r="D3724" s="143"/>
    </row>
    <row r="3725" spans="4:4" x14ac:dyDescent="0.25">
      <c r="D3725" s="143"/>
    </row>
    <row r="3726" spans="4:4" x14ac:dyDescent="0.25">
      <c r="D3726" s="143"/>
    </row>
    <row r="3727" spans="4:4" x14ac:dyDescent="0.25">
      <c r="D3727" s="143"/>
    </row>
    <row r="3728" spans="4:4" x14ac:dyDescent="0.25">
      <c r="D3728" s="143"/>
    </row>
    <row r="3729" spans="4:4" x14ac:dyDescent="0.25">
      <c r="D3729" s="143"/>
    </row>
    <row r="3730" spans="4:4" x14ac:dyDescent="0.25">
      <c r="D3730" s="143"/>
    </row>
    <row r="3731" spans="4:4" x14ac:dyDescent="0.25">
      <c r="D3731" s="143"/>
    </row>
    <row r="3732" spans="4:4" x14ac:dyDescent="0.25">
      <c r="D3732" s="143"/>
    </row>
    <row r="3733" spans="4:4" x14ac:dyDescent="0.25">
      <c r="D3733" s="143"/>
    </row>
    <row r="3734" spans="4:4" x14ac:dyDescent="0.25">
      <c r="D3734" s="143"/>
    </row>
    <row r="3735" spans="4:4" x14ac:dyDescent="0.25">
      <c r="D3735" s="143"/>
    </row>
    <row r="3736" spans="4:4" x14ac:dyDescent="0.25">
      <c r="D3736" s="143"/>
    </row>
    <row r="3737" spans="4:4" x14ac:dyDescent="0.25">
      <c r="D3737" s="143"/>
    </row>
    <row r="3738" spans="4:4" x14ac:dyDescent="0.25">
      <c r="D3738" s="143"/>
    </row>
    <row r="3739" spans="4:4" x14ac:dyDescent="0.25">
      <c r="D3739" s="143"/>
    </row>
    <row r="3740" spans="4:4" x14ac:dyDescent="0.25">
      <c r="D3740" s="143"/>
    </row>
    <row r="3741" spans="4:4" x14ac:dyDescent="0.25">
      <c r="D3741" s="143"/>
    </row>
    <row r="3742" spans="4:4" x14ac:dyDescent="0.25">
      <c r="D3742" s="143"/>
    </row>
    <row r="3743" spans="4:4" x14ac:dyDescent="0.25">
      <c r="D3743" s="143"/>
    </row>
    <row r="3744" spans="4:4" x14ac:dyDescent="0.25">
      <c r="D3744" s="143"/>
    </row>
    <row r="3745" spans="4:4" x14ac:dyDescent="0.25">
      <c r="D3745" s="143"/>
    </row>
    <row r="3746" spans="4:4" x14ac:dyDescent="0.25">
      <c r="D3746" s="143"/>
    </row>
    <row r="3747" spans="4:4" x14ac:dyDescent="0.25">
      <c r="D3747" s="143"/>
    </row>
    <row r="3748" spans="4:4" x14ac:dyDescent="0.25">
      <c r="D3748" s="143"/>
    </row>
    <row r="3749" spans="4:4" x14ac:dyDescent="0.25">
      <c r="D3749" s="143"/>
    </row>
    <row r="3750" spans="4:4" x14ac:dyDescent="0.25">
      <c r="D3750" s="143"/>
    </row>
    <row r="3751" spans="4:4" x14ac:dyDescent="0.25">
      <c r="D3751" s="143"/>
    </row>
    <row r="3752" spans="4:4" x14ac:dyDescent="0.25">
      <c r="D3752" s="143"/>
    </row>
    <row r="3753" spans="4:4" x14ac:dyDescent="0.25">
      <c r="D3753" s="143"/>
    </row>
    <row r="3754" spans="4:4" x14ac:dyDescent="0.25">
      <c r="D3754" s="143"/>
    </row>
    <row r="3755" spans="4:4" x14ac:dyDescent="0.25">
      <c r="D3755" s="143"/>
    </row>
    <row r="3756" spans="4:4" x14ac:dyDescent="0.25">
      <c r="D3756" s="143"/>
    </row>
    <row r="3757" spans="4:4" x14ac:dyDescent="0.25">
      <c r="D3757" s="143"/>
    </row>
    <row r="3758" spans="4:4" x14ac:dyDescent="0.25">
      <c r="D3758" s="143"/>
    </row>
    <row r="3759" spans="4:4" x14ac:dyDescent="0.25">
      <c r="D3759" s="143"/>
    </row>
    <row r="3760" spans="4:4" x14ac:dyDescent="0.25">
      <c r="D3760" s="143"/>
    </row>
    <row r="3761" spans="4:4" x14ac:dyDescent="0.25">
      <c r="D3761" s="143"/>
    </row>
    <row r="3762" spans="4:4" x14ac:dyDescent="0.25">
      <c r="D3762" s="143"/>
    </row>
    <row r="3763" spans="4:4" x14ac:dyDescent="0.25">
      <c r="D3763" s="143"/>
    </row>
    <row r="3764" spans="4:4" x14ac:dyDescent="0.25">
      <c r="D3764" s="143"/>
    </row>
    <row r="3765" spans="4:4" x14ac:dyDescent="0.25">
      <c r="D3765" s="143"/>
    </row>
    <row r="3766" spans="4:4" x14ac:dyDescent="0.25">
      <c r="D3766" s="143"/>
    </row>
    <row r="3767" spans="4:4" x14ac:dyDescent="0.25">
      <c r="D3767" s="143"/>
    </row>
    <row r="3768" spans="4:4" x14ac:dyDescent="0.25">
      <c r="D3768" s="143"/>
    </row>
    <row r="3769" spans="4:4" x14ac:dyDescent="0.25">
      <c r="D3769" s="143"/>
    </row>
    <row r="3770" spans="4:4" x14ac:dyDescent="0.25">
      <c r="D3770" s="143"/>
    </row>
    <row r="3771" spans="4:4" x14ac:dyDescent="0.25">
      <c r="D3771" s="143"/>
    </row>
    <row r="3772" spans="4:4" x14ac:dyDescent="0.25">
      <c r="D3772" s="143"/>
    </row>
    <row r="3773" spans="4:4" x14ac:dyDescent="0.25">
      <c r="D3773" s="143"/>
    </row>
    <row r="3774" spans="4:4" x14ac:dyDescent="0.25">
      <c r="D3774" s="143"/>
    </row>
    <row r="3775" spans="4:4" x14ac:dyDescent="0.25">
      <c r="D3775" s="143"/>
    </row>
    <row r="3776" spans="4:4" x14ac:dyDescent="0.25">
      <c r="D3776" s="143"/>
    </row>
    <row r="3777" spans="4:4" x14ac:dyDescent="0.25">
      <c r="D3777" s="143"/>
    </row>
    <row r="3778" spans="4:4" x14ac:dyDescent="0.25">
      <c r="D3778" s="143"/>
    </row>
    <row r="3779" spans="4:4" x14ac:dyDescent="0.25">
      <c r="D3779" s="143"/>
    </row>
    <row r="3780" spans="4:4" x14ac:dyDescent="0.25">
      <c r="D3780" s="143"/>
    </row>
    <row r="3781" spans="4:4" x14ac:dyDescent="0.25">
      <c r="D3781" s="143"/>
    </row>
    <row r="3782" spans="4:4" x14ac:dyDescent="0.25">
      <c r="D3782" s="143"/>
    </row>
    <row r="3783" spans="4:4" x14ac:dyDescent="0.25">
      <c r="D3783" s="143"/>
    </row>
    <row r="3784" spans="4:4" x14ac:dyDescent="0.25">
      <c r="D3784" s="143"/>
    </row>
    <row r="3785" spans="4:4" x14ac:dyDescent="0.25">
      <c r="D3785" s="143"/>
    </row>
    <row r="3786" spans="4:4" x14ac:dyDescent="0.25">
      <c r="D3786" s="143"/>
    </row>
    <row r="3787" spans="4:4" x14ac:dyDescent="0.25">
      <c r="D3787" s="143"/>
    </row>
    <row r="3788" spans="4:4" x14ac:dyDescent="0.25">
      <c r="D3788" s="143"/>
    </row>
    <row r="3789" spans="4:4" x14ac:dyDescent="0.25">
      <c r="D3789" s="143"/>
    </row>
    <row r="3790" spans="4:4" x14ac:dyDescent="0.25">
      <c r="D3790" s="143"/>
    </row>
    <row r="3791" spans="4:4" x14ac:dyDescent="0.25">
      <c r="D3791" s="143"/>
    </row>
    <row r="3792" spans="4:4" x14ac:dyDescent="0.25">
      <c r="D3792" s="143"/>
    </row>
    <row r="3793" spans="4:4" x14ac:dyDescent="0.25">
      <c r="D3793" s="143"/>
    </row>
    <row r="3794" spans="4:4" x14ac:dyDescent="0.25">
      <c r="D3794" s="143"/>
    </row>
    <row r="3795" spans="4:4" x14ac:dyDescent="0.25">
      <c r="D3795" s="143"/>
    </row>
    <row r="3796" spans="4:4" x14ac:dyDescent="0.25">
      <c r="D3796" s="143"/>
    </row>
    <row r="3797" spans="4:4" x14ac:dyDescent="0.25">
      <c r="D3797" s="143"/>
    </row>
    <row r="3798" spans="4:4" x14ac:dyDescent="0.25">
      <c r="D3798" s="143"/>
    </row>
    <row r="3799" spans="4:4" x14ac:dyDescent="0.25">
      <c r="D3799" s="143"/>
    </row>
    <row r="3800" spans="4:4" x14ac:dyDescent="0.25">
      <c r="D3800" s="143"/>
    </row>
    <row r="3801" spans="4:4" x14ac:dyDescent="0.25">
      <c r="D3801" s="143"/>
    </row>
    <row r="3802" spans="4:4" x14ac:dyDescent="0.25">
      <c r="D3802" s="143"/>
    </row>
    <row r="3803" spans="4:4" x14ac:dyDescent="0.25">
      <c r="D3803" s="143"/>
    </row>
    <row r="3804" spans="4:4" x14ac:dyDescent="0.25">
      <c r="D3804" s="143"/>
    </row>
    <row r="3805" spans="4:4" x14ac:dyDescent="0.25">
      <c r="D3805" s="143"/>
    </row>
    <row r="3806" spans="4:4" x14ac:dyDescent="0.25">
      <c r="D3806" s="143"/>
    </row>
    <row r="3807" spans="4:4" x14ac:dyDescent="0.25">
      <c r="D3807" s="143"/>
    </row>
    <row r="3808" spans="4:4" x14ac:dyDescent="0.25">
      <c r="D3808" s="143"/>
    </row>
    <row r="3809" spans="4:4" x14ac:dyDescent="0.25">
      <c r="D3809" s="143"/>
    </row>
    <row r="3810" spans="4:4" x14ac:dyDescent="0.25">
      <c r="D3810" s="143"/>
    </row>
    <row r="3811" spans="4:4" x14ac:dyDescent="0.25">
      <c r="D3811" s="143"/>
    </row>
    <row r="3812" spans="4:4" x14ac:dyDescent="0.25">
      <c r="D3812" s="143"/>
    </row>
    <row r="3813" spans="4:4" x14ac:dyDescent="0.25">
      <c r="D3813" s="143"/>
    </row>
    <row r="3814" spans="4:4" x14ac:dyDescent="0.25">
      <c r="D3814" s="143"/>
    </row>
    <row r="3815" spans="4:4" x14ac:dyDescent="0.25">
      <c r="D3815" s="143"/>
    </row>
    <row r="3816" spans="4:4" x14ac:dyDescent="0.25">
      <c r="D3816" s="143"/>
    </row>
    <row r="3817" spans="4:4" x14ac:dyDescent="0.25">
      <c r="D3817" s="143"/>
    </row>
    <row r="3818" spans="4:4" x14ac:dyDescent="0.25">
      <c r="D3818" s="143"/>
    </row>
    <row r="3819" spans="4:4" x14ac:dyDescent="0.25">
      <c r="D3819" s="143"/>
    </row>
    <row r="3820" spans="4:4" x14ac:dyDescent="0.25">
      <c r="D3820" s="143"/>
    </row>
    <row r="3821" spans="4:4" x14ac:dyDescent="0.25">
      <c r="D3821" s="143"/>
    </row>
    <row r="3822" spans="4:4" x14ac:dyDescent="0.25">
      <c r="D3822" s="143"/>
    </row>
    <row r="3823" spans="4:4" x14ac:dyDescent="0.25">
      <c r="D3823" s="143"/>
    </row>
    <row r="3824" spans="4:4" x14ac:dyDescent="0.25">
      <c r="D3824" s="143"/>
    </row>
    <row r="3825" spans="4:4" x14ac:dyDescent="0.25">
      <c r="D3825" s="143"/>
    </row>
    <row r="3826" spans="4:4" x14ac:dyDescent="0.25">
      <c r="D3826" s="143"/>
    </row>
    <row r="3827" spans="4:4" x14ac:dyDescent="0.25">
      <c r="D3827" s="143"/>
    </row>
    <row r="3828" spans="4:4" x14ac:dyDescent="0.25">
      <c r="D3828" s="143"/>
    </row>
    <row r="3829" spans="4:4" x14ac:dyDescent="0.25">
      <c r="D3829" s="143"/>
    </row>
    <row r="3830" spans="4:4" x14ac:dyDescent="0.25">
      <c r="D3830" s="143"/>
    </row>
    <row r="3831" spans="4:4" x14ac:dyDescent="0.25">
      <c r="D3831" s="143"/>
    </row>
    <row r="3832" spans="4:4" x14ac:dyDescent="0.25">
      <c r="D3832" s="143"/>
    </row>
    <row r="3833" spans="4:4" x14ac:dyDescent="0.25">
      <c r="D3833" s="143"/>
    </row>
    <row r="3834" spans="4:4" x14ac:dyDescent="0.25">
      <c r="D3834" s="143"/>
    </row>
    <row r="3835" spans="4:4" x14ac:dyDescent="0.25">
      <c r="D3835" s="143"/>
    </row>
    <row r="3836" spans="4:4" x14ac:dyDescent="0.25">
      <c r="D3836" s="143"/>
    </row>
    <row r="3837" spans="4:4" x14ac:dyDescent="0.25">
      <c r="D3837" s="143"/>
    </row>
    <row r="3838" spans="4:4" x14ac:dyDescent="0.25">
      <c r="D3838" s="143"/>
    </row>
    <row r="3839" spans="4:4" x14ac:dyDescent="0.25">
      <c r="D3839" s="143"/>
    </row>
    <row r="3840" spans="4:4" x14ac:dyDescent="0.25">
      <c r="D3840" s="143"/>
    </row>
    <row r="3841" spans="4:4" x14ac:dyDescent="0.25">
      <c r="D3841" s="143"/>
    </row>
    <row r="3842" spans="4:4" x14ac:dyDescent="0.25">
      <c r="D3842" s="143"/>
    </row>
    <row r="3843" spans="4:4" x14ac:dyDescent="0.25">
      <c r="D3843" s="143"/>
    </row>
    <row r="3844" spans="4:4" x14ac:dyDescent="0.25">
      <c r="D3844" s="143"/>
    </row>
    <row r="3845" spans="4:4" x14ac:dyDescent="0.25">
      <c r="D3845" s="143"/>
    </row>
    <row r="3846" spans="4:4" x14ac:dyDescent="0.25">
      <c r="D3846" s="143"/>
    </row>
    <row r="3847" spans="4:4" x14ac:dyDescent="0.25">
      <c r="D3847" s="143"/>
    </row>
    <row r="3848" spans="4:4" x14ac:dyDescent="0.25">
      <c r="D3848" s="143"/>
    </row>
    <row r="3849" spans="4:4" x14ac:dyDescent="0.25">
      <c r="D3849" s="143"/>
    </row>
    <row r="3850" spans="4:4" x14ac:dyDescent="0.25">
      <c r="D3850" s="143"/>
    </row>
    <row r="3851" spans="4:4" x14ac:dyDescent="0.25">
      <c r="D3851" s="143"/>
    </row>
    <row r="3852" spans="4:4" x14ac:dyDescent="0.25">
      <c r="D3852" s="143"/>
    </row>
    <row r="3853" spans="4:4" x14ac:dyDescent="0.25">
      <c r="D3853" s="143"/>
    </row>
    <row r="3854" spans="4:4" x14ac:dyDescent="0.25">
      <c r="D3854" s="143"/>
    </row>
    <row r="3855" spans="4:4" x14ac:dyDescent="0.25">
      <c r="D3855" s="143"/>
    </row>
    <row r="3856" spans="4:4" x14ac:dyDescent="0.25">
      <c r="D3856" s="143"/>
    </row>
    <row r="3857" spans="4:4" x14ac:dyDescent="0.25">
      <c r="D3857" s="143"/>
    </row>
    <row r="3858" spans="4:4" x14ac:dyDescent="0.25">
      <c r="D3858" s="143"/>
    </row>
    <row r="3859" spans="4:4" x14ac:dyDescent="0.25">
      <c r="D3859" s="143"/>
    </row>
    <row r="3860" spans="4:4" x14ac:dyDescent="0.25">
      <c r="D3860" s="143"/>
    </row>
    <row r="3861" spans="4:4" x14ac:dyDescent="0.25">
      <c r="D3861" s="143"/>
    </row>
    <row r="3862" spans="4:4" x14ac:dyDescent="0.25">
      <c r="D3862" s="143"/>
    </row>
    <row r="3863" spans="4:4" x14ac:dyDescent="0.25">
      <c r="D3863" s="143"/>
    </row>
    <row r="3864" spans="4:4" x14ac:dyDescent="0.25">
      <c r="D3864" s="143"/>
    </row>
    <row r="3865" spans="4:4" x14ac:dyDescent="0.25">
      <c r="D3865" s="143"/>
    </row>
    <row r="3866" spans="4:4" x14ac:dyDescent="0.25">
      <c r="D3866" s="143"/>
    </row>
    <row r="3867" spans="4:4" x14ac:dyDescent="0.25">
      <c r="D3867" s="143"/>
    </row>
    <row r="3868" spans="4:4" x14ac:dyDescent="0.25">
      <c r="D3868" s="143"/>
    </row>
    <row r="3869" spans="4:4" x14ac:dyDescent="0.25">
      <c r="D3869" s="143"/>
    </row>
    <row r="3870" spans="4:4" x14ac:dyDescent="0.25">
      <c r="D3870" s="143"/>
    </row>
    <row r="3871" spans="4:4" x14ac:dyDescent="0.25">
      <c r="D3871" s="143"/>
    </row>
    <row r="3872" spans="4:4" x14ac:dyDescent="0.25">
      <c r="D3872" s="143"/>
    </row>
    <row r="3873" spans="4:4" x14ac:dyDescent="0.25">
      <c r="D3873" s="143"/>
    </row>
    <row r="3874" spans="4:4" x14ac:dyDescent="0.25">
      <c r="D3874" s="143"/>
    </row>
    <row r="3875" spans="4:4" x14ac:dyDescent="0.25">
      <c r="D3875" s="143"/>
    </row>
    <row r="3876" spans="4:4" x14ac:dyDescent="0.25">
      <c r="D3876" s="143"/>
    </row>
    <row r="3877" spans="4:4" x14ac:dyDescent="0.25">
      <c r="D3877" s="143"/>
    </row>
    <row r="3878" spans="4:4" x14ac:dyDescent="0.25">
      <c r="D3878" s="143"/>
    </row>
    <row r="3879" spans="4:4" x14ac:dyDescent="0.25">
      <c r="D3879" s="143"/>
    </row>
    <row r="3880" spans="4:4" x14ac:dyDescent="0.25">
      <c r="D3880" s="143"/>
    </row>
    <row r="3881" spans="4:4" x14ac:dyDescent="0.25">
      <c r="D3881" s="143"/>
    </row>
    <row r="3882" spans="4:4" x14ac:dyDescent="0.25">
      <c r="D3882" s="143"/>
    </row>
    <row r="3883" spans="4:4" x14ac:dyDescent="0.25">
      <c r="D3883" s="143"/>
    </row>
    <row r="3884" spans="4:4" x14ac:dyDescent="0.25">
      <c r="D3884" s="143"/>
    </row>
    <row r="3885" spans="4:4" x14ac:dyDescent="0.25">
      <c r="D3885" s="143"/>
    </row>
    <row r="3886" spans="4:4" x14ac:dyDescent="0.25">
      <c r="D3886" s="143"/>
    </row>
    <row r="3887" spans="4:4" x14ac:dyDescent="0.25">
      <c r="D3887" s="143"/>
    </row>
    <row r="3888" spans="4:4" x14ac:dyDescent="0.25">
      <c r="D3888" s="143"/>
    </row>
    <row r="3889" spans="4:4" x14ac:dyDescent="0.25">
      <c r="D3889" s="143"/>
    </row>
    <row r="3890" spans="4:4" x14ac:dyDescent="0.25">
      <c r="D3890" s="143"/>
    </row>
    <row r="3891" spans="4:4" x14ac:dyDescent="0.25">
      <c r="D3891" s="143"/>
    </row>
    <row r="3892" spans="4:4" x14ac:dyDescent="0.25">
      <c r="D3892" s="143"/>
    </row>
    <row r="3893" spans="4:4" x14ac:dyDescent="0.25">
      <c r="D3893" s="143"/>
    </row>
    <row r="3894" spans="4:4" x14ac:dyDescent="0.25">
      <c r="D3894" s="143"/>
    </row>
    <row r="3895" spans="4:4" x14ac:dyDescent="0.25">
      <c r="D3895" s="143"/>
    </row>
    <row r="3896" spans="4:4" x14ac:dyDescent="0.25">
      <c r="D3896" s="143"/>
    </row>
    <row r="3897" spans="4:4" x14ac:dyDescent="0.25">
      <c r="D3897" s="143"/>
    </row>
    <row r="3898" spans="4:4" x14ac:dyDescent="0.25">
      <c r="D3898" s="143"/>
    </row>
    <row r="3899" spans="4:4" x14ac:dyDescent="0.25">
      <c r="D3899" s="143"/>
    </row>
    <row r="3900" spans="4:4" x14ac:dyDescent="0.25">
      <c r="D3900" s="143"/>
    </row>
    <row r="3901" spans="4:4" x14ac:dyDescent="0.25">
      <c r="D3901" s="143"/>
    </row>
    <row r="3902" spans="4:4" x14ac:dyDescent="0.25">
      <c r="D3902" s="143"/>
    </row>
    <row r="3903" spans="4:4" x14ac:dyDescent="0.25">
      <c r="D3903" s="143"/>
    </row>
    <row r="3904" spans="4:4" x14ac:dyDescent="0.25">
      <c r="D3904" s="143"/>
    </row>
    <row r="3905" spans="4:4" x14ac:dyDescent="0.25">
      <c r="D3905" s="143"/>
    </row>
    <row r="3906" spans="4:4" x14ac:dyDescent="0.25">
      <c r="D3906" s="143"/>
    </row>
    <row r="3907" spans="4:4" x14ac:dyDescent="0.25">
      <c r="D3907" s="143"/>
    </row>
    <row r="3908" spans="4:4" x14ac:dyDescent="0.25">
      <c r="D3908" s="143"/>
    </row>
    <row r="3909" spans="4:4" x14ac:dyDescent="0.25">
      <c r="D3909" s="143"/>
    </row>
    <row r="3910" spans="4:4" x14ac:dyDescent="0.25">
      <c r="D3910" s="143"/>
    </row>
    <row r="3911" spans="4:4" x14ac:dyDescent="0.25">
      <c r="D3911" s="143"/>
    </row>
    <row r="3912" spans="4:4" x14ac:dyDescent="0.25">
      <c r="D3912" s="143"/>
    </row>
    <row r="3913" spans="4:4" x14ac:dyDescent="0.25">
      <c r="D3913" s="143"/>
    </row>
    <row r="3914" spans="4:4" x14ac:dyDescent="0.25">
      <c r="D3914" s="143"/>
    </row>
    <row r="3915" spans="4:4" x14ac:dyDescent="0.25">
      <c r="D3915" s="143"/>
    </row>
    <row r="3916" spans="4:4" x14ac:dyDescent="0.25">
      <c r="D3916" s="143"/>
    </row>
    <row r="3917" spans="4:4" x14ac:dyDescent="0.25">
      <c r="D3917" s="143"/>
    </row>
    <row r="3918" spans="4:4" x14ac:dyDescent="0.25">
      <c r="D3918" s="143"/>
    </row>
    <row r="3919" spans="4:4" x14ac:dyDescent="0.25">
      <c r="D3919" s="143"/>
    </row>
    <row r="3920" spans="4:4" x14ac:dyDescent="0.25">
      <c r="D3920" s="143"/>
    </row>
    <row r="3921" spans="4:4" x14ac:dyDescent="0.25">
      <c r="D3921" s="143"/>
    </row>
    <row r="3922" spans="4:4" x14ac:dyDescent="0.25">
      <c r="D3922" s="143"/>
    </row>
    <row r="3923" spans="4:4" x14ac:dyDescent="0.25">
      <c r="D3923" s="143"/>
    </row>
    <row r="3924" spans="4:4" x14ac:dyDescent="0.25">
      <c r="D3924" s="143"/>
    </row>
    <row r="3925" spans="4:4" x14ac:dyDescent="0.25">
      <c r="D3925" s="143"/>
    </row>
    <row r="3926" spans="4:4" x14ac:dyDescent="0.25">
      <c r="D3926" s="143"/>
    </row>
    <row r="3927" spans="4:4" x14ac:dyDescent="0.25">
      <c r="D3927" s="143"/>
    </row>
    <row r="3928" spans="4:4" x14ac:dyDescent="0.25">
      <c r="D3928" s="143"/>
    </row>
    <row r="3929" spans="4:4" x14ac:dyDescent="0.25">
      <c r="D3929" s="143"/>
    </row>
    <row r="3930" spans="4:4" x14ac:dyDescent="0.25">
      <c r="D3930" s="143"/>
    </row>
    <row r="3931" spans="4:4" x14ac:dyDescent="0.25">
      <c r="D3931" s="143"/>
    </row>
    <row r="3932" spans="4:4" x14ac:dyDescent="0.25">
      <c r="D3932" s="143"/>
    </row>
    <row r="3933" spans="4:4" x14ac:dyDescent="0.25">
      <c r="D3933" s="143"/>
    </row>
    <row r="3934" spans="4:4" x14ac:dyDescent="0.25">
      <c r="D3934" s="143"/>
    </row>
    <row r="3935" spans="4:4" x14ac:dyDescent="0.25">
      <c r="D3935" s="143"/>
    </row>
    <row r="3936" spans="4:4" x14ac:dyDescent="0.25">
      <c r="D3936" s="143"/>
    </row>
    <row r="3937" spans="4:4" x14ac:dyDescent="0.25">
      <c r="D3937" s="143"/>
    </row>
    <row r="3938" spans="4:4" x14ac:dyDescent="0.25">
      <c r="D3938" s="143"/>
    </row>
    <row r="3939" spans="4:4" x14ac:dyDescent="0.25">
      <c r="D3939" s="143"/>
    </row>
    <row r="3940" spans="4:4" x14ac:dyDescent="0.25">
      <c r="D3940" s="143"/>
    </row>
    <row r="3941" spans="4:4" x14ac:dyDescent="0.25">
      <c r="D3941" s="143"/>
    </row>
    <row r="3942" spans="4:4" x14ac:dyDescent="0.25">
      <c r="D3942" s="143"/>
    </row>
    <row r="3943" spans="4:4" x14ac:dyDescent="0.25">
      <c r="D3943" s="143"/>
    </row>
    <row r="3944" spans="4:4" x14ac:dyDescent="0.25">
      <c r="D3944" s="143"/>
    </row>
    <row r="3945" spans="4:4" x14ac:dyDescent="0.25">
      <c r="D3945" s="143"/>
    </row>
    <row r="3946" spans="4:4" x14ac:dyDescent="0.25">
      <c r="D3946" s="143"/>
    </row>
    <row r="3947" spans="4:4" x14ac:dyDescent="0.25">
      <c r="D3947" s="143"/>
    </row>
    <row r="3948" spans="4:4" x14ac:dyDescent="0.25">
      <c r="D3948" s="143"/>
    </row>
    <row r="3949" spans="4:4" x14ac:dyDescent="0.25">
      <c r="D3949" s="143"/>
    </row>
    <row r="3950" spans="4:4" x14ac:dyDescent="0.25">
      <c r="D3950" s="143"/>
    </row>
    <row r="3951" spans="4:4" x14ac:dyDescent="0.25">
      <c r="D3951" s="143"/>
    </row>
    <row r="3952" spans="4:4" x14ac:dyDescent="0.25">
      <c r="D3952" s="143"/>
    </row>
    <row r="3953" spans="4:4" x14ac:dyDescent="0.25">
      <c r="D3953" s="143"/>
    </row>
    <row r="3954" spans="4:4" x14ac:dyDescent="0.25">
      <c r="D3954" s="143"/>
    </row>
    <row r="3955" spans="4:4" x14ac:dyDescent="0.25">
      <c r="D3955" s="143"/>
    </row>
    <row r="3956" spans="4:4" x14ac:dyDescent="0.25">
      <c r="D3956" s="143"/>
    </row>
    <row r="3957" spans="4:4" x14ac:dyDescent="0.25">
      <c r="D3957" s="143"/>
    </row>
    <row r="3958" spans="4:4" x14ac:dyDescent="0.25">
      <c r="D3958" s="143"/>
    </row>
    <row r="3959" spans="4:4" x14ac:dyDescent="0.25">
      <c r="D3959" s="143"/>
    </row>
    <row r="3960" spans="4:4" x14ac:dyDescent="0.25">
      <c r="D3960" s="143"/>
    </row>
    <row r="3961" spans="4:4" x14ac:dyDescent="0.25">
      <c r="D3961" s="143"/>
    </row>
    <row r="3962" spans="4:4" x14ac:dyDescent="0.25">
      <c r="D3962" s="143"/>
    </row>
    <row r="3963" spans="4:4" x14ac:dyDescent="0.25">
      <c r="D3963" s="143"/>
    </row>
    <row r="3964" spans="4:4" x14ac:dyDescent="0.25">
      <c r="D3964" s="143"/>
    </row>
    <row r="3965" spans="4:4" x14ac:dyDescent="0.25">
      <c r="D3965" s="143"/>
    </row>
    <row r="3966" spans="4:4" x14ac:dyDescent="0.25">
      <c r="D3966" s="143"/>
    </row>
    <row r="3967" spans="4:4" x14ac:dyDescent="0.25">
      <c r="D3967" s="143"/>
    </row>
    <row r="3968" spans="4:4" x14ac:dyDescent="0.25">
      <c r="D3968" s="143"/>
    </row>
    <row r="3969" spans="4:4" x14ac:dyDescent="0.25">
      <c r="D3969" s="143"/>
    </row>
    <row r="3970" spans="4:4" x14ac:dyDescent="0.25">
      <c r="D3970" s="143"/>
    </row>
    <row r="3971" spans="4:4" x14ac:dyDescent="0.25">
      <c r="D3971" s="143"/>
    </row>
    <row r="3972" spans="4:4" x14ac:dyDescent="0.25">
      <c r="D3972" s="143"/>
    </row>
    <row r="3973" spans="4:4" x14ac:dyDescent="0.25">
      <c r="D3973" s="143"/>
    </row>
    <row r="3974" spans="4:4" x14ac:dyDescent="0.25">
      <c r="D3974" s="143"/>
    </row>
    <row r="3975" spans="4:4" x14ac:dyDescent="0.25">
      <c r="D3975" s="143"/>
    </row>
    <row r="3976" spans="4:4" x14ac:dyDescent="0.25">
      <c r="D3976" s="143"/>
    </row>
    <row r="3977" spans="4:4" x14ac:dyDescent="0.25">
      <c r="D3977" s="143"/>
    </row>
    <row r="3978" spans="4:4" x14ac:dyDescent="0.25">
      <c r="D3978" s="143"/>
    </row>
    <row r="3979" spans="4:4" x14ac:dyDescent="0.25">
      <c r="D3979" s="143"/>
    </row>
    <row r="3980" spans="4:4" x14ac:dyDescent="0.25">
      <c r="D3980" s="143"/>
    </row>
    <row r="3981" spans="4:4" x14ac:dyDescent="0.25">
      <c r="D3981" s="143"/>
    </row>
    <row r="3982" spans="4:4" x14ac:dyDescent="0.25">
      <c r="D3982" s="143"/>
    </row>
    <row r="3983" spans="4:4" x14ac:dyDescent="0.25">
      <c r="D3983" s="143"/>
    </row>
    <row r="3984" spans="4:4" x14ac:dyDescent="0.25">
      <c r="D3984" s="143"/>
    </row>
    <row r="3985" spans="4:4" x14ac:dyDescent="0.25">
      <c r="D3985" s="143"/>
    </row>
    <row r="3986" spans="4:4" x14ac:dyDescent="0.25">
      <c r="D3986" s="143"/>
    </row>
    <row r="3987" spans="4:4" x14ac:dyDescent="0.25">
      <c r="D3987" s="143"/>
    </row>
    <row r="3988" spans="4:4" x14ac:dyDescent="0.25">
      <c r="D3988" s="143"/>
    </row>
    <row r="3989" spans="4:4" x14ac:dyDescent="0.25">
      <c r="D3989" s="143"/>
    </row>
    <row r="3990" spans="4:4" x14ac:dyDescent="0.25">
      <c r="D3990" s="143"/>
    </row>
    <row r="3991" spans="4:4" x14ac:dyDescent="0.25">
      <c r="D3991" s="143"/>
    </row>
    <row r="3992" spans="4:4" x14ac:dyDescent="0.25">
      <c r="D3992" s="143"/>
    </row>
    <row r="3993" spans="4:4" x14ac:dyDescent="0.25">
      <c r="D3993" s="143"/>
    </row>
    <row r="3994" spans="4:4" x14ac:dyDescent="0.25">
      <c r="D3994" s="143"/>
    </row>
    <row r="3995" spans="4:4" x14ac:dyDescent="0.25">
      <c r="D3995" s="143"/>
    </row>
    <row r="3996" spans="4:4" x14ac:dyDescent="0.25">
      <c r="D3996" s="143"/>
    </row>
    <row r="3997" spans="4:4" x14ac:dyDescent="0.25">
      <c r="D3997" s="143"/>
    </row>
    <row r="3998" spans="4:4" x14ac:dyDescent="0.25">
      <c r="D3998" s="143"/>
    </row>
    <row r="3999" spans="4:4" x14ac:dyDescent="0.25">
      <c r="D3999" s="143"/>
    </row>
    <row r="4000" spans="4:4" x14ac:dyDescent="0.25">
      <c r="D4000" s="143"/>
    </row>
    <row r="4001" spans="4:4" x14ac:dyDescent="0.25">
      <c r="D4001" s="143"/>
    </row>
    <row r="4002" spans="4:4" x14ac:dyDescent="0.25">
      <c r="D4002" s="143"/>
    </row>
    <row r="4003" spans="4:4" x14ac:dyDescent="0.25">
      <c r="D4003" s="143"/>
    </row>
    <row r="4004" spans="4:4" x14ac:dyDescent="0.25">
      <c r="D4004" s="143"/>
    </row>
    <row r="4005" spans="4:4" x14ac:dyDescent="0.25">
      <c r="D4005" s="143"/>
    </row>
    <row r="4006" spans="4:4" x14ac:dyDescent="0.25">
      <c r="D4006" s="143"/>
    </row>
    <row r="4007" spans="4:4" x14ac:dyDescent="0.25">
      <c r="D4007" s="143"/>
    </row>
    <row r="4008" spans="4:4" x14ac:dyDescent="0.25">
      <c r="D4008" s="143"/>
    </row>
    <row r="4009" spans="4:4" x14ac:dyDescent="0.25">
      <c r="D4009" s="143"/>
    </row>
    <row r="4010" spans="4:4" x14ac:dyDescent="0.25">
      <c r="D4010" s="143"/>
    </row>
    <row r="4011" spans="4:4" x14ac:dyDescent="0.25">
      <c r="D4011" s="143"/>
    </row>
    <row r="4012" spans="4:4" x14ac:dyDescent="0.25">
      <c r="D4012" s="143"/>
    </row>
    <row r="4013" spans="4:4" x14ac:dyDescent="0.25">
      <c r="D4013" s="143"/>
    </row>
    <row r="4014" spans="4:4" x14ac:dyDescent="0.25">
      <c r="D4014" s="143"/>
    </row>
    <row r="4015" spans="4:4" x14ac:dyDescent="0.25">
      <c r="D4015" s="143"/>
    </row>
    <row r="4016" spans="4:4" x14ac:dyDescent="0.25">
      <c r="D4016" s="143"/>
    </row>
    <row r="4017" spans="4:4" x14ac:dyDescent="0.25">
      <c r="D4017" s="143"/>
    </row>
    <row r="4018" spans="4:4" x14ac:dyDescent="0.25">
      <c r="D4018" s="143"/>
    </row>
    <row r="4019" spans="4:4" x14ac:dyDescent="0.25">
      <c r="D4019" s="143"/>
    </row>
    <row r="4020" spans="4:4" x14ac:dyDescent="0.25">
      <c r="D4020" s="143"/>
    </row>
    <row r="4021" spans="4:4" x14ac:dyDescent="0.25">
      <c r="D4021" s="143"/>
    </row>
    <row r="4022" spans="4:4" x14ac:dyDescent="0.25">
      <c r="D4022" s="143"/>
    </row>
    <row r="4023" spans="4:4" x14ac:dyDescent="0.25">
      <c r="D4023" s="143"/>
    </row>
    <row r="4024" spans="4:4" x14ac:dyDescent="0.25">
      <c r="D4024" s="143"/>
    </row>
    <row r="4025" spans="4:4" x14ac:dyDescent="0.25">
      <c r="D4025" s="143"/>
    </row>
    <row r="4026" spans="4:4" x14ac:dyDescent="0.25">
      <c r="D4026" s="143"/>
    </row>
    <row r="4027" spans="4:4" x14ac:dyDescent="0.25">
      <c r="D4027" s="143"/>
    </row>
    <row r="4028" spans="4:4" x14ac:dyDescent="0.25">
      <c r="D4028" s="143"/>
    </row>
    <row r="4029" spans="4:4" x14ac:dyDescent="0.25">
      <c r="D4029" s="143"/>
    </row>
    <row r="4030" spans="4:4" x14ac:dyDescent="0.25">
      <c r="D4030" s="143"/>
    </row>
    <row r="4031" spans="4:4" x14ac:dyDescent="0.25">
      <c r="D4031" s="143"/>
    </row>
    <row r="4032" spans="4:4" x14ac:dyDescent="0.25">
      <c r="D4032" s="143"/>
    </row>
    <row r="4033" spans="4:4" x14ac:dyDescent="0.25">
      <c r="D4033" s="143"/>
    </row>
    <row r="4034" spans="4:4" x14ac:dyDescent="0.25">
      <c r="D4034" s="143"/>
    </row>
    <row r="4035" spans="4:4" x14ac:dyDescent="0.25">
      <c r="D4035" s="143"/>
    </row>
    <row r="4036" spans="4:4" x14ac:dyDescent="0.25">
      <c r="D4036" s="143"/>
    </row>
    <row r="4037" spans="4:4" x14ac:dyDescent="0.25">
      <c r="D4037" s="143"/>
    </row>
    <row r="4038" spans="4:4" x14ac:dyDescent="0.25">
      <c r="D4038" s="143"/>
    </row>
    <row r="4039" spans="4:4" x14ac:dyDescent="0.25">
      <c r="D4039" s="143"/>
    </row>
    <row r="4040" spans="4:4" x14ac:dyDescent="0.25">
      <c r="D4040" s="143"/>
    </row>
    <row r="4041" spans="4:4" x14ac:dyDescent="0.25">
      <c r="D4041" s="143"/>
    </row>
    <row r="4042" spans="4:4" x14ac:dyDescent="0.25">
      <c r="D4042" s="143"/>
    </row>
    <row r="4043" spans="4:4" x14ac:dyDescent="0.25">
      <c r="D4043" s="143"/>
    </row>
    <row r="4044" spans="4:4" x14ac:dyDescent="0.25">
      <c r="D4044" s="143"/>
    </row>
    <row r="4045" spans="4:4" x14ac:dyDescent="0.25">
      <c r="D4045" s="143"/>
    </row>
    <row r="4046" spans="4:4" x14ac:dyDescent="0.25">
      <c r="D4046" s="143"/>
    </row>
    <row r="4047" spans="4:4" x14ac:dyDescent="0.25">
      <c r="D4047" s="143"/>
    </row>
    <row r="4048" spans="4:4" x14ac:dyDescent="0.25">
      <c r="D4048" s="143"/>
    </row>
    <row r="4049" spans="4:4" x14ac:dyDescent="0.25">
      <c r="D4049" s="143"/>
    </row>
    <row r="4050" spans="4:4" x14ac:dyDescent="0.25">
      <c r="D4050" s="143"/>
    </row>
    <row r="4051" spans="4:4" x14ac:dyDescent="0.25">
      <c r="D4051" s="143"/>
    </row>
    <row r="4052" spans="4:4" x14ac:dyDescent="0.25">
      <c r="D4052" s="143"/>
    </row>
    <row r="4053" spans="4:4" x14ac:dyDescent="0.25">
      <c r="D4053" s="143"/>
    </row>
    <row r="4054" spans="4:4" x14ac:dyDescent="0.25">
      <c r="D4054" s="143"/>
    </row>
    <row r="4055" spans="4:4" x14ac:dyDescent="0.25">
      <c r="D4055" s="143"/>
    </row>
    <row r="4056" spans="4:4" x14ac:dyDescent="0.25">
      <c r="D4056" s="143"/>
    </row>
    <row r="4057" spans="4:4" x14ac:dyDescent="0.25">
      <c r="D4057" s="143"/>
    </row>
    <row r="4058" spans="4:4" x14ac:dyDescent="0.25">
      <c r="D4058" s="143"/>
    </row>
    <row r="4059" spans="4:4" x14ac:dyDescent="0.25">
      <c r="D4059" s="143"/>
    </row>
    <row r="4060" spans="4:4" x14ac:dyDescent="0.25">
      <c r="D4060" s="143"/>
    </row>
    <row r="4061" spans="4:4" x14ac:dyDescent="0.25">
      <c r="D4061" s="143"/>
    </row>
    <row r="4062" spans="4:4" x14ac:dyDescent="0.25">
      <c r="D4062" s="143"/>
    </row>
    <row r="4063" spans="4:4" x14ac:dyDescent="0.25">
      <c r="D4063" s="143"/>
    </row>
    <row r="4064" spans="4:4" x14ac:dyDescent="0.25">
      <c r="D4064" s="143"/>
    </row>
    <row r="4065" spans="4:4" x14ac:dyDescent="0.25">
      <c r="D4065" s="143"/>
    </row>
    <row r="4066" spans="4:4" x14ac:dyDescent="0.25">
      <c r="D4066" s="143"/>
    </row>
    <row r="4067" spans="4:4" x14ac:dyDescent="0.25">
      <c r="D4067" s="143"/>
    </row>
    <row r="4068" spans="4:4" x14ac:dyDescent="0.25">
      <c r="D4068" s="143"/>
    </row>
    <row r="4069" spans="4:4" x14ac:dyDescent="0.25">
      <c r="D4069" s="143"/>
    </row>
    <row r="4070" spans="4:4" x14ac:dyDescent="0.25">
      <c r="D4070" s="143"/>
    </row>
    <row r="4071" spans="4:4" x14ac:dyDescent="0.25">
      <c r="D4071" s="143"/>
    </row>
    <row r="4072" spans="4:4" x14ac:dyDescent="0.25">
      <c r="D4072" s="143"/>
    </row>
    <row r="4073" spans="4:4" x14ac:dyDescent="0.25">
      <c r="D4073" s="143"/>
    </row>
    <row r="4074" spans="4:4" x14ac:dyDescent="0.25">
      <c r="D4074" s="143"/>
    </row>
    <row r="4075" spans="4:4" x14ac:dyDescent="0.25">
      <c r="D4075" s="143"/>
    </row>
    <row r="4076" spans="4:4" x14ac:dyDescent="0.25">
      <c r="D4076" s="143"/>
    </row>
    <row r="4077" spans="4:4" x14ac:dyDescent="0.25">
      <c r="D4077" s="143"/>
    </row>
    <row r="4078" spans="4:4" x14ac:dyDescent="0.25">
      <c r="D4078" s="143"/>
    </row>
    <row r="4079" spans="4:4" x14ac:dyDescent="0.25">
      <c r="D4079" s="143"/>
    </row>
    <row r="4080" spans="4:4" x14ac:dyDescent="0.25">
      <c r="D4080" s="143"/>
    </row>
    <row r="4081" spans="4:4" x14ac:dyDescent="0.25">
      <c r="D4081" s="143"/>
    </row>
    <row r="4082" spans="4:4" x14ac:dyDescent="0.25">
      <c r="D4082" s="143"/>
    </row>
    <row r="4083" spans="4:4" x14ac:dyDescent="0.25">
      <c r="D4083" s="143"/>
    </row>
    <row r="4084" spans="4:4" x14ac:dyDescent="0.25">
      <c r="D4084" s="143"/>
    </row>
    <row r="4085" spans="4:4" x14ac:dyDescent="0.25">
      <c r="D4085" s="143"/>
    </row>
    <row r="4086" spans="4:4" x14ac:dyDescent="0.25">
      <c r="D4086" s="143"/>
    </row>
    <row r="4087" spans="4:4" x14ac:dyDescent="0.25">
      <c r="D4087" s="143"/>
    </row>
    <row r="4088" spans="4:4" x14ac:dyDescent="0.25">
      <c r="D4088" s="143"/>
    </row>
    <row r="4089" spans="4:4" x14ac:dyDescent="0.25">
      <c r="D4089" s="143"/>
    </row>
    <row r="4090" spans="4:4" x14ac:dyDescent="0.25">
      <c r="D4090" s="143"/>
    </row>
    <row r="4091" spans="4:4" x14ac:dyDescent="0.25">
      <c r="D4091" s="143"/>
    </row>
    <row r="4092" spans="4:4" x14ac:dyDescent="0.25">
      <c r="D4092" s="143"/>
    </row>
    <row r="4093" spans="4:4" x14ac:dyDescent="0.25">
      <c r="D4093" s="143"/>
    </row>
    <row r="4094" spans="4:4" x14ac:dyDescent="0.25">
      <c r="D4094" s="143"/>
    </row>
    <row r="4095" spans="4:4" x14ac:dyDescent="0.25">
      <c r="D4095" s="143"/>
    </row>
    <row r="4096" spans="4:4" x14ac:dyDescent="0.25">
      <c r="D4096" s="143"/>
    </row>
    <row r="4097" spans="4:4" x14ac:dyDescent="0.25">
      <c r="D4097" s="143"/>
    </row>
    <row r="4098" spans="4:4" x14ac:dyDescent="0.25">
      <c r="D4098" s="143"/>
    </row>
    <row r="4099" spans="4:4" x14ac:dyDescent="0.25">
      <c r="D4099" s="143"/>
    </row>
    <row r="4100" spans="4:4" x14ac:dyDescent="0.25">
      <c r="D4100" s="143"/>
    </row>
    <row r="4101" spans="4:4" x14ac:dyDescent="0.25">
      <c r="D4101" s="143"/>
    </row>
    <row r="4102" spans="4:4" x14ac:dyDescent="0.25">
      <c r="D4102" s="143"/>
    </row>
    <row r="4103" spans="4:4" x14ac:dyDescent="0.25">
      <c r="D4103" s="143"/>
    </row>
    <row r="4104" spans="4:4" x14ac:dyDescent="0.25">
      <c r="D4104" s="143"/>
    </row>
    <row r="4105" spans="4:4" x14ac:dyDescent="0.25">
      <c r="D4105" s="143"/>
    </row>
    <row r="4106" spans="4:4" x14ac:dyDescent="0.25">
      <c r="D4106" s="143"/>
    </row>
    <row r="4107" spans="4:4" x14ac:dyDescent="0.25">
      <c r="D4107" s="143"/>
    </row>
    <row r="4108" spans="4:4" x14ac:dyDescent="0.25">
      <c r="D4108" s="143"/>
    </row>
    <row r="4109" spans="4:4" x14ac:dyDescent="0.25">
      <c r="D4109" s="143"/>
    </row>
    <row r="4110" spans="4:4" x14ac:dyDescent="0.25">
      <c r="D4110" s="143"/>
    </row>
    <row r="4111" spans="4:4" x14ac:dyDescent="0.25">
      <c r="D4111" s="143"/>
    </row>
    <row r="4112" spans="4:4" x14ac:dyDescent="0.25">
      <c r="D4112" s="143"/>
    </row>
    <row r="4113" spans="4:4" x14ac:dyDescent="0.25">
      <c r="D4113" s="143"/>
    </row>
    <row r="4114" spans="4:4" x14ac:dyDescent="0.25">
      <c r="D4114" s="143"/>
    </row>
    <row r="4115" spans="4:4" x14ac:dyDescent="0.25">
      <c r="D4115" s="143"/>
    </row>
    <row r="4116" spans="4:4" x14ac:dyDescent="0.25">
      <c r="D4116" s="143"/>
    </row>
    <row r="4117" spans="4:4" x14ac:dyDescent="0.25">
      <c r="D4117" s="143"/>
    </row>
    <row r="4118" spans="4:4" x14ac:dyDescent="0.25">
      <c r="D4118" s="143"/>
    </row>
    <row r="4119" spans="4:4" x14ac:dyDescent="0.25">
      <c r="D4119" s="143"/>
    </row>
    <row r="4120" spans="4:4" x14ac:dyDescent="0.25">
      <c r="D4120" s="143"/>
    </row>
    <row r="4121" spans="4:4" x14ac:dyDescent="0.25">
      <c r="D4121" s="143"/>
    </row>
    <row r="4122" spans="4:4" x14ac:dyDescent="0.25">
      <c r="D4122" s="143"/>
    </row>
    <row r="4123" spans="4:4" x14ac:dyDescent="0.25">
      <c r="D4123" s="143"/>
    </row>
    <row r="4124" spans="4:4" x14ac:dyDescent="0.25">
      <c r="D4124" s="143"/>
    </row>
    <row r="4125" spans="4:4" x14ac:dyDescent="0.25">
      <c r="D4125" s="143"/>
    </row>
    <row r="4126" spans="4:4" x14ac:dyDescent="0.25">
      <c r="D4126" s="143"/>
    </row>
    <row r="4127" spans="4:4" x14ac:dyDescent="0.25">
      <c r="D4127" s="143"/>
    </row>
    <row r="4128" spans="4:4" x14ac:dyDescent="0.25">
      <c r="D4128" s="143"/>
    </row>
    <row r="4129" spans="4:4" x14ac:dyDescent="0.25">
      <c r="D4129" s="143"/>
    </row>
    <row r="4130" spans="4:4" x14ac:dyDescent="0.25">
      <c r="D4130" s="143"/>
    </row>
    <row r="4131" spans="4:4" x14ac:dyDescent="0.25">
      <c r="D4131" s="143"/>
    </row>
    <row r="4132" spans="4:4" x14ac:dyDescent="0.25">
      <c r="D4132" s="143"/>
    </row>
    <row r="4133" spans="4:4" x14ac:dyDescent="0.25">
      <c r="D4133" s="143"/>
    </row>
    <row r="4134" spans="4:4" x14ac:dyDescent="0.25">
      <c r="D4134" s="143"/>
    </row>
    <row r="4135" spans="4:4" x14ac:dyDescent="0.25">
      <c r="D4135" s="143"/>
    </row>
    <row r="4136" spans="4:4" x14ac:dyDescent="0.25">
      <c r="D4136" s="143"/>
    </row>
    <row r="4137" spans="4:4" x14ac:dyDescent="0.25">
      <c r="D4137" s="143"/>
    </row>
    <row r="4138" spans="4:4" x14ac:dyDescent="0.25">
      <c r="D4138" s="143"/>
    </row>
    <row r="4139" spans="4:4" x14ac:dyDescent="0.25">
      <c r="D4139" s="143"/>
    </row>
    <row r="4140" spans="4:4" x14ac:dyDescent="0.25">
      <c r="D4140" s="143"/>
    </row>
    <row r="4141" spans="4:4" x14ac:dyDescent="0.25">
      <c r="D4141" s="143"/>
    </row>
    <row r="4142" spans="4:4" x14ac:dyDescent="0.25">
      <c r="D4142" s="143"/>
    </row>
    <row r="4143" spans="4:4" x14ac:dyDescent="0.25">
      <c r="D4143" s="143"/>
    </row>
    <row r="4144" spans="4:4" x14ac:dyDescent="0.25">
      <c r="D4144" s="143"/>
    </row>
    <row r="4145" spans="4:4" x14ac:dyDescent="0.25">
      <c r="D4145" s="143"/>
    </row>
    <row r="4146" spans="4:4" x14ac:dyDescent="0.25">
      <c r="D4146" s="143"/>
    </row>
    <row r="4147" spans="4:4" x14ac:dyDescent="0.25">
      <c r="D4147" s="143"/>
    </row>
    <row r="4148" spans="4:4" x14ac:dyDescent="0.25">
      <c r="D4148" s="143"/>
    </row>
    <row r="4149" spans="4:4" x14ac:dyDescent="0.25">
      <c r="D4149" s="143"/>
    </row>
    <row r="4150" spans="4:4" x14ac:dyDescent="0.25">
      <c r="D4150" s="143"/>
    </row>
    <row r="4151" spans="4:4" x14ac:dyDescent="0.25">
      <c r="D4151" s="143"/>
    </row>
    <row r="4152" spans="4:4" x14ac:dyDescent="0.25">
      <c r="D4152" s="143"/>
    </row>
    <row r="4153" spans="4:4" x14ac:dyDescent="0.25">
      <c r="D4153" s="143"/>
    </row>
    <row r="4154" spans="4:4" x14ac:dyDescent="0.25">
      <c r="D4154" s="143"/>
    </row>
    <row r="4155" spans="4:4" x14ac:dyDescent="0.25">
      <c r="D4155" s="143"/>
    </row>
    <row r="4156" spans="4:4" x14ac:dyDescent="0.25">
      <c r="D4156" s="143"/>
    </row>
    <row r="4157" spans="4:4" x14ac:dyDescent="0.25">
      <c r="D4157" s="143"/>
    </row>
    <row r="4158" spans="4:4" x14ac:dyDescent="0.25">
      <c r="D4158" s="143"/>
    </row>
    <row r="4159" spans="4:4" x14ac:dyDescent="0.25">
      <c r="D4159" s="143"/>
    </row>
    <row r="4160" spans="4:4" x14ac:dyDescent="0.25">
      <c r="D4160" s="143"/>
    </row>
    <row r="4161" spans="4:4" x14ac:dyDescent="0.25">
      <c r="D4161" s="143"/>
    </row>
    <row r="4162" spans="4:4" x14ac:dyDescent="0.25">
      <c r="D4162" s="143"/>
    </row>
    <row r="4163" spans="4:4" x14ac:dyDescent="0.25">
      <c r="D4163" s="143"/>
    </row>
    <row r="4164" spans="4:4" x14ac:dyDescent="0.25">
      <c r="D4164" s="143"/>
    </row>
    <row r="4165" spans="4:4" x14ac:dyDescent="0.25">
      <c r="D4165" s="143"/>
    </row>
    <row r="4166" spans="4:4" x14ac:dyDescent="0.25">
      <c r="D4166" s="143"/>
    </row>
    <row r="4167" spans="4:4" x14ac:dyDescent="0.25">
      <c r="D4167" s="143"/>
    </row>
    <row r="4168" spans="4:4" x14ac:dyDescent="0.25">
      <c r="D4168" s="143"/>
    </row>
    <row r="4169" spans="4:4" x14ac:dyDescent="0.25">
      <c r="D4169" s="143"/>
    </row>
    <row r="4170" spans="4:4" x14ac:dyDescent="0.25">
      <c r="D4170" s="143"/>
    </row>
    <row r="4171" spans="4:4" x14ac:dyDescent="0.25">
      <c r="D4171" s="143"/>
    </row>
    <row r="4172" spans="4:4" x14ac:dyDescent="0.25">
      <c r="D4172" s="143"/>
    </row>
    <row r="4173" spans="4:4" x14ac:dyDescent="0.25">
      <c r="D4173" s="143"/>
    </row>
    <row r="4174" spans="4:4" x14ac:dyDescent="0.25">
      <c r="D4174" s="143"/>
    </row>
    <row r="4175" spans="4:4" x14ac:dyDescent="0.25">
      <c r="D4175" s="143"/>
    </row>
    <row r="4176" spans="4:4" x14ac:dyDescent="0.25">
      <c r="D4176" s="143"/>
    </row>
    <row r="4177" spans="4:4" x14ac:dyDescent="0.25">
      <c r="D4177" s="143"/>
    </row>
    <row r="4178" spans="4:4" x14ac:dyDescent="0.25">
      <c r="D4178" s="143"/>
    </row>
    <row r="4179" spans="4:4" x14ac:dyDescent="0.25">
      <c r="D4179" s="143"/>
    </row>
    <row r="4180" spans="4:4" x14ac:dyDescent="0.25">
      <c r="D4180" s="143"/>
    </row>
    <row r="4181" spans="4:4" x14ac:dyDescent="0.25">
      <c r="D4181" s="143"/>
    </row>
    <row r="4182" spans="4:4" x14ac:dyDescent="0.25">
      <c r="D4182" s="143"/>
    </row>
    <row r="4183" spans="4:4" x14ac:dyDescent="0.25">
      <c r="D4183" s="143"/>
    </row>
    <row r="4184" spans="4:4" x14ac:dyDescent="0.25">
      <c r="D4184" s="143"/>
    </row>
    <row r="4185" spans="4:4" x14ac:dyDescent="0.25">
      <c r="D4185" s="143"/>
    </row>
    <row r="4186" spans="4:4" x14ac:dyDescent="0.25">
      <c r="D4186" s="143"/>
    </row>
    <row r="4187" spans="4:4" x14ac:dyDescent="0.25">
      <c r="D4187" s="143"/>
    </row>
    <row r="4188" spans="4:4" x14ac:dyDescent="0.25">
      <c r="D4188" s="143"/>
    </row>
    <row r="4189" spans="4:4" x14ac:dyDescent="0.25">
      <c r="D4189" s="143"/>
    </row>
    <row r="4190" spans="4:4" x14ac:dyDescent="0.25">
      <c r="D4190" s="143"/>
    </row>
    <row r="4191" spans="4:4" x14ac:dyDescent="0.25">
      <c r="D4191" s="143"/>
    </row>
    <row r="4192" spans="4:4" x14ac:dyDescent="0.25">
      <c r="D4192" s="143"/>
    </row>
    <row r="4193" spans="4:4" x14ac:dyDescent="0.25">
      <c r="D4193" s="143"/>
    </row>
    <row r="4194" spans="4:4" x14ac:dyDescent="0.25">
      <c r="D4194" s="143"/>
    </row>
    <row r="4195" spans="4:4" x14ac:dyDescent="0.25">
      <c r="D4195" s="143"/>
    </row>
    <row r="4196" spans="4:4" x14ac:dyDescent="0.25">
      <c r="D4196" s="143"/>
    </row>
    <row r="4197" spans="4:4" x14ac:dyDescent="0.25">
      <c r="D4197" s="143"/>
    </row>
    <row r="4198" spans="4:4" x14ac:dyDescent="0.25">
      <c r="D4198" s="143"/>
    </row>
    <row r="4199" spans="4:4" x14ac:dyDescent="0.25">
      <c r="D4199" s="143"/>
    </row>
    <row r="4200" spans="4:4" x14ac:dyDescent="0.25">
      <c r="D4200" s="143"/>
    </row>
    <row r="4201" spans="4:4" x14ac:dyDescent="0.25">
      <c r="D4201" s="143"/>
    </row>
    <row r="4202" spans="4:4" x14ac:dyDescent="0.25">
      <c r="D4202" s="143"/>
    </row>
    <row r="4203" spans="4:4" x14ac:dyDescent="0.25">
      <c r="D4203" s="143"/>
    </row>
    <row r="4204" spans="4:4" x14ac:dyDescent="0.25">
      <c r="D4204" s="143"/>
    </row>
    <row r="4205" spans="4:4" x14ac:dyDescent="0.25">
      <c r="D4205" s="143"/>
    </row>
    <row r="4206" spans="4:4" x14ac:dyDescent="0.25">
      <c r="D4206" s="143"/>
    </row>
    <row r="4207" spans="4:4" x14ac:dyDescent="0.25">
      <c r="D4207" s="143"/>
    </row>
    <row r="4208" spans="4:4" x14ac:dyDescent="0.25">
      <c r="D4208" s="143"/>
    </row>
    <row r="4209" spans="4:4" x14ac:dyDescent="0.25">
      <c r="D4209" s="143"/>
    </row>
    <row r="4210" spans="4:4" x14ac:dyDescent="0.25">
      <c r="D4210" s="143"/>
    </row>
    <row r="4211" spans="4:4" x14ac:dyDescent="0.25">
      <c r="D4211" s="143"/>
    </row>
    <row r="4212" spans="4:4" x14ac:dyDescent="0.25">
      <c r="D4212" s="143"/>
    </row>
    <row r="4213" spans="4:4" x14ac:dyDescent="0.25">
      <c r="D4213" s="143"/>
    </row>
    <row r="4214" spans="4:4" x14ac:dyDescent="0.25">
      <c r="D4214" s="143"/>
    </row>
    <row r="4215" spans="4:4" x14ac:dyDescent="0.25">
      <c r="D4215" s="143"/>
    </row>
    <row r="4216" spans="4:4" x14ac:dyDescent="0.25">
      <c r="D4216" s="143"/>
    </row>
    <row r="4217" spans="4:4" x14ac:dyDescent="0.25">
      <c r="D4217" s="143"/>
    </row>
    <row r="4218" spans="4:4" x14ac:dyDescent="0.25">
      <c r="D4218" s="143"/>
    </row>
    <row r="4219" spans="4:4" x14ac:dyDescent="0.25">
      <c r="D4219" s="143"/>
    </row>
    <row r="4220" spans="4:4" x14ac:dyDescent="0.25">
      <c r="D4220" s="143"/>
    </row>
    <row r="4221" spans="4:4" x14ac:dyDescent="0.25">
      <c r="D4221" s="143"/>
    </row>
    <row r="4222" spans="4:4" x14ac:dyDescent="0.25">
      <c r="D4222" s="143"/>
    </row>
    <row r="4223" spans="4:4" x14ac:dyDescent="0.25">
      <c r="D4223" s="143"/>
    </row>
    <row r="4224" spans="4:4" x14ac:dyDescent="0.25">
      <c r="D4224" s="143"/>
    </row>
    <row r="4225" spans="4:4" x14ac:dyDescent="0.25">
      <c r="D4225" s="143"/>
    </row>
    <row r="4226" spans="4:4" x14ac:dyDescent="0.25">
      <c r="D4226" s="143"/>
    </row>
    <row r="4227" spans="4:4" x14ac:dyDescent="0.25">
      <c r="D4227" s="143"/>
    </row>
    <row r="4228" spans="4:4" x14ac:dyDescent="0.25">
      <c r="D4228" s="143"/>
    </row>
    <row r="4229" spans="4:4" x14ac:dyDescent="0.25">
      <c r="D4229" s="143"/>
    </row>
    <row r="4230" spans="4:4" x14ac:dyDescent="0.25">
      <c r="D4230" s="143"/>
    </row>
    <row r="4231" spans="4:4" x14ac:dyDescent="0.25">
      <c r="D4231" s="143"/>
    </row>
    <row r="4232" spans="4:4" x14ac:dyDescent="0.25">
      <c r="D4232" s="143"/>
    </row>
    <row r="4233" spans="4:4" x14ac:dyDescent="0.25">
      <c r="D4233" s="143"/>
    </row>
    <row r="4234" spans="4:4" x14ac:dyDescent="0.25">
      <c r="D4234" s="143"/>
    </row>
    <row r="4235" spans="4:4" x14ac:dyDescent="0.25">
      <c r="D4235" s="143"/>
    </row>
    <row r="4236" spans="4:4" x14ac:dyDescent="0.25">
      <c r="D4236" s="143"/>
    </row>
    <row r="4237" spans="4:4" x14ac:dyDescent="0.25">
      <c r="D4237" s="143"/>
    </row>
    <row r="4238" spans="4:4" x14ac:dyDescent="0.25">
      <c r="D4238" s="143"/>
    </row>
    <row r="4239" spans="4:4" x14ac:dyDescent="0.25">
      <c r="D4239" s="143"/>
    </row>
    <row r="4240" spans="4:4" x14ac:dyDescent="0.25">
      <c r="D4240" s="143"/>
    </row>
    <row r="4241" spans="4:4" x14ac:dyDescent="0.25">
      <c r="D4241" s="143"/>
    </row>
    <row r="4242" spans="4:4" x14ac:dyDescent="0.25">
      <c r="D4242" s="143"/>
    </row>
    <row r="4243" spans="4:4" x14ac:dyDescent="0.25">
      <c r="D4243" s="143"/>
    </row>
    <row r="4244" spans="4:4" x14ac:dyDescent="0.25">
      <c r="D4244" s="143"/>
    </row>
    <row r="4245" spans="4:4" x14ac:dyDescent="0.25">
      <c r="D4245" s="143"/>
    </row>
    <row r="4246" spans="4:4" x14ac:dyDescent="0.25">
      <c r="D4246" s="143"/>
    </row>
    <row r="4247" spans="4:4" x14ac:dyDescent="0.25">
      <c r="D4247" s="143"/>
    </row>
    <row r="4248" spans="4:4" x14ac:dyDescent="0.25">
      <c r="D4248" s="143"/>
    </row>
    <row r="4249" spans="4:4" x14ac:dyDescent="0.25">
      <c r="D4249" s="143"/>
    </row>
    <row r="4250" spans="4:4" x14ac:dyDescent="0.25">
      <c r="D4250" s="143"/>
    </row>
    <row r="4251" spans="4:4" x14ac:dyDescent="0.25">
      <c r="D4251" s="143"/>
    </row>
    <row r="4252" spans="4:4" x14ac:dyDescent="0.25">
      <c r="D4252" s="143"/>
    </row>
    <row r="4253" spans="4:4" x14ac:dyDescent="0.25">
      <c r="D4253" s="143"/>
    </row>
    <row r="4254" spans="4:4" x14ac:dyDescent="0.25">
      <c r="D4254" s="143"/>
    </row>
    <row r="4255" spans="4:4" x14ac:dyDescent="0.25">
      <c r="D4255" s="143"/>
    </row>
    <row r="4256" spans="4:4" x14ac:dyDescent="0.25">
      <c r="D4256" s="143"/>
    </row>
    <row r="4257" spans="4:4" x14ac:dyDescent="0.25">
      <c r="D4257" s="143"/>
    </row>
    <row r="4258" spans="4:4" x14ac:dyDescent="0.25">
      <c r="D4258" s="143"/>
    </row>
    <row r="4259" spans="4:4" x14ac:dyDescent="0.25">
      <c r="D4259" s="143"/>
    </row>
    <row r="4260" spans="4:4" x14ac:dyDescent="0.25">
      <c r="D4260" s="143"/>
    </row>
    <row r="4261" spans="4:4" x14ac:dyDescent="0.25">
      <c r="D4261" s="143"/>
    </row>
    <row r="4262" spans="4:4" x14ac:dyDescent="0.25">
      <c r="D4262" s="143"/>
    </row>
    <row r="4263" spans="4:4" x14ac:dyDescent="0.25">
      <c r="D4263" s="143"/>
    </row>
    <row r="4264" spans="4:4" x14ac:dyDescent="0.25">
      <c r="D4264" s="143"/>
    </row>
    <row r="4265" spans="4:4" x14ac:dyDescent="0.25">
      <c r="D4265" s="143"/>
    </row>
    <row r="4266" spans="4:4" x14ac:dyDescent="0.25">
      <c r="D4266" s="143"/>
    </row>
    <row r="4267" spans="4:4" x14ac:dyDescent="0.25">
      <c r="D4267" s="143"/>
    </row>
    <row r="4268" spans="4:4" x14ac:dyDescent="0.25">
      <c r="D4268" s="143"/>
    </row>
    <row r="4269" spans="4:4" x14ac:dyDescent="0.25">
      <c r="D4269" s="143"/>
    </row>
    <row r="4270" spans="4:4" x14ac:dyDescent="0.25">
      <c r="D4270" s="143"/>
    </row>
    <row r="4271" spans="4:4" x14ac:dyDescent="0.25">
      <c r="D4271" s="143"/>
    </row>
    <row r="4272" spans="4:4" x14ac:dyDescent="0.25">
      <c r="D4272" s="143"/>
    </row>
    <row r="4273" spans="4:4" x14ac:dyDescent="0.25">
      <c r="D4273" s="143"/>
    </row>
    <row r="4274" spans="4:4" x14ac:dyDescent="0.25">
      <c r="D4274" s="143"/>
    </row>
    <row r="4275" spans="4:4" x14ac:dyDescent="0.25">
      <c r="D4275" s="143"/>
    </row>
    <row r="4276" spans="4:4" x14ac:dyDescent="0.25">
      <c r="D4276" s="143"/>
    </row>
    <row r="4277" spans="4:4" x14ac:dyDescent="0.25">
      <c r="D4277" s="143"/>
    </row>
    <row r="4278" spans="4:4" x14ac:dyDescent="0.25">
      <c r="D4278" s="143"/>
    </row>
    <row r="4279" spans="4:4" x14ac:dyDescent="0.25">
      <c r="D4279" s="143"/>
    </row>
    <row r="4280" spans="4:4" x14ac:dyDescent="0.25">
      <c r="D4280" s="143"/>
    </row>
    <row r="4281" spans="4:4" x14ac:dyDescent="0.25">
      <c r="D4281" s="143"/>
    </row>
    <row r="4282" spans="4:4" x14ac:dyDescent="0.25">
      <c r="D4282" s="143"/>
    </row>
    <row r="4283" spans="4:4" x14ac:dyDescent="0.25">
      <c r="D4283" s="143"/>
    </row>
    <row r="4284" spans="4:4" x14ac:dyDescent="0.25">
      <c r="D4284" s="143"/>
    </row>
    <row r="4285" spans="4:4" x14ac:dyDescent="0.25">
      <c r="D4285" s="143"/>
    </row>
    <row r="4286" spans="4:4" x14ac:dyDescent="0.25">
      <c r="D4286" s="143"/>
    </row>
    <row r="4287" spans="4:4" x14ac:dyDescent="0.25">
      <c r="D4287" s="143"/>
    </row>
    <row r="4288" spans="4:4" x14ac:dyDescent="0.25">
      <c r="D4288" s="143"/>
    </row>
    <row r="4289" spans="4:4" x14ac:dyDescent="0.25">
      <c r="D4289" s="143"/>
    </row>
    <row r="4290" spans="4:4" x14ac:dyDescent="0.25">
      <c r="D4290" s="143"/>
    </row>
    <row r="4291" spans="4:4" x14ac:dyDescent="0.25">
      <c r="D4291" s="143"/>
    </row>
    <row r="4292" spans="4:4" x14ac:dyDescent="0.25">
      <c r="D4292" s="143"/>
    </row>
    <row r="4293" spans="4:4" x14ac:dyDescent="0.25">
      <c r="D4293" s="143"/>
    </row>
    <row r="4294" spans="4:4" x14ac:dyDescent="0.25">
      <c r="D4294" s="143"/>
    </row>
    <row r="4295" spans="4:4" x14ac:dyDescent="0.25">
      <c r="D4295" s="143"/>
    </row>
    <row r="4296" spans="4:4" x14ac:dyDescent="0.25">
      <c r="D4296" s="143"/>
    </row>
    <row r="4297" spans="4:4" x14ac:dyDescent="0.25">
      <c r="D4297" s="143"/>
    </row>
    <row r="4298" spans="4:4" x14ac:dyDescent="0.25">
      <c r="D4298" s="143"/>
    </row>
    <row r="4299" spans="4:4" x14ac:dyDescent="0.25">
      <c r="D4299" s="143"/>
    </row>
    <row r="4300" spans="4:4" x14ac:dyDescent="0.25">
      <c r="D4300" s="143"/>
    </row>
    <row r="4301" spans="4:4" x14ac:dyDescent="0.25">
      <c r="D4301" s="143"/>
    </row>
    <row r="4302" spans="4:4" x14ac:dyDescent="0.25">
      <c r="D4302" s="143"/>
    </row>
    <row r="4303" spans="4:4" x14ac:dyDescent="0.25">
      <c r="D4303" s="143"/>
    </row>
    <row r="4304" spans="4:4" x14ac:dyDescent="0.25">
      <c r="D4304" s="143"/>
    </row>
    <row r="4305" spans="4:4" x14ac:dyDescent="0.25">
      <c r="D4305" s="143"/>
    </row>
    <row r="4306" spans="4:4" x14ac:dyDescent="0.25">
      <c r="D4306" s="143"/>
    </row>
    <row r="4307" spans="4:4" x14ac:dyDescent="0.25">
      <c r="D4307" s="143"/>
    </row>
    <row r="4308" spans="4:4" x14ac:dyDescent="0.25">
      <c r="D4308" s="143"/>
    </row>
    <row r="4309" spans="4:4" x14ac:dyDescent="0.25">
      <c r="D4309" s="143"/>
    </row>
    <row r="4310" spans="4:4" x14ac:dyDescent="0.25">
      <c r="D4310" s="143"/>
    </row>
    <row r="4311" spans="4:4" x14ac:dyDescent="0.25">
      <c r="D4311" s="143"/>
    </row>
    <row r="4312" spans="4:4" x14ac:dyDescent="0.25">
      <c r="D4312" s="143"/>
    </row>
    <row r="4313" spans="4:4" x14ac:dyDescent="0.25">
      <c r="D4313" s="143"/>
    </row>
    <row r="4314" spans="4:4" x14ac:dyDescent="0.25">
      <c r="D4314" s="143"/>
    </row>
    <row r="4315" spans="4:4" x14ac:dyDescent="0.25">
      <c r="D4315" s="143"/>
    </row>
    <row r="4316" spans="4:4" x14ac:dyDescent="0.25">
      <c r="D4316" s="143"/>
    </row>
    <row r="4317" spans="4:4" x14ac:dyDescent="0.25">
      <c r="D4317" s="143"/>
    </row>
    <row r="4318" spans="4:4" x14ac:dyDescent="0.25">
      <c r="D4318" s="143"/>
    </row>
    <row r="4319" spans="4:4" x14ac:dyDescent="0.25">
      <c r="D4319" s="143"/>
    </row>
    <row r="4320" spans="4:4" x14ac:dyDescent="0.25">
      <c r="D4320" s="143"/>
    </row>
    <row r="4321" spans="4:4" x14ac:dyDescent="0.25">
      <c r="D4321" s="143"/>
    </row>
    <row r="4322" spans="4:4" x14ac:dyDescent="0.25">
      <c r="D4322" s="143"/>
    </row>
    <row r="4323" spans="4:4" x14ac:dyDescent="0.25">
      <c r="D4323" s="143"/>
    </row>
    <row r="4324" spans="4:4" x14ac:dyDescent="0.25">
      <c r="D4324" s="143"/>
    </row>
    <row r="4325" spans="4:4" x14ac:dyDescent="0.25">
      <c r="D4325" s="143"/>
    </row>
    <row r="4326" spans="4:4" x14ac:dyDescent="0.25">
      <c r="D4326" s="143"/>
    </row>
    <row r="4327" spans="4:4" x14ac:dyDescent="0.25">
      <c r="D4327" s="143"/>
    </row>
    <row r="4328" spans="4:4" x14ac:dyDescent="0.25">
      <c r="D4328" s="143"/>
    </row>
    <row r="4329" spans="4:4" x14ac:dyDescent="0.25">
      <c r="D4329" s="143"/>
    </row>
    <row r="4330" spans="4:4" x14ac:dyDescent="0.25">
      <c r="D4330" s="143"/>
    </row>
    <row r="4331" spans="4:4" x14ac:dyDescent="0.25">
      <c r="D4331" s="143"/>
    </row>
    <row r="4332" spans="4:4" x14ac:dyDescent="0.25">
      <c r="D4332" s="143"/>
    </row>
    <row r="4333" spans="4:4" x14ac:dyDescent="0.25">
      <c r="D4333" s="143"/>
    </row>
    <row r="4334" spans="4:4" x14ac:dyDescent="0.25">
      <c r="D4334" s="143"/>
    </row>
    <row r="4335" spans="4:4" x14ac:dyDescent="0.25">
      <c r="D4335" s="143"/>
    </row>
    <row r="4336" spans="4:4" x14ac:dyDescent="0.25">
      <c r="D4336" s="143"/>
    </row>
    <row r="4337" spans="4:4" x14ac:dyDescent="0.25">
      <c r="D4337" s="143"/>
    </row>
    <row r="4338" spans="4:4" x14ac:dyDescent="0.25">
      <c r="D4338" s="143"/>
    </row>
    <row r="4339" spans="4:4" x14ac:dyDescent="0.25">
      <c r="D4339" s="143"/>
    </row>
    <row r="4340" spans="4:4" x14ac:dyDescent="0.25">
      <c r="D4340" s="143"/>
    </row>
    <row r="4341" spans="4:4" x14ac:dyDescent="0.25">
      <c r="D4341" s="143"/>
    </row>
    <row r="4342" spans="4:4" x14ac:dyDescent="0.25">
      <c r="D4342" s="143"/>
    </row>
    <row r="4343" spans="4:4" x14ac:dyDescent="0.25">
      <c r="D4343" s="143"/>
    </row>
    <row r="4344" spans="4:4" x14ac:dyDescent="0.25">
      <c r="D4344" s="143"/>
    </row>
    <row r="4345" spans="4:4" x14ac:dyDescent="0.25">
      <c r="D4345" s="143"/>
    </row>
    <row r="4346" spans="4:4" x14ac:dyDescent="0.25">
      <c r="D4346" s="143"/>
    </row>
    <row r="4347" spans="4:4" x14ac:dyDescent="0.25">
      <c r="D4347" s="143"/>
    </row>
    <row r="4348" spans="4:4" x14ac:dyDescent="0.25">
      <c r="D4348" s="143"/>
    </row>
    <row r="4349" spans="4:4" x14ac:dyDescent="0.25">
      <c r="D4349" s="143"/>
    </row>
    <row r="4350" spans="4:4" x14ac:dyDescent="0.25">
      <c r="D4350" s="143"/>
    </row>
    <row r="4351" spans="4:4" x14ac:dyDescent="0.25">
      <c r="D4351" s="143"/>
    </row>
    <row r="4352" spans="4:4" x14ac:dyDescent="0.25">
      <c r="D4352" s="143"/>
    </row>
    <row r="4353" spans="4:4" x14ac:dyDescent="0.25">
      <c r="D4353" s="143"/>
    </row>
    <row r="4354" spans="4:4" x14ac:dyDescent="0.25">
      <c r="D4354" s="143"/>
    </row>
    <row r="4355" spans="4:4" x14ac:dyDescent="0.25">
      <c r="D4355" s="143"/>
    </row>
    <row r="4356" spans="4:4" x14ac:dyDescent="0.25">
      <c r="D4356" s="143"/>
    </row>
    <row r="4357" spans="4:4" x14ac:dyDescent="0.25">
      <c r="D4357" s="143"/>
    </row>
    <row r="4358" spans="4:4" x14ac:dyDescent="0.25">
      <c r="D4358" s="143"/>
    </row>
    <row r="4359" spans="4:4" x14ac:dyDescent="0.25">
      <c r="D4359" s="143"/>
    </row>
    <row r="4360" spans="4:4" x14ac:dyDescent="0.25">
      <c r="D4360" s="143"/>
    </row>
    <row r="4361" spans="4:4" x14ac:dyDescent="0.25">
      <c r="D4361" s="143"/>
    </row>
    <row r="4362" spans="4:4" x14ac:dyDescent="0.25">
      <c r="D4362" s="143"/>
    </row>
    <row r="4363" spans="4:4" x14ac:dyDescent="0.25">
      <c r="D4363" s="143"/>
    </row>
    <row r="4364" spans="4:4" x14ac:dyDescent="0.25">
      <c r="D4364" s="143"/>
    </row>
    <row r="4365" spans="4:4" x14ac:dyDescent="0.25">
      <c r="D4365" s="143"/>
    </row>
    <row r="4366" spans="4:4" x14ac:dyDescent="0.25">
      <c r="D4366" s="143"/>
    </row>
    <row r="4367" spans="4:4" x14ac:dyDescent="0.25">
      <c r="D4367" s="143"/>
    </row>
    <row r="4368" spans="4:4" x14ac:dyDescent="0.25">
      <c r="D4368" s="143"/>
    </row>
    <row r="4369" spans="4:4" x14ac:dyDescent="0.25">
      <c r="D4369" s="143"/>
    </row>
    <row r="4370" spans="4:4" x14ac:dyDescent="0.25">
      <c r="D4370" s="143"/>
    </row>
    <row r="4371" spans="4:4" x14ac:dyDescent="0.25">
      <c r="D4371" s="143"/>
    </row>
    <row r="4372" spans="4:4" x14ac:dyDescent="0.25">
      <c r="D4372" s="143"/>
    </row>
    <row r="4373" spans="4:4" x14ac:dyDescent="0.25">
      <c r="D4373" s="143"/>
    </row>
    <row r="4374" spans="4:4" x14ac:dyDescent="0.25">
      <c r="D4374" s="143"/>
    </row>
    <row r="4375" spans="4:4" x14ac:dyDescent="0.25">
      <c r="D4375" s="143"/>
    </row>
    <row r="4376" spans="4:4" x14ac:dyDescent="0.25">
      <c r="D4376" s="143"/>
    </row>
    <row r="4377" spans="4:4" x14ac:dyDescent="0.25">
      <c r="D4377" s="143"/>
    </row>
    <row r="4378" spans="4:4" x14ac:dyDescent="0.25">
      <c r="D4378" s="143"/>
    </row>
    <row r="4379" spans="4:4" x14ac:dyDescent="0.25">
      <c r="D4379" s="143"/>
    </row>
    <row r="4380" spans="4:4" x14ac:dyDescent="0.25">
      <c r="D4380" s="143"/>
    </row>
    <row r="4381" spans="4:4" x14ac:dyDescent="0.25">
      <c r="D4381" s="143"/>
    </row>
    <row r="4382" spans="4:4" x14ac:dyDescent="0.25">
      <c r="D4382" s="143"/>
    </row>
    <row r="4383" spans="4:4" x14ac:dyDescent="0.25">
      <c r="D4383" s="143"/>
    </row>
    <row r="4384" spans="4:4" x14ac:dyDescent="0.25">
      <c r="D4384" s="143"/>
    </row>
    <row r="4385" spans="4:4" x14ac:dyDescent="0.25">
      <c r="D4385" s="143"/>
    </row>
    <row r="4386" spans="4:4" x14ac:dyDescent="0.25">
      <c r="D4386" s="143"/>
    </row>
    <row r="4387" spans="4:4" x14ac:dyDescent="0.25">
      <c r="D4387" s="143"/>
    </row>
    <row r="4388" spans="4:4" x14ac:dyDescent="0.25">
      <c r="D4388" s="143"/>
    </row>
    <row r="4389" spans="4:4" x14ac:dyDescent="0.25">
      <c r="D4389" s="143"/>
    </row>
    <row r="4390" spans="4:4" x14ac:dyDescent="0.25">
      <c r="D4390" s="143"/>
    </row>
    <row r="4391" spans="4:4" x14ac:dyDescent="0.25">
      <c r="D4391" s="143"/>
    </row>
    <row r="4392" spans="4:4" x14ac:dyDescent="0.25">
      <c r="D4392" s="143"/>
    </row>
    <row r="4393" spans="4:4" x14ac:dyDescent="0.25">
      <c r="D4393" s="143"/>
    </row>
    <row r="4394" spans="4:4" x14ac:dyDescent="0.25">
      <c r="D4394" s="143"/>
    </row>
    <row r="4395" spans="4:4" x14ac:dyDescent="0.25">
      <c r="D4395" s="143"/>
    </row>
    <row r="4396" spans="4:4" x14ac:dyDescent="0.25">
      <c r="D4396" s="143"/>
    </row>
    <row r="4397" spans="4:4" x14ac:dyDescent="0.25">
      <c r="D4397" s="143"/>
    </row>
    <row r="4398" spans="4:4" x14ac:dyDescent="0.25">
      <c r="D4398" s="143"/>
    </row>
    <row r="4399" spans="4:4" x14ac:dyDescent="0.25">
      <c r="D4399" s="143"/>
    </row>
    <row r="4400" spans="4:4" x14ac:dyDescent="0.25">
      <c r="D4400" s="143"/>
    </row>
    <row r="4401" spans="4:4" x14ac:dyDescent="0.25">
      <c r="D4401" s="143"/>
    </row>
    <row r="4402" spans="4:4" x14ac:dyDescent="0.25">
      <c r="D4402" s="143"/>
    </row>
    <row r="4403" spans="4:4" x14ac:dyDescent="0.25">
      <c r="D4403" s="143"/>
    </row>
    <row r="4404" spans="4:4" x14ac:dyDescent="0.25">
      <c r="D4404" s="143"/>
    </row>
    <row r="4405" spans="4:4" x14ac:dyDescent="0.25">
      <c r="D4405" s="143"/>
    </row>
    <row r="4406" spans="4:4" x14ac:dyDescent="0.25">
      <c r="D4406" s="143"/>
    </row>
    <row r="4407" spans="4:4" x14ac:dyDescent="0.25">
      <c r="D4407" s="143"/>
    </row>
    <row r="4408" spans="4:4" x14ac:dyDescent="0.25">
      <c r="D4408" s="143"/>
    </row>
    <row r="4409" spans="4:4" x14ac:dyDescent="0.25">
      <c r="D4409" s="143"/>
    </row>
    <row r="4410" spans="4:4" x14ac:dyDescent="0.25">
      <c r="D4410" s="143"/>
    </row>
    <row r="4411" spans="4:4" x14ac:dyDescent="0.25">
      <c r="D4411" s="143"/>
    </row>
    <row r="4412" spans="4:4" x14ac:dyDescent="0.25">
      <c r="D4412" s="143"/>
    </row>
    <row r="4413" spans="4:4" x14ac:dyDescent="0.25">
      <c r="D4413" s="143"/>
    </row>
    <row r="4414" spans="4:4" x14ac:dyDescent="0.25">
      <c r="D4414" s="143"/>
    </row>
    <row r="4415" spans="4:4" x14ac:dyDescent="0.25">
      <c r="D4415" s="143"/>
    </row>
    <row r="4416" spans="4:4" x14ac:dyDescent="0.25">
      <c r="D4416" s="143"/>
    </row>
    <row r="4417" spans="4:4" x14ac:dyDescent="0.25">
      <c r="D4417" s="143"/>
    </row>
    <row r="4418" spans="4:4" x14ac:dyDescent="0.25">
      <c r="D4418" s="143"/>
    </row>
    <row r="4419" spans="4:4" x14ac:dyDescent="0.25">
      <c r="D4419" s="143"/>
    </row>
    <row r="4420" spans="4:4" x14ac:dyDescent="0.25">
      <c r="D4420" s="143"/>
    </row>
    <row r="4421" spans="4:4" x14ac:dyDescent="0.25">
      <c r="D4421" s="143"/>
    </row>
    <row r="4422" spans="4:4" x14ac:dyDescent="0.25">
      <c r="D4422" s="143"/>
    </row>
    <row r="4423" spans="4:4" x14ac:dyDescent="0.25">
      <c r="D4423" s="143"/>
    </row>
    <row r="4424" spans="4:4" x14ac:dyDescent="0.25">
      <c r="D4424" s="143"/>
    </row>
    <row r="4425" spans="4:4" x14ac:dyDescent="0.25">
      <c r="D4425" s="143"/>
    </row>
    <row r="4426" spans="4:4" x14ac:dyDescent="0.25">
      <c r="D4426" s="143"/>
    </row>
    <row r="4427" spans="4:4" x14ac:dyDescent="0.25">
      <c r="D4427" s="143"/>
    </row>
    <row r="4428" spans="4:4" x14ac:dyDescent="0.25">
      <c r="D4428" s="143"/>
    </row>
    <row r="4429" spans="4:4" x14ac:dyDescent="0.25">
      <c r="D4429" s="143"/>
    </row>
    <row r="4430" spans="4:4" x14ac:dyDescent="0.25">
      <c r="D4430" s="143"/>
    </row>
    <row r="4431" spans="4:4" x14ac:dyDescent="0.25">
      <c r="D4431" s="143"/>
    </row>
    <row r="4432" spans="4:4" x14ac:dyDescent="0.25">
      <c r="D4432" s="143"/>
    </row>
    <row r="4433" spans="4:4" x14ac:dyDescent="0.25">
      <c r="D4433" s="143"/>
    </row>
    <row r="4434" spans="4:4" x14ac:dyDescent="0.25">
      <c r="D4434" s="143"/>
    </row>
    <row r="4435" spans="4:4" x14ac:dyDescent="0.25">
      <c r="D4435" s="143"/>
    </row>
    <row r="4436" spans="4:4" x14ac:dyDescent="0.25">
      <c r="D4436" s="143"/>
    </row>
    <row r="4437" spans="4:4" x14ac:dyDescent="0.25">
      <c r="D4437" s="143"/>
    </row>
    <row r="4438" spans="4:4" x14ac:dyDescent="0.25">
      <c r="D4438" s="143"/>
    </row>
    <row r="4439" spans="4:4" x14ac:dyDescent="0.25">
      <c r="D4439" s="143"/>
    </row>
    <row r="4440" spans="4:4" x14ac:dyDescent="0.25">
      <c r="D4440" s="143"/>
    </row>
    <row r="4441" spans="4:4" x14ac:dyDescent="0.25">
      <c r="D4441" s="143"/>
    </row>
    <row r="4442" spans="4:4" x14ac:dyDescent="0.25">
      <c r="D4442" s="143"/>
    </row>
    <row r="4443" spans="4:4" x14ac:dyDescent="0.25">
      <c r="D4443" s="143"/>
    </row>
    <row r="4444" spans="4:4" x14ac:dyDescent="0.25">
      <c r="D4444" s="143"/>
    </row>
    <row r="4445" spans="4:4" x14ac:dyDescent="0.25">
      <c r="D4445" s="143"/>
    </row>
    <row r="4446" spans="4:4" x14ac:dyDescent="0.25">
      <c r="D4446" s="143"/>
    </row>
    <row r="4447" spans="4:4" x14ac:dyDescent="0.25">
      <c r="D4447" s="143"/>
    </row>
    <row r="4448" spans="4:4" x14ac:dyDescent="0.25">
      <c r="D4448" s="143"/>
    </row>
    <row r="4449" spans="4:4" x14ac:dyDescent="0.25">
      <c r="D4449" s="143"/>
    </row>
    <row r="4450" spans="4:4" x14ac:dyDescent="0.25">
      <c r="D4450" s="143"/>
    </row>
    <row r="4451" spans="4:4" x14ac:dyDescent="0.25">
      <c r="D4451" s="143"/>
    </row>
    <row r="4452" spans="4:4" x14ac:dyDescent="0.25">
      <c r="D4452" s="143"/>
    </row>
    <row r="4453" spans="4:4" x14ac:dyDescent="0.25">
      <c r="D4453" s="143"/>
    </row>
    <row r="4454" spans="4:4" x14ac:dyDescent="0.25">
      <c r="D4454" s="143"/>
    </row>
    <row r="4455" spans="4:4" x14ac:dyDescent="0.25">
      <c r="D4455" s="143"/>
    </row>
    <row r="4456" spans="4:4" x14ac:dyDescent="0.25">
      <c r="D4456" s="143"/>
    </row>
    <row r="4457" spans="4:4" x14ac:dyDescent="0.25">
      <c r="D4457" s="143"/>
    </row>
    <row r="4458" spans="4:4" x14ac:dyDescent="0.25">
      <c r="D4458" s="143"/>
    </row>
    <row r="4459" spans="4:4" x14ac:dyDescent="0.25">
      <c r="D4459" s="143"/>
    </row>
    <row r="4460" spans="4:4" x14ac:dyDescent="0.25">
      <c r="D4460" s="143"/>
    </row>
    <row r="4461" spans="4:4" x14ac:dyDescent="0.25">
      <c r="D4461" s="143"/>
    </row>
    <row r="4462" spans="4:4" x14ac:dyDescent="0.25">
      <c r="D4462" s="143"/>
    </row>
    <row r="4463" spans="4:4" x14ac:dyDescent="0.25">
      <c r="D4463" s="143"/>
    </row>
    <row r="4464" spans="4:4" x14ac:dyDescent="0.25">
      <c r="D4464" s="143"/>
    </row>
    <row r="4465" spans="4:4" x14ac:dyDescent="0.25">
      <c r="D4465" s="143"/>
    </row>
    <row r="4466" spans="4:4" x14ac:dyDescent="0.25">
      <c r="D4466" s="143"/>
    </row>
    <row r="4467" spans="4:4" x14ac:dyDescent="0.25">
      <c r="D4467" s="143"/>
    </row>
    <row r="4468" spans="4:4" x14ac:dyDescent="0.25">
      <c r="D4468" s="143"/>
    </row>
    <row r="4469" spans="4:4" x14ac:dyDescent="0.25">
      <c r="D4469" s="143"/>
    </row>
    <row r="4470" spans="4:4" x14ac:dyDescent="0.25">
      <c r="D4470" s="143"/>
    </row>
    <row r="4471" spans="4:4" x14ac:dyDescent="0.25">
      <c r="D4471" s="143"/>
    </row>
    <row r="4472" spans="4:4" x14ac:dyDescent="0.25">
      <c r="D4472" s="143"/>
    </row>
    <row r="4473" spans="4:4" x14ac:dyDescent="0.25">
      <c r="D4473" s="143"/>
    </row>
    <row r="4474" spans="4:4" x14ac:dyDescent="0.25">
      <c r="D4474" s="143"/>
    </row>
    <row r="4475" spans="4:4" x14ac:dyDescent="0.25">
      <c r="D4475" s="143"/>
    </row>
    <row r="4476" spans="4:4" x14ac:dyDescent="0.25">
      <c r="D4476" s="143"/>
    </row>
    <row r="4477" spans="4:4" x14ac:dyDescent="0.25">
      <c r="D4477" s="143"/>
    </row>
    <row r="4478" spans="4:4" x14ac:dyDescent="0.25">
      <c r="D4478" s="143"/>
    </row>
    <row r="4479" spans="4:4" x14ac:dyDescent="0.25">
      <c r="D4479" s="143"/>
    </row>
    <row r="4480" spans="4:4" x14ac:dyDescent="0.25">
      <c r="D4480" s="143"/>
    </row>
    <row r="4481" spans="4:4" x14ac:dyDescent="0.25">
      <c r="D4481" s="143"/>
    </row>
    <row r="4482" spans="4:4" x14ac:dyDescent="0.25">
      <c r="D4482" s="143"/>
    </row>
    <row r="4483" spans="4:4" x14ac:dyDescent="0.25">
      <c r="D4483" s="143"/>
    </row>
    <row r="4484" spans="4:4" x14ac:dyDescent="0.25">
      <c r="D4484" s="143"/>
    </row>
    <row r="4485" spans="4:4" x14ac:dyDescent="0.25">
      <c r="D4485" s="143"/>
    </row>
    <row r="4486" spans="4:4" x14ac:dyDescent="0.25">
      <c r="D4486" s="143"/>
    </row>
    <row r="4487" spans="4:4" x14ac:dyDescent="0.25">
      <c r="D4487" s="143"/>
    </row>
    <row r="4488" spans="4:4" x14ac:dyDescent="0.25">
      <c r="D4488" s="143"/>
    </row>
    <row r="4489" spans="4:4" x14ac:dyDescent="0.25">
      <c r="D4489" s="143"/>
    </row>
    <row r="4490" spans="4:4" x14ac:dyDescent="0.25">
      <c r="D4490" s="143"/>
    </row>
    <row r="4491" spans="4:4" x14ac:dyDescent="0.25">
      <c r="D4491" s="143"/>
    </row>
    <row r="4492" spans="4:4" x14ac:dyDescent="0.25">
      <c r="D4492" s="143"/>
    </row>
    <row r="4493" spans="4:4" x14ac:dyDescent="0.25">
      <c r="D4493" s="143"/>
    </row>
    <row r="4494" spans="4:4" x14ac:dyDescent="0.25">
      <c r="D4494" s="143"/>
    </row>
    <row r="4495" spans="4:4" x14ac:dyDescent="0.25">
      <c r="D4495" s="143"/>
    </row>
    <row r="4496" spans="4:4" x14ac:dyDescent="0.25">
      <c r="D4496" s="143"/>
    </row>
    <row r="4497" spans="4:4" x14ac:dyDescent="0.25">
      <c r="D4497" s="143"/>
    </row>
    <row r="4498" spans="4:4" x14ac:dyDescent="0.25">
      <c r="D4498" s="143"/>
    </row>
    <row r="4499" spans="4:4" x14ac:dyDescent="0.25">
      <c r="D4499" s="143"/>
    </row>
    <row r="4500" spans="4:4" x14ac:dyDescent="0.25">
      <c r="D4500" s="143"/>
    </row>
    <row r="4501" spans="4:4" x14ac:dyDescent="0.25">
      <c r="D4501" s="143"/>
    </row>
    <row r="4502" spans="4:4" x14ac:dyDescent="0.25">
      <c r="D4502" s="143"/>
    </row>
    <row r="4503" spans="4:4" x14ac:dyDescent="0.25">
      <c r="D4503" s="143"/>
    </row>
    <row r="4504" spans="4:4" x14ac:dyDescent="0.25">
      <c r="D4504" s="143"/>
    </row>
    <row r="4505" spans="4:4" x14ac:dyDescent="0.25">
      <c r="D4505" s="143"/>
    </row>
    <row r="4506" spans="4:4" x14ac:dyDescent="0.25">
      <c r="D4506" s="143"/>
    </row>
    <row r="4507" spans="4:4" x14ac:dyDescent="0.25">
      <c r="D4507" s="143"/>
    </row>
    <row r="4508" spans="4:4" x14ac:dyDescent="0.25">
      <c r="D4508" s="143"/>
    </row>
    <row r="4509" spans="4:4" x14ac:dyDescent="0.25">
      <c r="D4509" s="143"/>
    </row>
    <row r="4510" spans="4:4" x14ac:dyDescent="0.25">
      <c r="D4510" s="143"/>
    </row>
    <row r="4511" spans="4:4" x14ac:dyDescent="0.25">
      <c r="D4511" s="143"/>
    </row>
    <row r="4512" spans="4:4" x14ac:dyDescent="0.25">
      <c r="D4512" s="143"/>
    </row>
    <row r="4513" spans="4:4" x14ac:dyDescent="0.25">
      <c r="D4513" s="143"/>
    </row>
    <row r="4514" spans="4:4" x14ac:dyDescent="0.25">
      <c r="D4514" s="143"/>
    </row>
    <row r="4515" spans="4:4" x14ac:dyDescent="0.25">
      <c r="D4515" s="143"/>
    </row>
    <row r="4516" spans="4:4" x14ac:dyDescent="0.25">
      <c r="D4516" s="143"/>
    </row>
    <row r="4517" spans="4:4" x14ac:dyDescent="0.25">
      <c r="D4517" s="143"/>
    </row>
    <row r="4518" spans="4:4" x14ac:dyDescent="0.25">
      <c r="D4518" s="143"/>
    </row>
    <row r="4519" spans="4:4" x14ac:dyDescent="0.25">
      <c r="D4519" s="143"/>
    </row>
    <row r="4520" spans="4:4" x14ac:dyDescent="0.25">
      <c r="D4520" s="143"/>
    </row>
    <row r="4521" spans="4:4" x14ac:dyDescent="0.25">
      <c r="D4521" s="143"/>
    </row>
    <row r="4522" spans="4:4" x14ac:dyDescent="0.25">
      <c r="D4522" s="143"/>
    </row>
    <row r="4523" spans="4:4" x14ac:dyDescent="0.25">
      <c r="D4523" s="143"/>
    </row>
    <row r="4524" spans="4:4" x14ac:dyDescent="0.25">
      <c r="D4524" s="143"/>
    </row>
    <row r="4525" spans="4:4" x14ac:dyDescent="0.25">
      <c r="D4525" s="143"/>
    </row>
    <row r="4526" spans="4:4" x14ac:dyDescent="0.25">
      <c r="D4526" s="143"/>
    </row>
    <row r="4527" spans="4:4" x14ac:dyDescent="0.25">
      <c r="D4527" s="143"/>
    </row>
    <row r="4528" spans="4:4" x14ac:dyDescent="0.25">
      <c r="D4528" s="143"/>
    </row>
    <row r="4529" spans="4:4" x14ac:dyDescent="0.25">
      <c r="D4529" s="143"/>
    </row>
    <row r="4530" spans="4:4" x14ac:dyDescent="0.25">
      <c r="D4530" s="143"/>
    </row>
    <row r="4531" spans="4:4" x14ac:dyDescent="0.25">
      <c r="D4531" s="143"/>
    </row>
    <row r="4532" spans="4:4" x14ac:dyDescent="0.25">
      <c r="D4532" s="143"/>
    </row>
    <row r="4533" spans="4:4" x14ac:dyDescent="0.25">
      <c r="D4533" s="143"/>
    </row>
    <row r="4534" spans="4:4" x14ac:dyDescent="0.25">
      <c r="D4534" s="143"/>
    </row>
    <row r="4535" spans="4:4" x14ac:dyDescent="0.25">
      <c r="D4535" s="143"/>
    </row>
    <row r="4536" spans="4:4" x14ac:dyDescent="0.25">
      <c r="D4536" s="143"/>
    </row>
    <row r="4537" spans="4:4" x14ac:dyDescent="0.25">
      <c r="D4537" s="143"/>
    </row>
    <row r="4538" spans="4:4" x14ac:dyDescent="0.25">
      <c r="D4538" s="143"/>
    </row>
    <row r="4539" spans="4:4" x14ac:dyDescent="0.25">
      <c r="D4539" s="143"/>
    </row>
    <row r="4540" spans="4:4" x14ac:dyDescent="0.25">
      <c r="D4540" s="143"/>
    </row>
    <row r="4541" spans="4:4" x14ac:dyDescent="0.25">
      <c r="D4541" s="143"/>
    </row>
    <row r="4542" spans="4:4" x14ac:dyDescent="0.25">
      <c r="D4542" s="143"/>
    </row>
    <row r="4543" spans="4:4" x14ac:dyDescent="0.25">
      <c r="D4543" s="143"/>
    </row>
    <row r="4544" spans="4:4" x14ac:dyDescent="0.25">
      <c r="D4544" s="143"/>
    </row>
    <row r="4545" spans="4:4" x14ac:dyDescent="0.25">
      <c r="D4545" s="143"/>
    </row>
    <row r="4546" spans="4:4" x14ac:dyDescent="0.25">
      <c r="D4546" s="143"/>
    </row>
    <row r="4547" spans="4:4" x14ac:dyDescent="0.25">
      <c r="D4547" s="143"/>
    </row>
    <row r="4548" spans="4:4" x14ac:dyDescent="0.25">
      <c r="D4548" s="143"/>
    </row>
    <row r="4549" spans="4:4" x14ac:dyDescent="0.25">
      <c r="D4549" s="143"/>
    </row>
    <row r="4550" spans="4:4" x14ac:dyDescent="0.25">
      <c r="D4550" s="143"/>
    </row>
    <row r="4551" spans="4:4" x14ac:dyDescent="0.25">
      <c r="D4551" s="143"/>
    </row>
    <row r="4552" spans="4:4" x14ac:dyDescent="0.25">
      <c r="D4552" s="143"/>
    </row>
    <row r="4553" spans="4:4" x14ac:dyDescent="0.25">
      <c r="D4553" s="143"/>
    </row>
    <row r="4554" spans="4:4" x14ac:dyDescent="0.25">
      <c r="D4554" s="143"/>
    </row>
    <row r="4555" spans="4:4" x14ac:dyDescent="0.25">
      <c r="D4555" s="143"/>
    </row>
    <row r="4556" spans="4:4" x14ac:dyDescent="0.25">
      <c r="D4556" s="143"/>
    </row>
    <row r="4557" spans="4:4" x14ac:dyDescent="0.25">
      <c r="D4557" s="143"/>
    </row>
    <row r="4558" spans="4:4" x14ac:dyDescent="0.25">
      <c r="D4558" s="143"/>
    </row>
    <row r="4559" spans="4:4" x14ac:dyDescent="0.25">
      <c r="D4559" s="143"/>
    </row>
    <row r="4560" spans="4:4" x14ac:dyDescent="0.25">
      <c r="D4560" s="143"/>
    </row>
    <row r="4561" spans="4:4" x14ac:dyDescent="0.25">
      <c r="D4561" s="143"/>
    </row>
    <row r="4562" spans="4:4" x14ac:dyDescent="0.25">
      <c r="D4562" s="143"/>
    </row>
    <row r="4563" spans="4:4" x14ac:dyDescent="0.25">
      <c r="D4563" s="143"/>
    </row>
    <row r="4564" spans="4:4" x14ac:dyDescent="0.25">
      <c r="D4564" s="143"/>
    </row>
    <row r="4565" spans="4:4" x14ac:dyDescent="0.25">
      <c r="D4565" s="143"/>
    </row>
    <row r="4566" spans="4:4" x14ac:dyDescent="0.25">
      <c r="D4566" s="143"/>
    </row>
    <row r="4567" spans="4:4" x14ac:dyDescent="0.25">
      <c r="D4567" s="143"/>
    </row>
    <row r="4568" spans="4:4" x14ac:dyDescent="0.25">
      <c r="D4568" s="143"/>
    </row>
    <row r="4569" spans="4:4" x14ac:dyDescent="0.25">
      <c r="D4569" s="143"/>
    </row>
    <row r="4570" spans="4:4" x14ac:dyDescent="0.25">
      <c r="D4570" s="143"/>
    </row>
    <row r="4571" spans="4:4" x14ac:dyDescent="0.25">
      <c r="D4571" s="143"/>
    </row>
    <row r="4572" spans="4:4" x14ac:dyDescent="0.25">
      <c r="D4572" s="143"/>
    </row>
    <row r="4573" spans="4:4" x14ac:dyDescent="0.25">
      <c r="D4573" s="143"/>
    </row>
    <row r="4574" spans="4:4" x14ac:dyDescent="0.25">
      <c r="D4574" s="143"/>
    </row>
    <row r="4575" spans="4:4" x14ac:dyDescent="0.25">
      <c r="D4575" s="143"/>
    </row>
    <row r="4576" spans="4:4" x14ac:dyDescent="0.25">
      <c r="D4576" s="143"/>
    </row>
    <row r="4577" spans="4:4" x14ac:dyDescent="0.25">
      <c r="D4577" s="143"/>
    </row>
    <row r="4578" spans="4:4" x14ac:dyDescent="0.25">
      <c r="D4578" s="143"/>
    </row>
    <row r="4579" spans="4:4" x14ac:dyDescent="0.25">
      <c r="D4579" s="143"/>
    </row>
    <row r="4580" spans="4:4" x14ac:dyDescent="0.25">
      <c r="D4580" s="143"/>
    </row>
    <row r="4581" spans="4:4" x14ac:dyDescent="0.25">
      <c r="D4581" s="143"/>
    </row>
    <row r="4582" spans="4:4" x14ac:dyDescent="0.25">
      <c r="D4582" s="143"/>
    </row>
    <row r="4583" spans="4:4" x14ac:dyDescent="0.25">
      <c r="D4583" s="143"/>
    </row>
    <row r="4584" spans="4:4" x14ac:dyDescent="0.25">
      <c r="D4584" s="143"/>
    </row>
    <row r="4585" spans="4:4" x14ac:dyDescent="0.25">
      <c r="D4585" s="143"/>
    </row>
    <row r="4586" spans="4:4" x14ac:dyDescent="0.25">
      <c r="D4586" s="143"/>
    </row>
    <row r="4587" spans="4:4" x14ac:dyDescent="0.25">
      <c r="D4587" s="143"/>
    </row>
    <row r="4588" spans="4:4" x14ac:dyDescent="0.25">
      <c r="D4588" s="143"/>
    </row>
    <row r="4589" spans="4:4" x14ac:dyDescent="0.25">
      <c r="D4589" s="143"/>
    </row>
    <row r="4590" spans="4:4" x14ac:dyDescent="0.25">
      <c r="D4590" s="143"/>
    </row>
    <row r="4591" spans="4:4" x14ac:dyDescent="0.25">
      <c r="D4591" s="143"/>
    </row>
    <row r="4592" spans="4:4" x14ac:dyDescent="0.25">
      <c r="D4592" s="143"/>
    </row>
    <row r="4593" spans="4:4" x14ac:dyDescent="0.25">
      <c r="D4593" s="143"/>
    </row>
    <row r="4594" spans="4:4" x14ac:dyDescent="0.25">
      <c r="D4594" s="143"/>
    </row>
    <row r="4595" spans="4:4" x14ac:dyDescent="0.25">
      <c r="D4595" s="143"/>
    </row>
    <row r="4596" spans="4:4" x14ac:dyDescent="0.25">
      <c r="D4596" s="143"/>
    </row>
    <row r="4597" spans="4:4" x14ac:dyDescent="0.25">
      <c r="D4597" s="143"/>
    </row>
    <row r="4598" spans="4:4" x14ac:dyDescent="0.25">
      <c r="D4598" s="143"/>
    </row>
    <row r="4599" spans="4:4" x14ac:dyDescent="0.25">
      <c r="D4599" s="143"/>
    </row>
    <row r="4600" spans="4:4" x14ac:dyDescent="0.25">
      <c r="D4600" s="143"/>
    </row>
    <row r="4601" spans="4:4" x14ac:dyDescent="0.25">
      <c r="D4601" s="143"/>
    </row>
    <row r="4602" spans="4:4" x14ac:dyDescent="0.25">
      <c r="D4602" s="143"/>
    </row>
    <row r="4603" spans="4:4" x14ac:dyDescent="0.25">
      <c r="D4603" s="143"/>
    </row>
    <row r="4604" spans="4:4" x14ac:dyDescent="0.25">
      <c r="D4604" s="143"/>
    </row>
    <row r="4605" spans="4:4" x14ac:dyDescent="0.25">
      <c r="D4605" s="143"/>
    </row>
    <row r="4606" spans="4:4" x14ac:dyDescent="0.25">
      <c r="D4606" s="143"/>
    </row>
    <row r="4607" spans="4:4" x14ac:dyDescent="0.25">
      <c r="D4607" s="143"/>
    </row>
    <row r="4608" spans="4:4" x14ac:dyDescent="0.25">
      <c r="D4608" s="143"/>
    </row>
    <row r="4609" spans="4:4" x14ac:dyDescent="0.25">
      <c r="D4609" s="143"/>
    </row>
    <row r="4610" spans="4:4" x14ac:dyDescent="0.25">
      <c r="D4610" s="143"/>
    </row>
    <row r="4611" spans="4:4" x14ac:dyDescent="0.25">
      <c r="D4611" s="143"/>
    </row>
    <row r="4612" spans="4:4" x14ac:dyDescent="0.25">
      <c r="D4612" s="143"/>
    </row>
    <row r="4613" spans="4:4" x14ac:dyDescent="0.25">
      <c r="D4613" s="143"/>
    </row>
    <row r="4614" spans="4:4" x14ac:dyDescent="0.25">
      <c r="D4614" s="143"/>
    </row>
    <row r="4615" spans="4:4" x14ac:dyDescent="0.25">
      <c r="D4615" s="143"/>
    </row>
    <row r="4616" spans="4:4" x14ac:dyDescent="0.25">
      <c r="D4616" s="143"/>
    </row>
    <row r="4617" spans="4:4" x14ac:dyDescent="0.25">
      <c r="D4617" s="143"/>
    </row>
    <row r="4618" spans="4:4" x14ac:dyDescent="0.25">
      <c r="D4618" s="143"/>
    </row>
    <row r="4619" spans="4:4" x14ac:dyDescent="0.25">
      <c r="D4619" s="143"/>
    </row>
    <row r="4620" spans="4:4" x14ac:dyDescent="0.25">
      <c r="D4620" s="143"/>
    </row>
    <row r="4621" spans="4:4" x14ac:dyDescent="0.25">
      <c r="D4621" s="143"/>
    </row>
    <row r="4622" spans="4:4" x14ac:dyDescent="0.25">
      <c r="D4622" s="143"/>
    </row>
    <row r="4623" spans="4:4" x14ac:dyDescent="0.25">
      <c r="D4623" s="143"/>
    </row>
    <row r="4624" spans="4:4" x14ac:dyDescent="0.25">
      <c r="D4624" s="143"/>
    </row>
    <row r="4625" spans="4:4" x14ac:dyDescent="0.25">
      <c r="D4625" s="143"/>
    </row>
    <row r="4626" spans="4:4" x14ac:dyDescent="0.25">
      <c r="D4626" s="143"/>
    </row>
    <row r="4627" spans="4:4" x14ac:dyDescent="0.25">
      <c r="D4627" s="143"/>
    </row>
    <row r="4628" spans="4:4" x14ac:dyDescent="0.25">
      <c r="D4628" s="143"/>
    </row>
    <row r="4629" spans="4:4" x14ac:dyDescent="0.25">
      <c r="D4629" s="143"/>
    </row>
    <row r="4630" spans="4:4" x14ac:dyDescent="0.25">
      <c r="D4630" s="143"/>
    </row>
    <row r="4631" spans="4:4" x14ac:dyDescent="0.25">
      <c r="D4631" s="143"/>
    </row>
    <row r="4632" spans="4:4" x14ac:dyDescent="0.25">
      <c r="D4632" s="143"/>
    </row>
    <row r="4633" spans="4:4" x14ac:dyDescent="0.25">
      <c r="D4633" s="143"/>
    </row>
    <row r="4634" spans="4:4" x14ac:dyDescent="0.25">
      <c r="D4634" s="143"/>
    </row>
    <row r="4635" spans="4:4" x14ac:dyDescent="0.25">
      <c r="D4635" s="143"/>
    </row>
    <row r="4636" spans="4:4" x14ac:dyDescent="0.25">
      <c r="D4636" s="143"/>
    </row>
    <row r="4637" spans="4:4" x14ac:dyDescent="0.25">
      <c r="D4637" s="143"/>
    </row>
    <row r="4638" spans="4:4" x14ac:dyDescent="0.25">
      <c r="D4638" s="143"/>
    </row>
    <row r="4639" spans="4:4" x14ac:dyDescent="0.25">
      <c r="D4639" s="143"/>
    </row>
    <row r="4640" spans="4:4" x14ac:dyDescent="0.25">
      <c r="D4640" s="143"/>
    </row>
    <row r="4641" spans="4:4" x14ac:dyDescent="0.25">
      <c r="D4641" s="143"/>
    </row>
    <row r="4642" spans="4:4" x14ac:dyDescent="0.25">
      <c r="D4642" s="143"/>
    </row>
    <row r="4643" spans="4:4" x14ac:dyDescent="0.25">
      <c r="D4643" s="143"/>
    </row>
    <row r="4644" spans="4:4" x14ac:dyDescent="0.25">
      <c r="D4644" s="143"/>
    </row>
    <row r="4645" spans="4:4" x14ac:dyDescent="0.25">
      <c r="D4645" s="143"/>
    </row>
    <row r="4646" spans="4:4" x14ac:dyDescent="0.25">
      <c r="D4646" s="143"/>
    </row>
    <row r="4647" spans="4:4" x14ac:dyDescent="0.25">
      <c r="D4647" s="143"/>
    </row>
    <row r="4648" spans="4:4" x14ac:dyDescent="0.25">
      <c r="D4648" s="143"/>
    </row>
    <row r="4649" spans="4:4" x14ac:dyDescent="0.25">
      <c r="D4649" s="143"/>
    </row>
    <row r="4650" spans="4:4" x14ac:dyDescent="0.25">
      <c r="D4650" s="143"/>
    </row>
    <row r="4651" spans="4:4" x14ac:dyDescent="0.25">
      <c r="D4651" s="143"/>
    </row>
    <row r="4652" spans="4:4" x14ac:dyDescent="0.25">
      <c r="D4652" s="143"/>
    </row>
    <row r="4653" spans="4:4" x14ac:dyDescent="0.25">
      <c r="D4653" s="143"/>
    </row>
    <row r="4654" spans="4:4" x14ac:dyDescent="0.25">
      <c r="D4654" s="143"/>
    </row>
    <row r="4655" spans="4:4" x14ac:dyDescent="0.25">
      <c r="D4655" s="143"/>
    </row>
    <row r="4656" spans="4:4" x14ac:dyDescent="0.25">
      <c r="D4656" s="143"/>
    </row>
    <row r="4657" spans="4:4" x14ac:dyDescent="0.25">
      <c r="D4657" s="143"/>
    </row>
    <row r="4658" spans="4:4" x14ac:dyDescent="0.25">
      <c r="D4658" s="143"/>
    </row>
    <row r="4659" spans="4:4" x14ac:dyDescent="0.25">
      <c r="D4659" s="143"/>
    </row>
    <row r="4660" spans="4:4" x14ac:dyDescent="0.25">
      <c r="D4660" s="143"/>
    </row>
    <row r="4661" spans="4:4" x14ac:dyDescent="0.25">
      <c r="D4661" s="143"/>
    </row>
    <row r="4662" spans="4:4" x14ac:dyDescent="0.25">
      <c r="D4662" s="143"/>
    </row>
    <row r="4663" spans="4:4" x14ac:dyDescent="0.25">
      <c r="D4663" s="143"/>
    </row>
    <row r="4664" spans="4:4" x14ac:dyDescent="0.25">
      <c r="D4664" s="143"/>
    </row>
    <row r="4665" spans="4:4" x14ac:dyDescent="0.25">
      <c r="D4665" s="143"/>
    </row>
    <row r="4666" spans="4:4" x14ac:dyDescent="0.25">
      <c r="D4666" s="143"/>
    </row>
    <row r="4667" spans="4:4" x14ac:dyDescent="0.25">
      <c r="D4667" s="143"/>
    </row>
    <row r="4668" spans="4:4" x14ac:dyDescent="0.25">
      <c r="D4668" s="143"/>
    </row>
    <row r="4669" spans="4:4" x14ac:dyDescent="0.25">
      <c r="D4669" s="143"/>
    </row>
    <row r="4670" spans="4:4" x14ac:dyDescent="0.25">
      <c r="D4670" s="143"/>
    </row>
    <row r="4671" spans="4:4" x14ac:dyDescent="0.25">
      <c r="D4671" s="143"/>
    </row>
    <row r="4672" spans="4:4" x14ac:dyDescent="0.25">
      <c r="D4672" s="143"/>
    </row>
    <row r="4673" spans="4:4" x14ac:dyDescent="0.25">
      <c r="D4673" s="143"/>
    </row>
    <row r="4674" spans="4:4" x14ac:dyDescent="0.25">
      <c r="D4674" s="143"/>
    </row>
    <row r="4675" spans="4:4" x14ac:dyDescent="0.25">
      <c r="D4675" s="143"/>
    </row>
    <row r="4676" spans="4:4" x14ac:dyDescent="0.25">
      <c r="D4676" s="143"/>
    </row>
    <row r="4677" spans="4:4" x14ac:dyDescent="0.25">
      <c r="D4677" s="143"/>
    </row>
    <row r="4678" spans="4:4" x14ac:dyDescent="0.25">
      <c r="D4678" s="143"/>
    </row>
    <row r="4679" spans="4:4" x14ac:dyDescent="0.25">
      <c r="D4679" s="143"/>
    </row>
    <row r="4680" spans="4:4" x14ac:dyDescent="0.25">
      <c r="D4680" s="143"/>
    </row>
    <row r="4681" spans="4:4" x14ac:dyDescent="0.25">
      <c r="D4681" s="143"/>
    </row>
    <row r="4682" spans="4:4" x14ac:dyDescent="0.25">
      <c r="D4682" s="143"/>
    </row>
    <row r="4683" spans="4:4" x14ac:dyDescent="0.25">
      <c r="D4683" s="143"/>
    </row>
    <row r="4684" spans="4:4" x14ac:dyDescent="0.25">
      <c r="D4684" s="143"/>
    </row>
    <row r="4685" spans="4:4" x14ac:dyDescent="0.25">
      <c r="D4685" s="143"/>
    </row>
    <row r="4686" spans="4:4" x14ac:dyDescent="0.25">
      <c r="D4686" s="143"/>
    </row>
    <row r="4687" spans="4:4" x14ac:dyDescent="0.25">
      <c r="D4687" s="143"/>
    </row>
    <row r="4688" spans="4:4" x14ac:dyDescent="0.25">
      <c r="D4688" s="143"/>
    </row>
    <row r="4689" spans="4:4" x14ac:dyDescent="0.25">
      <c r="D4689" s="143"/>
    </row>
    <row r="4690" spans="4:4" x14ac:dyDescent="0.25">
      <c r="D4690" s="143"/>
    </row>
    <row r="4691" spans="4:4" x14ac:dyDescent="0.25">
      <c r="D4691" s="143"/>
    </row>
    <row r="4692" spans="4:4" x14ac:dyDescent="0.25">
      <c r="D4692" s="143"/>
    </row>
    <row r="4693" spans="4:4" x14ac:dyDescent="0.25">
      <c r="D4693" s="143"/>
    </row>
    <row r="4694" spans="4:4" x14ac:dyDescent="0.25">
      <c r="D4694" s="143"/>
    </row>
    <row r="4695" spans="4:4" x14ac:dyDescent="0.25">
      <c r="D4695" s="143"/>
    </row>
    <row r="4696" spans="4:4" x14ac:dyDescent="0.25">
      <c r="D4696" s="143"/>
    </row>
    <row r="4697" spans="4:4" x14ac:dyDescent="0.25">
      <c r="D4697" s="143"/>
    </row>
    <row r="4698" spans="4:4" x14ac:dyDescent="0.25">
      <c r="D4698" s="143"/>
    </row>
    <row r="4699" spans="4:4" x14ac:dyDescent="0.25">
      <c r="D4699" s="143"/>
    </row>
    <row r="4700" spans="4:4" x14ac:dyDescent="0.25">
      <c r="D4700" s="143"/>
    </row>
    <row r="4701" spans="4:4" x14ac:dyDescent="0.25">
      <c r="D4701" s="143"/>
    </row>
    <row r="4702" spans="4:4" x14ac:dyDescent="0.25">
      <c r="D4702" s="143"/>
    </row>
    <row r="4703" spans="4:4" x14ac:dyDescent="0.25">
      <c r="D4703" s="143"/>
    </row>
    <row r="4704" spans="4:4" x14ac:dyDescent="0.25">
      <c r="D4704" s="143"/>
    </row>
    <row r="4705" spans="4:4" x14ac:dyDescent="0.25">
      <c r="D4705" s="143"/>
    </row>
    <row r="4706" spans="4:4" x14ac:dyDescent="0.25">
      <c r="D4706" s="143"/>
    </row>
    <row r="4707" spans="4:4" x14ac:dyDescent="0.25">
      <c r="D4707" s="143"/>
    </row>
    <row r="4708" spans="4:4" x14ac:dyDescent="0.25">
      <c r="D4708" s="143"/>
    </row>
    <row r="4709" spans="4:4" x14ac:dyDescent="0.25">
      <c r="D4709" s="143"/>
    </row>
    <row r="4710" spans="4:4" x14ac:dyDescent="0.25">
      <c r="D4710" s="143"/>
    </row>
    <row r="4711" spans="4:4" x14ac:dyDescent="0.25">
      <c r="D4711" s="143"/>
    </row>
    <row r="4712" spans="4:4" x14ac:dyDescent="0.25">
      <c r="D4712" s="143"/>
    </row>
    <row r="4713" spans="4:4" x14ac:dyDescent="0.25">
      <c r="D4713" s="143"/>
    </row>
    <row r="4714" spans="4:4" x14ac:dyDescent="0.25">
      <c r="D4714" s="143"/>
    </row>
    <row r="4715" spans="4:4" x14ac:dyDescent="0.25">
      <c r="D4715" s="143"/>
    </row>
    <row r="4716" spans="4:4" x14ac:dyDescent="0.25">
      <c r="D4716" s="143"/>
    </row>
    <row r="4717" spans="4:4" x14ac:dyDescent="0.25">
      <c r="D4717" s="143"/>
    </row>
    <row r="4718" spans="4:4" x14ac:dyDescent="0.25">
      <c r="D4718" s="143"/>
    </row>
    <row r="4719" spans="4:4" x14ac:dyDescent="0.25">
      <c r="D4719" s="143"/>
    </row>
    <row r="4720" spans="4:4" x14ac:dyDescent="0.25">
      <c r="D4720" s="143"/>
    </row>
    <row r="4721" spans="4:4" x14ac:dyDescent="0.25">
      <c r="D4721" s="143"/>
    </row>
    <row r="4722" spans="4:4" x14ac:dyDescent="0.25">
      <c r="D4722" s="143"/>
    </row>
    <row r="4723" spans="4:4" x14ac:dyDescent="0.25">
      <c r="D4723" s="143"/>
    </row>
    <row r="4724" spans="4:4" x14ac:dyDescent="0.25">
      <c r="D4724" s="143"/>
    </row>
    <row r="4725" spans="4:4" x14ac:dyDescent="0.25">
      <c r="D4725" s="143"/>
    </row>
    <row r="4726" spans="4:4" x14ac:dyDescent="0.25">
      <c r="D4726" s="143"/>
    </row>
    <row r="4727" spans="4:4" x14ac:dyDescent="0.25">
      <c r="D4727" s="143"/>
    </row>
    <row r="4728" spans="4:4" x14ac:dyDescent="0.25">
      <c r="D4728" s="143"/>
    </row>
    <row r="4729" spans="4:4" x14ac:dyDescent="0.25">
      <c r="D4729" s="143"/>
    </row>
    <row r="4730" spans="4:4" x14ac:dyDescent="0.25">
      <c r="D4730" s="143"/>
    </row>
    <row r="4731" spans="4:4" x14ac:dyDescent="0.25">
      <c r="D4731" s="143"/>
    </row>
    <row r="4732" spans="4:4" x14ac:dyDescent="0.25">
      <c r="D4732" s="143"/>
    </row>
    <row r="4733" spans="4:4" x14ac:dyDescent="0.25">
      <c r="D4733" s="143"/>
    </row>
    <row r="4734" spans="4:4" x14ac:dyDescent="0.25">
      <c r="D4734" s="143"/>
    </row>
    <row r="4735" spans="4:4" x14ac:dyDescent="0.25">
      <c r="D4735" s="143"/>
    </row>
    <row r="4736" spans="4:4" x14ac:dyDescent="0.25">
      <c r="D4736" s="143"/>
    </row>
    <row r="4737" spans="4:4" x14ac:dyDescent="0.25">
      <c r="D4737" s="143"/>
    </row>
    <row r="4738" spans="4:4" x14ac:dyDescent="0.25">
      <c r="D4738" s="143"/>
    </row>
    <row r="4739" spans="4:4" x14ac:dyDescent="0.25">
      <c r="D4739" s="143"/>
    </row>
    <row r="4740" spans="4:4" x14ac:dyDescent="0.25">
      <c r="D4740" s="143"/>
    </row>
    <row r="4741" spans="4:4" x14ac:dyDescent="0.25">
      <c r="D4741" s="143"/>
    </row>
    <row r="4742" spans="4:4" x14ac:dyDescent="0.25">
      <c r="D4742" s="143"/>
    </row>
    <row r="4743" spans="4:4" x14ac:dyDescent="0.25">
      <c r="D4743" s="143"/>
    </row>
    <row r="4744" spans="4:4" x14ac:dyDescent="0.25">
      <c r="D4744" s="143"/>
    </row>
    <row r="4745" spans="4:4" x14ac:dyDescent="0.25">
      <c r="D4745" s="143"/>
    </row>
    <row r="4746" spans="4:4" x14ac:dyDescent="0.25">
      <c r="D4746" s="143"/>
    </row>
    <row r="4747" spans="4:4" x14ac:dyDescent="0.25">
      <c r="D4747" s="143"/>
    </row>
    <row r="4748" spans="4:4" x14ac:dyDescent="0.25">
      <c r="D4748" s="143"/>
    </row>
    <row r="4749" spans="4:4" x14ac:dyDescent="0.25">
      <c r="D4749" s="143"/>
    </row>
    <row r="4750" spans="4:4" x14ac:dyDescent="0.25">
      <c r="D4750" s="143"/>
    </row>
    <row r="4751" spans="4:4" x14ac:dyDescent="0.25">
      <c r="D4751" s="143"/>
    </row>
    <row r="4752" spans="4:4" x14ac:dyDescent="0.25">
      <c r="D4752" s="143"/>
    </row>
    <row r="4753" spans="4:4" x14ac:dyDescent="0.25">
      <c r="D4753" s="143"/>
    </row>
    <row r="4754" spans="4:4" x14ac:dyDescent="0.25">
      <c r="D4754" s="143"/>
    </row>
    <row r="4755" spans="4:4" x14ac:dyDescent="0.25">
      <c r="D4755" s="143"/>
    </row>
    <row r="4756" spans="4:4" x14ac:dyDescent="0.25">
      <c r="D4756" s="143"/>
    </row>
    <row r="4757" spans="4:4" x14ac:dyDescent="0.25">
      <c r="D4757" s="143"/>
    </row>
    <row r="4758" spans="4:4" x14ac:dyDescent="0.25">
      <c r="D4758" s="143"/>
    </row>
    <row r="4759" spans="4:4" x14ac:dyDescent="0.25">
      <c r="D4759" s="143"/>
    </row>
    <row r="4760" spans="4:4" x14ac:dyDescent="0.25">
      <c r="D4760" s="143"/>
    </row>
    <row r="4761" spans="4:4" x14ac:dyDescent="0.25">
      <c r="D4761" s="143"/>
    </row>
    <row r="4762" spans="4:4" x14ac:dyDescent="0.25">
      <c r="D4762" s="143"/>
    </row>
    <row r="4763" spans="4:4" x14ac:dyDescent="0.25">
      <c r="D4763" s="143"/>
    </row>
    <row r="4764" spans="4:4" x14ac:dyDescent="0.25">
      <c r="D4764" s="143"/>
    </row>
    <row r="4765" spans="4:4" x14ac:dyDescent="0.25">
      <c r="D4765" s="143"/>
    </row>
    <row r="4766" spans="4:4" x14ac:dyDescent="0.25">
      <c r="D4766" s="143"/>
    </row>
    <row r="4767" spans="4:4" x14ac:dyDescent="0.25">
      <c r="D4767" s="143"/>
    </row>
    <row r="4768" spans="4:4" x14ac:dyDescent="0.25">
      <c r="D4768" s="143"/>
    </row>
    <row r="4769" spans="4:4" x14ac:dyDescent="0.25">
      <c r="D4769" s="143"/>
    </row>
    <row r="4770" spans="4:4" x14ac:dyDescent="0.25">
      <c r="D4770" s="143"/>
    </row>
    <row r="4771" spans="4:4" x14ac:dyDescent="0.25">
      <c r="D4771" s="143"/>
    </row>
    <row r="4772" spans="4:4" x14ac:dyDescent="0.25">
      <c r="D4772" s="143"/>
    </row>
    <row r="4773" spans="4:4" x14ac:dyDescent="0.25">
      <c r="D4773" s="143"/>
    </row>
    <row r="4774" spans="4:4" x14ac:dyDescent="0.25">
      <c r="D4774" s="143"/>
    </row>
    <row r="4775" spans="4:4" x14ac:dyDescent="0.25">
      <c r="D4775" s="143"/>
    </row>
    <row r="4776" spans="4:4" x14ac:dyDescent="0.25">
      <c r="D4776" s="143"/>
    </row>
    <row r="4777" spans="4:4" x14ac:dyDescent="0.25">
      <c r="D4777" s="143"/>
    </row>
    <row r="4778" spans="4:4" x14ac:dyDescent="0.25">
      <c r="D4778" s="143"/>
    </row>
    <row r="4779" spans="4:4" x14ac:dyDescent="0.25">
      <c r="D4779" s="143"/>
    </row>
    <row r="4780" spans="4:4" x14ac:dyDescent="0.25">
      <c r="D4780" s="143"/>
    </row>
    <row r="4781" spans="4:4" x14ac:dyDescent="0.25">
      <c r="D4781" s="143"/>
    </row>
    <row r="4782" spans="4:4" x14ac:dyDescent="0.25">
      <c r="D4782" s="143"/>
    </row>
    <row r="4783" spans="4:4" x14ac:dyDescent="0.25">
      <c r="D4783" s="143"/>
    </row>
    <row r="4784" spans="4:4" x14ac:dyDescent="0.25">
      <c r="D4784" s="143"/>
    </row>
    <row r="4785" spans="4:4" x14ac:dyDescent="0.25">
      <c r="D4785" s="143"/>
    </row>
    <row r="4786" spans="4:4" x14ac:dyDescent="0.25">
      <c r="D4786" s="143"/>
    </row>
    <row r="4787" spans="4:4" x14ac:dyDescent="0.25">
      <c r="D4787" s="143"/>
    </row>
    <row r="4788" spans="4:4" x14ac:dyDescent="0.25">
      <c r="D4788" s="143"/>
    </row>
    <row r="4789" spans="4:4" x14ac:dyDescent="0.25">
      <c r="D4789" s="143"/>
    </row>
    <row r="4790" spans="4:4" x14ac:dyDescent="0.25">
      <c r="D4790" s="143"/>
    </row>
    <row r="4791" spans="4:4" x14ac:dyDescent="0.25">
      <c r="D4791" s="143"/>
    </row>
    <row r="4792" spans="4:4" x14ac:dyDescent="0.25">
      <c r="D4792" s="143"/>
    </row>
    <row r="4793" spans="4:4" x14ac:dyDescent="0.25">
      <c r="D4793" s="143"/>
    </row>
    <row r="4794" spans="4:4" x14ac:dyDescent="0.25">
      <c r="D4794" s="143"/>
    </row>
    <row r="4795" spans="4:4" x14ac:dyDescent="0.25">
      <c r="D4795" s="143"/>
    </row>
    <row r="4796" spans="4:4" x14ac:dyDescent="0.25">
      <c r="D4796" s="143"/>
    </row>
    <row r="4797" spans="4:4" x14ac:dyDescent="0.25">
      <c r="D4797" s="143"/>
    </row>
    <row r="4798" spans="4:4" x14ac:dyDescent="0.25">
      <c r="D4798" s="143"/>
    </row>
    <row r="4799" spans="4:4" x14ac:dyDescent="0.25">
      <c r="D4799" s="143"/>
    </row>
    <row r="4800" spans="4:4" x14ac:dyDescent="0.25">
      <c r="D4800" s="143"/>
    </row>
    <row r="4801" spans="4:4" x14ac:dyDescent="0.25">
      <c r="D4801" s="143"/>
    </row>
    <row r="4802" spans="4:4" x14ac:dyDescent="0.25">
      <c r="D4802" s="143"/>
    </row>
    <row r="4803" spans="4:4" x14ac:dyDescent="0.25">
      <c r="D4803" s="143"/>
    </row>
    <row r="4804" spans="4:4" x14ac:dyDescent="0.25">
      <c r="D4804" s="143"/>
    </row>
    <row r="4805" spans="4:4" x14ac:dyDescent="0.25">
      <c r="D4805" s="143"/>
    </row>
    <row r="4806" spans="4:4" x14ac:dyDescent="0.25">
      <c r="D4806" s="143"/>
    </row>
    <row r="4807" spans="4:4" x14ac:dyDescent="0.25">
      <c r="D4807" s="143"/>
    </row>
    <row r="4808" spans="4:4" x14ac:dyDescent="0.25">
      <c r="D4808" s="143"/>
    </row>
    <row r="4809" spans="4:4" x14ac:dyDescent="0.25">
      <c r="D4809" s="143"/>
    </row>
    <row r="4810" spans="4:4" x14ac:dyDescent="0.25">
      <c r="D4810" s="143"/>
    </row>
    <row r="4811" spans="4:4" x14ac:dyDescent="0.25">
      <c r="D4811" s="143"/>
    </row>
    <row r="4812" spans="4:4" x14ac:dyDescent="0.25">
      <c r="D4812" s="143"/>
    </row>
    <row r="4813" spans="4:4" x14ac:dyDescent="0.25">
      <c r="D4813" s="143"/>
    </row>
    <row r="4814" spans="4:4" x14ac:dyDescent="0.25">
      <c r="D4814" s="143"/>
    </row>
    <row r="4815" spans="4:4" x14ac:dyDescent="0.25">
      <c r="D4815" s="143"/>
    </row>
    <row r="4816" spans="4:4" x14ac:dyDescent="0.25">
      <c r="D4816" s="143"/>
    </row>
    <row r="4817" spans="4:4" x14ac:dyDescent="0.25">
      <c r="D4817" s="143"/>
    </row>
    <row r="4818" spans="4:4" x14ac:dyDescent="0.25">
      <c r="D4818" s="143"/>
    </row>
    <row r="4819" spans="4:4" x14ac:dyDescent="0.25">
      <c r="D4819" s="143"/>
    </row>
    <row r="4820" spans="4:4" x14ac:dyDescent="0.25">
      <c r="D4820" s="143"/>
    </row>
    <row r="4821" spans="4:4" x14ac:dyDescent="0.25">
      <c r="D4821" s="143"/>
    </row>
    <row r="4822" spans="4:4" x14ac:dyDescent="0.25">
      <c r="D4822" s="143"/>
    </row>
    <row r="4823" spans="4:4" x14ac:dyDescent="0.25">
      <c r="D4823" s="143"/>
    </row>
    <row r="4824" spans="4:4" x14ac:dyDescent="0.25">
      <c r="D4824" s="143"/>
    </row>
    <row r="4825" spans="4:4" x14ac:dyDescent="0.25">
      <c r="D4825" s="143"/>
    </row>
    <row r="4826" spans="4:4" x14ac:dyDescent="0.25">
      <c r="D4826" s="143"/>
    </row>
    <row r="4827" spans="4:4" x14ac:dyDescent="0.25">
      <c r="D4827" s="143"/>
    </row>
    <row r="4828" spans="4:4" x14ac:dyDescent="0.25">
      <c r="D4828" s="143"/>
    </row>
    <row r="4829" spans="4:4" x14ac:dyDescent="0.25">
      <c r="D4829" s="143"/>
    </row>
    <row r="4830" spans="4:4" x14ac:dyDescent="0.25">
      <c r="D4830" s="143"/>
    </row>
    <row r="4831" spans="4:4" x14ac:dyDescent="0.25">
      <c r="D4831" s="143"/>
    </row>
    <row r="4832" spans="4:4" x14ac:dyDescent="0.25">
      <c r="D4832" s="143"/>
    </row>
    <row r="4833" spans="4:4" x14ac:dyDescent="0.25">
      <c r="D4833" s="143"/>
    </row>
    <row r="4834" spans="4:4" x14ac:dyDescent="0.25">
      <c r="D4834" s="143"/>
    </row>
    <row r="4835" spans="4:4" x14ac:dyDescent="0.25">
      <c r="D4835" s="143"/>
    </row>
    <row r="4836" spans="4:4" x14ac:dyDescent="0.25">
      <c r="D4836" s="143"/>
    </row>
    <row r="4837" spans="4:4" x14ac:dyDescent="0.25">
      <c r="D4837" s="143"/>
    </row>
    <row r="4838" spans="4:4" x14ac:dyDescent="0.25">
      <c r="D4838" s="143"/>
    </row>
    <row r="4839" spans="4:4" x14ac:dyDescent="0.25">
      <c r="D4839" s="143"/>
    </row>
    <row r="4840" spans="4:4" x14ac:dyDescent="0.25">
      <c r="D4840" s="143"/>
    </row>
    <row r="4841" spans="4:4" x14ac:dyDescent="0.25">
      <c r="D4841" s="143"/>
    </row>
    <row r="4842" spans="4:4" x14ac:dyDescent="0.25">
      <c r="D4842" s="143"/>
    </row>
    <row r="4843" spans="4:4" x14ac:dyDescent="0.25">
      <c r="D4843" s="143"/>
    </row>
    <row r="4844" spans="4:4" x14ac:dyDescent="0.25">
      <c r="D4844" s="143"/>
    </row>
    <row r="4845" spans="4:4" x14ac:dyDescent="0.25">
      <c r="D4845" s="143"/>
    </row>
    <row r="4846" spans="4:4" x14ac:dyDescent="0.25">
      <c r="D4846" s="143"/>
    </row>
    <row r="4847" spans="4:4" x14ac:dyDescent="0.25">
      <c r="D4847" s="143"/>
    </row>
    <row r="4848" spans="4:4" x14ac:dyDescent="0.25">
      <c r="D4848" s="143"/>
    </row>
    <row r="4849" spans="4:4" x14ac:dyDescent="0.25">
      <c r="D4849" s="143"/>
    </row>
    <row r="4850" spans="4:4" x14ac:dyDescent="0.25">
      <c r="D4850" s="143"/>
    </row>
    <row r="4851" spans="4:4" x14ac:dyDescent="0.25">
      <c r="D4851" s="143"/>
    </row>
    <row r="4852" spans="4:4" x14ac:dyDescent="0.25">
      <c r="D4852" s="143"/>
    </row>
    <row r="4853" spans="4:4" x14ac:dyDescent="0.25">
      <c r="D4853" s="143"/>
    </row>
    <row r="4854" spans="4:4" x14ac:dyDescent="0.25">
      <c r="D4854" s="143"/>
    </row>
    <row r="4855" spans="4:4" x14ac:dyDescent="0.25">
      <c r="D4855" s="143"/>
    </row>
    <row r="4856" spans="4:4" x14ac:dyDescent="0.25">
      <c r="D4856" s="143"/>
    </row>
    <row r="4857" spans="4:4" x14ac:dyDescent="0.25">
      <c r="D4857" s="143"/>
    </row>
    <row r="4858" spans="4:4" x14ac:dyDescent="0.25">
      <c r="D4858" s="143"/>
    </row>
    <row r="4859" spans="4:4" x14ac:dyDescent="0.25">
      <c r="D4859" s="143"/>
    </row>
    <row r="4860" spans="4:4" x14ac:dyDescent="0.25">
      <c r="D4860" s="143"/>
    </row>
    <row r="4861" spans="4:4" x14ac:dyDescent="0.25">
      <c r="D4861" s="143"/>
    </row>
    <row r="4862" spans="4:4" x14ac:dyDescent="0.25">
      <c r="D4862" s="143"/>
    </row>
    <row r="4863" spans="4:4" x14ac:dyDescent="0.25">
      <c r="D4863" s="143"/>
    </row>
    <row r="4864" spans="4:4" x14ac:dyDescent="0.25">
      <c r="D4864" s="143"/>
    </row>
    <row r="4865" spans="4:4" x14ac:dyDescent="0.25">
      <c r="D4865" s="143"/>
    </row>
    <row r="4866" spans="4:4" x14ac:dyDescent="0.25">
      <c r="D4866" s="143"/>
    </row>
    <row r="4867" spans="4:4" x14ac:dyDescent="0.25">
      <c r="D4867" s="143"/>
    </row>
    <row r="4868" spans="4:4" x14ac:dyDescent="0.25">
      <c r="D4868" s="143"/>
    </row>
    <row r="4869" spans="4:4" x14ac:dyDescent="0.25">
      <c r="D4869" s="143"/>
    </row>
    <row r="4870" spans="4:4" x14ac:dyDescent="0.25">
      <c r="D4870" s="143"/>
    </row>
    <row r="4871" spans="4:4" x14ac:dyDescent="0.25">
      <c r="D4871" s="143"/>
    </row>
    <row r="4872" spans="4:4" x14ac:dyDescent="0.25">
      <c r="D4872" s="143"/>
    </row>
    <row r="4873" spans="4:4" x14ac:dyDescent="0.25">
      <c r="D4873" s="143"/>
    </row>
    <row r="4874" spans="4:4" x14ac:dyDescent="0.25">
      <c r="D4874" s="143"/>
    </row>
    <row r="4875" spans="4:4" x14ac:dyDescent="0.25">
      <c r="D4875" s="143"/>
    </row>
    <row r="4876" spans="4:4" x14ac:dyDescent="0.25">
      <c r="D4876" s="143"/>
    </row>
    <row r="4877" spans="4:4" x14ac:dyDescent="0.25">
      <c r="D4877" s="143"/>
    </row>
    <row r="4878" spans="4:4" x14ac:dyDescent="0.25">
      <c r="D4878" s="143"/>
    </row>
    <row r="4879" spans="4:4" x14ac:dyDescent="0.25">
      <c r="D4879" s="143"/>
    </row>
    <row r="4880" spans="4:4" x14ac:dyDescent="0.25">
      <c r="D4880" s="143"/>
    </row>
    <row r="4881" spans="4:4" x14ac:dyDescent="0.25">
      <c r="D4881" s="143"/>
    </row>
    <row r="4882" spans="4:4" x14ac:dyDescent="0.25">
      <c r="D4882" s="143"/>
    </row>
    <row r="4883" spans="4:4" x14ac:dyDescent="0.25">
      <c r="D4883" s="143"/>
    </row>
    <row r="4884" spans="4:4" x14ac:dyDescent="0.25">
      <c r="D4884" s="143"/>
    </row>
    <row r="4885" spans="4:4" x14ac:dyDescent="0.25">
      <c r="D4885" s="143"/>
    </row>
    <row r="4886" spans="4:4" x14ac:dyDescent="0.25">
      <c r="D4886" s="143"/>
    </row>
    <row r="4887" spans="4:4" x14ac:dyDescent="0.25">
      <c r="D4887" s="143"/>
    </row>
    <row r="4888" spans="4:4" x14ac:dyDescent="0.25">
      <c r="D4888" s="143"/>
    </row>
    <row r="4889" spans="4:4" x14ac:dyDescent="0.25">
      <c r="D4889" s="143"/>
    </row>
    <row r="4890" spans="4:4" x14ac:dyDescent="0.25">
      <c r="D4890" s="143"/>
    </row>
    <row r="4891" spans="4:4" x14ac:dyDescent="0.25">
      <c r="D4891" s="143"/>
    </row>
    <row r="4892" spans="4:4" x14ac:dyDescent="0.25">
      <c r="D4892" s="143"/>
    </row>
    <row r="4893" spans="4:4" x14ac:dyDescent="0.25">
      <c r="D4893" s="143"/>
    </row>
    <row r="4894" spans="4:4" x14ac:dyDescent="0.25">
      <c r="D4894" s="143"/>
    </row>
    <row r="4895" spans="4:4" x14ac:dyDescent="0.25">
      <c r="D4895" s="143"/>
    </row>
    <row r="4896" spans="4:4" x14ac:dyDescent="0.25">
      <c r="D4896" s="143"/>
    </row>
    <row r="4897" spans="4:4" x14ac:dyDescent="0.25">
      <c r="D4897" s="143"/>
    </row>
    <row r="4898" spans="4:4" x14ac:dyDescent="0.25">
      <c r="D4898" s="143"/>
    </row>
    <row r="4899" spans="4:4" x14ac:dyDescent="0.25">
      <c r="D4899" s="143"/>
    </row>
    <row r="4900" spans="4:4" x14ac:dyDescent="0.25">
      <c r="D4900" s="143"/>
    </row>
    <row r="4901" spans="4:4" x14ac:dyDescent="0.25">
      <c r="D4901" s="143"/>
    </row>
    <row r="4902" spans="4:4" x14ac:dyDescent="0.25">
      <c r="D4902" s="143"/>
    </row>
    <row r="4903" spans="4:4" x14ac:dyDescent="0.25">
      <c r="D4903" s="143"/>
    </row>
    <row r="4904" spans="4:4" x14ac:dyDescent="0.25">
      <c r="D4904" s="143"/>
    </row>
    <row r="4905" spans="4:4" x14ac:dyDescent="0.25">
      <c r="D4905" s="143"/>
    </row>
    <row r="4906" spans="4:4" x14ac:dyDescent="0.25">
      <c r="D4906" s="143"/>
    </row>
    <row r="4907" spans="4:4" x14ac:dyDescent="0.25">
      <c r="D4907" s="143"/>
    </row>
    <row r="4908" spans="4:4" x14ac:dyDescent="0.25">
      <c r="D4908" s="143"/>
    </row>
    <row r="4909" spans="4:4" x14ac:dyDescent="0.25">
      <c r="D4909" s="143"/>
    </row>
    <row r="4910" spans="4:4" x14ac:dyDescent="0.25">
      <c r="D4910" s="143"/>
    </row>
    <row r="4911" spans="4:4" x14ac:dyDescent="0.25">
      <c r="D4911" s="143"/>
    </row>
    <row r="4912" spans="4:4" x14ac:dyDescent="0.25">
      <c r="D4912" s="143"/>
    </row>
    <row r="4913" spans="4:4" x14ac:dyDescent="0.25">
      <c r="D4913" s="143"/>
    </row>
    <row r="4914" spans="4:4" x14ac:dyDescent="0.25">
      <c r="D4914" s="143"/>
    </row>
    <row r="4915" spans="4:4" x14ac:dyDescent="0.25">
      <c r="D4915" s="143"/>
    </row>
    <row r="4916" spans="4:4" x14ac:dyDescent="0.25">
      <c r="D4916" s="143"/>
    </row>
    <row r="4917" spans="4:4" x14ac:dyDescent="0.25">
      <c r="D4917" s="143"/>
    </row>
    <row r="4918" spans="4:4" x14ac:dyDescent="0.25">
      <c r="D4918" s="143"/>
    </row>
    <row r="4919" spans="4:4" x14ac:dyDescent="0.25">
      <c r="D4919" s="143"/>
    </row>
    <row r="4920" spans="4:4" x14ac:dyDescent="0.25">
      <c r="D4920" s="143"/>
    </row>
    <row r="4921" spans="4:4" x14ac:dyDescent="0.25">
      <c r="D4921" s="143"/>
    </row>
    <row r="4922" spans="4:4" x14ac:dyDescent="0.25">
      <c r="D4922" s="143"/>
    </row>
    <row r="4923" spans="4:4" x14ac:dyDescent="0.25">
      <c r="D4923" s="143"/>
    </row>
    <row r="4924" spans="4:4" x14ac:dyDescent="0.25">
      <c r="D4924" s="143"/>
    </row>
    <row r="4925" spans="4:4" x14ac:dyDescent="0.25">
      <c r="D4925" s="143"/>
    </row>
    <row r="4926" spans="4:4" x14ac:dyDescent="0.25">
      <c r="D4926" s="143"/>
    </row>
    <row r="4927" spans="4:4" x14ac:dyDescent="0.25">
      <c r="D4927" s="143"/>
    </row>
    <row r="4928" spans="4:4" x14ac:dyDescent="0.25">
      <c r="D4928" s="143"/>
    </row>
    <row r="4929" spans="4:4" x14ac:dyDescent="0.25">
      <c r="D4929" s="143"/>
    </row>
    <row r="4930" spans="4:4" x14ac:dyDescent="0.25">
      <c r="D4930" s="143"/>
    </row>
    <row r="4931" spans="4:4" x14ac:dyDescent="0.25">
      <c r="D4931" s="143"/>
    </row>
    <row r="4932" spans="4:4" x14ac:dyDescent="0.25">
      <c r="D4932" s="143"/>
    </row>
    <row r="4933" spans="4:4" x14ac:dyDescent="0.25">
      <c r="D4933" s="143"/>
    </row>
    <row r="4934" spans="4:4" x14ac:dyDescent="0.25">
      <c r="D4934" s="143"/>
    </row>
    <row r="4935" spans="4:4" x14ac:dyDescent="0.25">
      <c r="D4935" s="143"/>
    </row>
    <row r="4936" spans="4:4" x14ac:dyDescent="0.25">
      <c r="D4936" s="143"/>
    </row>
    <row r="4937" spans="4:4" x14ac:dyDescent="0.25">
      <c r="D4937" s="143"/>
    </row>
    <row r="4938" spans="4:4" x14ac:dyDescent="0.25">
      <c r="D4938" s="143"/>
    </row>
    <row r="4939" spans="4:4" x14ac:dyDescent="0.25">
      <c r="D4939" s="143"/>
    </row>
    <row r="4940" spans="4:4" x14ac:dyDescent="0.25">
      <c r="D4940" s="143"/>
    </row>
    <row r="4941" spans="4:4" x14ac:dyDescent="0.25">
      <c r="D4941" s="143"/>
    </row>
    <row r="4942" spans="4:4" x14ac:dyDescent="0.25">
      <c r="D4942" s="143"/>
    </row>
    <row r="4943" spans="4:4" x14ac:dyDescent="0.25">
      <c r="D4943" s="143"/>
    </row>
    <row r="4944" spans="4:4" x14ac:dyDescent="0.25">
      <c r="D4944" s="143"/>
    </row>
    <row r="4945" spans="4:4" x14ac:dyDescent="0.25">
      <c r="D4945" s="143"/>
    </row>
    <row r="4946" spans="4:4" x14ac:dyDescent="0.25">
      <c r="D4946" s="143"/>
    </row>
    <row r="4947" spans="4:4" x14ac:dyDescent="0.25">
      <c r="D4947" s="143"/>
    </row>
    <row r="4948" spans="4:4" x14ac:dyDescent="0.25">
      <c r="D4948" s="143"/>
    </row>
    <row r="4949" spans="4:4" x14ac:dyDescent="0.25">
      <c r="D4949" s="143"/>
    </row>
    <row r="4950" spans="4:4" x14ac:dyDescent="0.25">
      <c r="D4950" s="143"/>
    </row>
    <row r="4951" spans="4:4" x14ac:dyDescent="0.25">
      <c r="D4951" s="143"/>
    </row>
    <row r="4952" spans="4:4" x14ac:dyDescent="0.25">
      <c r="D4952" s="143"/>
    </row>
    <row r="4953" spans="4:4" x14ac:dyDescent="0.25">
      <c r="D4953" s="143"/>
    </row>
    <row r="4954" spans="4:4" x14ac:dyDescent="0.25">
      <c r="D4954" s="143"/>
    </row>
    <row r="4955" spans="4:4" x14ac:dyDescent="0.25">
      <c r="D4955" s="143"/>
    </row>
    <row r="4956" spans="4:4" x14ac:dyDescent="0.25">
      <c r="D4956" s="143"/>
    </row>
    <row r="4957" spans="4:4" x14ac:dyDescent="0.25">
      <c r="D4957" s="143"/>
    </row>
    <row r="4958" spans="4:4" x14ac:dyDescent="0.25">
      <c r="D4958" s="143"/>
    </row>
    <row r="4959" spans="4:4" x14ac:dyDescent="0.25">
      <c r="D4959" s="143"/>
    </row>
    <row r="4960" spans="4:4" x14ac:dyDescent="0.25">
      <c r="D4960" s="143"/>
    </row>
    <row r="4961" spans="4:4" x14ac:dyDescent="0.25">
      <c r="D4961" s="143"/>
    </row>
    <row r="4962" spans="4:4" x14ac:dyDescent="0.25">
      <c r="D4962" s="143"/>
    </row>
    <row r="4963" spans="4:4" x14ac:dyDescent="0.25">
      <c r="D4963" s="143"/>
    </row>
    <row r="4964" spans="4:4" x14ac:dyDescent="0.25">
      <c r="D4964" s="143"/>
    </row>
    <row r="4965" spans="4:4" x14ac:dyDescent="0.25">
      <c r="D4965" s="143"/>
    </row>
    <row r="4966" spans="4:4" x14ac:dyDescent="0.25">
      <c r="D4966" s="143"/>
    </row>
    <row r="4967" spans="4:4" x14ac:dyDescent="0.25">
      <c r="D4967" s="143"/>
    </row>
    <row r="4968" spans="4:4" x14ac:dyDescent="0.25">
      <c r="D4968" s="143"/>
    </row>
    <row r="4969" spans="4:4" x14ac:dyDescent="0.25">
      <c r="D4969" s="143"/>
    </row>
    <row r="4970" spans="4:4" x14ac:dyDescent="0.25">
      <c r="D4970" s="143"/>
    </row>
    <row r="4971" spans="4:4" x14ac:dyDescent="0.25">
      <c r="D4971" s="143"/>
    </row>
    <row r="4972" spans="4:4" x14ac:dyDescent="0.25">
      <c r="D4972" s="143"/>
    </row>
    <row r="4973" spans="4:4" x14ac:dyDescent="0.25">
      <c r="D4973" s="143"/>
    </row>
    <row r="4974" spans="4:4" x14ac:dyDescent="0.25">
      <c r="D4974" s="143"/>
    </row>
    <row r="4975" spans="4:4" x14ac:dyDescent="0.25">
      <c r="D4975" s="143"/>
    </row>
    <row r="4976" spans="4:4" x14ac:dyDescent="0.25">
      <c r="D4976" s="143"/>
    </row>
    <row r="4977" spans="4:4" x14ac:dyDescent="0.25">
      <c r="D4977" s="143"/>
    </row>
    <row r="4978" spans="4:4" x14ac:dyDescent="0.25">
      <c r="D4978" s="143"/>
    </row>
    <row r="4979" spans="4:4" x14ac:dyDescent="0.25">
      <c r="D4979" s="143"/>
    </row>
    <row r="4980" spans="4:4" x14ac:dyDescent="0.25">
      <c r="D4980" s="143"/>
    </row>
    <row r="4981" spans="4:4" x14ac:dyDescent="0.25">
      <c r="D4981" s="143"/>
    </row>
    <row r="4982" spans="4:4" x14ac:dyDescent="0.25">
      <c r="D4982" s="143"/>
    </row>
    <row r="4983" spans="4:4" x14ac:dyDescent="0.25">
      <c r="D4983" s="143"/>
    </row>
    <row r="4984" spans="4:4" x14ac:dyDescent="0.25">
      <c r="D4984" s="143"/>
    </row>
    <row r="4985" spans="4:4" x14ac:dyDescent="0.25">
      <c r="D4985" s="143"/>
    </row>
    <row r="4986" spans="4:4" x14ac:dyDescent="0.25">
      <c r="D4986" s="143"/>
    </row>
    <row r="4987" spans="4:4" x14ac:dyDescent="0.25">
      <c r="D4987" s="143"/>
    </row>
    <row r="4988" spans="4:4" x14ac:dyDescent="0.25">
      <c r="D4988" s="143"/>
    </row>
    <row r="4989" spans="4:4" x14ac:dyDescent="0.25">
      <c r="D4989" s="143"/>
    </row>
    <row r="4990" spans="4:4" x14ac:dyDescent="0.25">
      <c r="D4990" s="143"/>
    </row>
    <row r="4991" spans="4:4" x14ac:dyDescent="0.25">
      <c r="D4991" s="143"/>
    </row>
    <row r="4992" spans="4:4" x14ac:dyDescent="0.25">
      <c r="D4992" s="143"/>
    </row>
    <row r="4993" spans="4:4" x14ac:dyDescent="0.25">
      <c r="D4993" s="143"/>
    </row>
    <row r="4994" spans="4:4" x14ac:dyDescent="0.25">
      <c r="D4994" s="143"/>
    </row>
    <row r="4995" spans="4:4" x14ac:dyDescent="0.25">
      <c r="D4995" s="143"/>
    </row>
    <row r="4996" spans="4:4" x14ac:dyDescent="0.25">
      <c r="D4996" s="143"/>
    </row>
    <row r="4997" spans="4:4" x14ac:dyDescent="0.25">
      <c r="D4997" s="143"/>
    </row>
    <row r="4998" spans="4:4" x14ac:dyDescent="0.25">
      <c r="D4998" s="143"/>
    </row>
    <row r="4999" spans="4:4" x14ac:dyDescent="0.25">
      <c r="D4999" s="143"/>
    </row>
    <row r="5000" spans="4:4" x14ac:dyDescent="0.25">
      <c r="D5000" s="143"/>
    </row>
  </sheetData>
  <mergeCells count="20">
    <mergeCell ref="C98:G98"/>
    <mergeCell ref="C108:G108"/>
    <mergeCell ref="C60:G60"/>
    <mergeCell ref="C68:G68"/>
    <mergeCell ref="C72:G72"/>
    <mergeCell ref="C81:G81"/>
    <mergeCell ref="C83:G83"/>
    <mergeCell ref="C91:G91"/>
    <mergeCell ref="C54:G54"/>
    <mergeCell ref="A1:G1"/>
    <mergeCell ref="C2:G2"/>
    <mergeCell ref="C3:G3"/>
    <mergeCell ref="C4:G4"/>
    <mergeCell ref="C10:G10"/>
    <mergeCell ref="C15:G15"/>
    <mergeCell ref="C28:G28"/>
    <mergeCell ref="C32:G32"/>
    <mergeCell ref="C39:G39"/>
    <mergeCell ref="C42:G42"/>
    <mergeCell ref="C51:G51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3.2" outlineLevelRow="1" x14ac:dyDescent="0.25"/>
  <cols>
    <col min="1" max="1" width="3.44140625" customWidth="1"/>
    <col min="2" max="2" width="12.6640625" style="87" customWidth="1"/>
    <col min="3" max="3" width="63.33203125" style="87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17" width="0" hidden="1" customWidth="1"/>
    <col min="18" max="18" width="6.88671875" customWidth="1"/>
    <col min="20" max="23" width="0" hidden="1" customWidth="1"/>
    <col min="29" max="29" width="0" hidden="1" customWidth="1"/>
    <col min="31" max="41" width="0" hidden="1" customWidth="1"/>
  </cols>
  <sheetData>
    <row r="1" spans="1:60" ht="15.75" customHeight="1" x14ac:dyDescent="0.3">
      <c r="A1" s="249" t="s">
        <v>127</v>
      </c>
      <c r="B1" s="249"/>
      <c r="C1" s="249"/>
      <c r="D1" s="249"/>
      <c r="E1" s="249"/>
      <c r="F1" s="249"/>
      <c r="G1" s="249"/>
      <c r="AG1" t="s">
        <v>128</v>
      </c>
    </row>
    <row r="2" spans="1:60" ht="25.05" customHeight="1" x14ac:dyDescent="0.25">
      <c r="A2" s="144" t="s">
        <v>7</v>
      </c>
      <c r="B2" s="75" t="s">
        <v>43</v>
      </c>
      <c r="C2" s="250" t="s">
        <v>44</v>
      </c>
      <c r="D2" s="251"/>
      <c r="E2" s="251"/>
      <c r="F2" s="251"/>
      <c r="G2" s="252"/>
      <c r="AG2" t="s">
        <v>129</v>
      </c>
    </row>
    <row r="3" spans="1:60" ht="25.05" customHeight="1" x14ac:dyDescent="0.25">
      <c r="A3" s="144" t="s">
        <v>8</v>
      </c>
      <c r="B3" s="75" t="s">
        <v>71</v>
      </c>
      <c r="C3" s="250" t="s">
        <v>72</v>
      </c>
      <c r="D3" s="251"/>
      <c r="E3" s="251"/>
      <c r="F3" s="251"/>
      <c r="G3" s="252"/>
      <c r="AC3" s="87" t="s">
        <v>129</v>
      </c>
      <c r="AG3" t="s">
        <v>130</v>
      </c>
    </row>
    <row r="4" spans="1:60" ht="25.05" customHeight="1" x14ac:dyDescent="0.25">
      <c r="A4" s="145" t="s">
        <v>9</v>
      </c>
      <c r="B4" s="146" t="s">
        <v>71</v>
      </c>
      <c r="C4" s="253" t="s">
        <v>72</v>
      </c>
      <c r="D4" s="254"/>
      <c r="E4" s="254"/>
      <c r="F4" s="254"/>
      <c r="G4" s="255"/>
      <c r="AG4" t="s">
        <v>131</v>
      </c>
    </row>
    <row r="5" spans="1:60" x14ac:dyDescent="0.25">
      <c r="D5" s="143"/>
    </row>
    <row r="6" spans="1:60" ht="39.6" x14ac:dyDescent="0.25">
      <c r="A6" s="148" t="s">
        <v>132</v>
      </c>
      <c r="B6" s="150" t="s">
        <v>133</v>
      </c>
      <c r="C6" s="150" t="s">
        <v>134</v>
      </c>
      <c r="D6" s="149" t="s">
        <v>135</v>
      </c>
      <c r="E6" s="148" t="s">
        <v>136</v>
      </c>
      <c r="F6" s="147" t="s">
        <v>137</v>
      </c>
      <c r="G6" s="148" t="s">
        <v>29</v>
      </c>
      <c r="H6" s="151" t="s">
        <v>30</v>
      </c>
      <c r="I6" s="151" t="s">
        <v>138</v>
      </c>
      <c r="J6" s="151" t="s">
        <v>31</v>
      </c>
      <c r="K6" s="151" t="s">
        <v>139</v>
      </c>
      <c r="L6" s="151" t="s">
        <v>140</v>
      </c>
      <c r="M6" s="151" t="s">
        <v>141</v>
      </c>
      <c r="N6" s="151" t="s">
        <v>142</v>
      </c>
      <c r="O6" s="151" t="s">
        <v>143</v>
      </c>
      <c r="P6" s="151" t="s">
        <v>144</v>
      </c>
      <c r="Q6" s="151" t="s">
        <v>145</v>
      </c>
      <c r="R6" s="151" t="s">
        <v>146</v>
      </c>
      <c r="S6" s="151" t="s">
        <v>147</v>
      </c>
      <c r="T6" s="151" t="s">
        <v>148</v>
      </c>
      <c r="U6" s="151" t="s">
        <v>149</v>
      </c>
      <c r="V6" s="151" t="s">
        <v>150</v>
      </c>
      <c r="W6" s="151" t="s">
        <v>151</v>
      </c>
    </row>
    <row r="7" spans="1:60" hidden="1" x14ac:dyDescent="0.25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</row>
    <row r="8" spans="1:60" x14ac:dyDescent="0.25">
      <c r="A8" s="163" t="s">
        <v>152</v>
      </c>
      <c r="B8" s="164" t="s">
        <v>89</v>
      </c>
      <c r="C8" s="178" t="s">
        <v>90</v>
      </c>
      <c r="D8" s="165"/>
      <c r="E8" s="166"/>
      <c r="F8" s="167"/>
      <c r="G8" s="167">
        <f>SUMIF(AG9:AG9,"&lt;&gt;NOR",G9:G9)</f>
        <v>0</v>
      </c>
      <c r="H8" s="167"/>
      <c r="I8" s="167">
        <f>SUM(I9:I9)</f>
        <v>0</v>
      </c>
      <c r="J8" s="167"/>
      <c r="K8" s="167">
        <f>SUM(K9:K9)</f>
        <v>0</v>
      </c>
      <c r="L8" s="167"/>
      <c r="M8" s="167">
        <f>SUM(M9:M9)</f>
        <v>0</v>
      </c>
      <c r="N8" s="167"/>
      <c r="O8" s="167">
        <f>SUM(O9:O9)</f>
        <v>0</v>
      </c>
      <c r="P8" s="167"/>
      <c r="Q8" s="167">
        <f>SUM(Q9:Q9)</f>
        <v>0</v>
      </c>
      <c r="R8" s="167"/>
      <c r="S8" s="167"/>
      <c r="T8" s="168"/>
      <c r="U8" s="162"/>
      <c r="V8" s="162">
        <f>SUM(V9:V9)</f>
        <v>0</v>
      </c>
      <c r="W8" s="162"/>
      <c r="AG8" t="s">
        <v>153</v>
      </c>
    </row>
    <row r="9" spans="1:60" outlineLevel="1" x14ac:dyDescent="0.25">
      <c r="A9" s="169">
        <v>1</v>
      </c>
      <c r="B9" s="170" t="s">
        <v>661</v>
      </c>
      <c r="C9" s="179" t="s">
        <v>662</v>
      </c>
      <c r="D9" s="171" t="s">
        <v>536</v>
      </c>
      <c r="E9" s="172">
        <v>1</v>
      </c>
      <c r="F9" s="173"/>
      <c r="G9" s="174">
        <f>ROUND(E9*F9,2)</f>
        <v>0</v>
      </c>
      <c r="H9" s="173"/>
      <c r="I9" s="174">
        <f>ROUND(E9*H9,2)</f>
        <v>0</v>
      </c>
      <c r="J9" s="173"/>
      <c r="K9" s="174">
        <f>ROUND(E9*J9,2)</f>
        <v>0</v>
      </c>
      <c r="L9" s="174">
        <v>15</v>
      </c>
      <c r="M9" s="174">
        <f>G9*(1+L9/100)</f>
        <v>0</v>
      </c>
      <c r="N9" s="174">
        <v>0</v>
      </c>
      <c r="O9" s="174">
        <f>ROUND(E9*N9,2)</f>
        <v>0</v>
      </c>
      <c r="P9" s="174">
        <v>0</v>
      </c>
      <c r="Q9" s="174">
        <f>ROUND(E9*P9,2)</f>
        <v>0</v>
      </c>
      <c r="R9" s="174"/>
      <c r="S9" s="174" t="s">
        <v>182</v>
      </c>
      <c r="T9" s="175" t="s">
        <v>157</v>
      </c>
      <c r="U9" s="161">
        <v>0</v>
      </c>
      <c r="V9" s="161">
        <f>ROUND(E9*U9,2)</f>
        <v>0</v>
      </c>
      <c r="W9" s="161"/>
      <c r="X9" s="152"/>
      <c r="Y9" s="152"/>
      <c r="Z9" s="152"/>
      <c r="AA9" s="152"/>
      <c r="AB9" s="152"/>
      <c r="AC9" s="152"/>
      <c r="AD9" s="152"/>
      <c r="AE9" s="152"/>
      <c r="AF9" s="152"/>
      <c r="AG9" s="152" t="s">
        <v>264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x14ac:dyDescent="0.25">
      <c r="A10" s="5"/>
      <c r="B10" s="6"/>
      <c r="C10" s="180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AE10">
        <v>15</v>
      </c>
      <c r="AF10">
        <v>21</v>
      </c>
    </row>
    <row r="11" spans="1:60" x14ac:dyDescent="0.25">
      <c r="A11" s="155"/>
      <c r="B11" s="156" t="s">
        <v>29</v>
      </c>
      <c r="C11" s="181"/>
      <c r="D11" s="157"/>
      <c r="E11" s="158"/>
      <c r="F11" s="158"/>
      <c r="G11" s="177">
        <f>G8</f>
        <v>0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AE11">
        <f>SUMIF(L7:L9,AE10,G7:G9)</f>
        <v>0</v>
      </c>
      <c r="AF11">
        <f>SUMIF(L7:L9,AF10,G7:G9)</f>
        <v>0</v>
      </c>
      <c r="AG11" t="s">
        <v>176</v>
      </c>
    </row>
    <row r="12" spans="1:60" x14ac:dyDescent="0.25">
      <c r="C12" s="182"/>
      <c r="D12" s="143"/>
      <c r="AG12" t="s">
        <v>178</v>
      </c>
    </row>
    <row r="13" spans="1:60" x14ac:dyDescent="0.25">
      <c r="D13" s="143"/>
    </row>
    <row r="14" spans="1:60" x14ac:dyDescent="0.25">
      <c r="D14" s="143"/>
    </row>
    <row r="15" spans="1:60" x14ac:dyDescent="0.25">
      <c r="D15" s="143"/>
    </row>
    <row r="16" spans="1:60" x14ac:dyDescent="0.25">
      <c r="D16" s="143"/>
    </row>
    <row r="17" spans="4:4" x14ac:dyDescent="0.25">
      <c r="D17" s="143"/>
    </row>
    <row r="18" spans="4:4" x14ac:dyDescent="0.25">
      <c r="D18" s="143"/>
    </row>
    <row r="19" spans="4:4" x14ac:dyDescent="0.25">
      <c r="D19" s="143"/>
    </row>
    <row r="20" spans="4:4" x14ac:dyDescent="0.25">
      <c r="D20" s="143"/>
    </row>
    <row r="21" spans="4:4" x14ac:dyDescent="0.25">
      <c r="D21" s="143"/>
    </row>
    <row r="22" spans="4:4" x14ac:dyDescent="0.25">
      <c r="D22" s="143"/>
    </row>
    <row r="23" spans="4:4" x14ac:dyDescent="0.25">
      <c r="D23" s="143"/>
    </row>
    <row r="24" spans="4:4" x14ac:dyDescent="0.25">
      <c r="D24" s="143"/>
    </row>
    <row r="25" spans="4:4" x14ac:dyDescent="0.25">
      <c r="D25" s="143"/>
    </row>
    <row r="26" spans="4:4" x14ac:dyDescent="0.25">
      <c r="D26" s="143"/>
    </row>
    <row r="27" spans="4:4" x14ac:dyDescent="0.25">
      <c r="D27" s="143"/>
    </row>
    <row r="28" spans="4:4" x14ac:dyDescent="0.25">
      <c r="D28" s="143"/>
    </row>
    <row r="29" spans="4:4" x14ac:dyDescent="0.25">
      <c r="D29" s="143"/>
    </row>
    <row r="30" spans="4:4" x14ac:dyDescent="0.25">
      <c r="D30" s="143"/>
    </row>
    <row r="31" spans="4:4" x14ac:dyDescent="0.25">
      <c r="D31" s="143"/>
    </row>
    <row r="32" spans="4:4" x14ac:dyDescent="0.25">
      <c r="D32" s="143"/>
    </row>
    <row r="33" spans="4:4" x14ac:dyDescent="0.25">
      <c r="D33" s="143"/>
    </row>
    <row r="34" spans="4:4" x14ac:dyDescent="0.25">
      <c r="D34" s="143"/>
    </row>
    <row r="35" spans="4:4" x14ac:dyDescent="0.25">
      <c r="D35" s="143"/>
    </row>
    <row r="36" spans="4:4" x14ac:dyDescent="0.25">
      <c r="D36" s="143"/>
    </row>
    <row r="37" spans="4:4" x14ac:dyDescent="0.25">
      <c r="D37" s="143"/>
    </row>
    <row r="38" spans="4:4" x14ac:dyDescent="0.25">
      <c r="D38" s="143"/>
    </row>
    <row r="39" spans="4:4" x14ac:dyDescent="0.25">
      <c r="D39" s="143"/>
    </row>
    <row r="40" spans="4:4" x14ac:dyDescent="0.25">
      <c r="D40" s="143"/>
    </row>
    <row r="41" spans="4:4" x14ac:dyDescent="0.25">
      <c r="D41" s="143"/>
    </row>
    <row r="42" spans="4:4" x14ac:dyDescent="0.25">
      <c r="D42" s="143"/>
    </row>
    <row r="43" spans="4:4" x14ac:dyDescent="0.25">
      <c r="D43" s="143"/>
    </row>
    <row r="44" spans="4:4" x14ac:dyDescent="0.25">
      <c r="D44" s="143"/>
    </row>
    <row r="45" spans="4:4" x14ac:dyDescent="0.25">
      <c r="D45" s="143"/>
    </row>
    <row r="46" spans="4:4" x14ac:dyDescent="0.25">
      <c r="D46" s="143"/>
    </row>
    <row r="47" spans="4:4" x14ac:dyDescent="0.25">
      <c r="D47" s="143"/>
    </row>
    <row r="48" spans="4:4" x14ac:dyDescent="0.25">
      <c r="D48" s="143"/>
    </row>
    <row r="49" spans="4:4" x14ac:dyDescent="0.25">
      <c r="D49" s="143"/>
    </row>
    <row r="50" spans="4:4" x14ac:dyDescent="0.25">
      <c r="D50" s="143"/>
    </row>
    <row r="51" spans="4:4" x14ac:dyDescent="0.25">
      <c r="D51" s="143"/>
    </row>
    <row r="52" spans="4:4" x14ac:dyDescent="0.25">
      <c r="D52" s="143"/>
    </row>
    <row r="53" spans="4:4" x14ac:dyDescent="0.25">
      <c r="D53" s="143"/>
    </row>
    <row r="54" spans="4:4" x14ac:dyDescent="0.25">
      <c r="D54" s="143"/>
    </row>
    <row r="55" spans="4:4" x14ac:dyDescent="0.25">
      <c r="D55" s="143"/>
    </row>
    <row r="56" spans="4:4" x14ac:dyDescent="0.25">
      <c r="D56" s="143"/>
    </row>
    <row r="57" spans="4:4" x14ac:dyDescent="0.25">
      <c r="D57" s="143"/>
    </row>
    <row r="58" spans="4:4" x14ac:dyDescent="0.25">
      <c r="D58" s="143"/>
    </row>
    <row r="59" spans="4:4" x14ac:dyDescent="0.25">
      <c r="D59" s="143"/>
    </row>
    <row r="60" spans="4:4" x14ac:dyDescent="0.25">
      <c r="D60" s="143"/>
    </row>
    <row r="61" spans="4:4" x14ac:dyDescent="0.25">
      <c r="D61" s="143"/>
    </row>
    <row r="62" spans="4:4" x14ac:dyDescent="0.25">
      <c r="D62" s="143"/>
    </row>
    <row r="63" spans="4:4" x14ac:dyDescent="0.25">
      <c r="D63" s="143"/>
    </row>
    <row r="64" spans="4:4" x14ac:dyDescent="0.25">
      <c r="D64" s="143"/>
    </row>
    <row r="65" spans="4:4" x14ac:dyDescent="0.25">
      <c r="D65" s="143"/>
    </row>
    <row r="66" spans="4:4" x14ac:dyDescent="0.25">
      <c r="D66" s="143"/>
    </row>
    <row r="67" spans="4:4" x14ac:dyDescent="0.25">
      <c r="D67" s="143"/>
    </row>
    <row r="68" spans="4:4" x14ac:dyDescent="0.25">
      <c r="D68" s="143"/>
    </row>
    <row r="69" spans="4:4" x14ac:dyDescent="0.25">
      <c r="D69" s="143"/>
    </row>
    <row r="70" spans="4:4" x14ac:dyDescent="0.25">
      <c r="D70" s="143"/>
    </row>
    <row r="71" spans="4:4" x14ac:dyDescent="0.25">
      <c r="D71" s="143"/>
    </row>
    <row r="72" spans="4:4" x14ac:dyDescent="0.25">
      <c r="D72" s="143"/>
    </row>
    <row r="73" spans="4:4" x14ac:dyDescent="0.25">
      <c r="D73" s="143"/>
    </row>
    <row r="74" spans="4:4" x14ac:dyDescent="0.25">
      <c r="D74" s="143"/>
    </row>
    <row r="75" spans="4:4" x14ac:dyDescent="0.25">
      <c r="D75" s="143"/>
    </row>
    <row r="76" spans="4:4" x14ac:dyDescent="0.25">
      <c r="D76" s="143"/>
    </row>
    <row r="77" spans="4:4" x14ac:dyDescent="0.25">
      <c r="D77" s="143"/>
    </row>
    <row r="78" spans="4:4" x14ac:dyDescent="0.25">
      <c r="D78" s="143"/>
    </row>
    <row r="79" spans="4:4" x14ac:dyDescent="0.25">
      <c r="D79" s="143"/>
    </row>
    <row r="80" spans="4:4" x14ac:dyDescent="0.25">
      <c r="D80" s="143"/>
    </row>
    <row r="81" spans="4:4" x14ac:dyDescent="0.25">
      <c r="D81" s="143"/>
    </row>
    <row r="82" spans="4:4" x14ac:dyDescent="0.25">
      <c r="D82" s="143"/>
    </row>
    <row r="83" spans="4:4" x14ac:dyDescent="0.25">
      <c r="D83" s="143"/>
    </row>
    <row r="84" spans="4:4" x14ac:dyDescent="0.25">
      <c r="D84" s="143"/>
    </row>
    <row r="85" spans="4:4" x14ac:dyDescent="0.25">
      <c r="D85" s="143"/>
    </row>
    <row r="86" spans="4:4" x14ac:dyDescent="0.25">
      <c r="D86" s="143"/>
    </row>
    <row r="87" spans="4:4" x14ac:dyDescent="0.25">
      <c r="D87" s="143"/>
    </row>
    <row r="88" spans="4:4" x14ac:dyDescent="0.25">
      <c r="D88" s="143"/>
    </row>
    <row r="89" spans="4:4" x14ac:dyDescent="0.25">
      <c r="D89" s="143"/>
    </row>
    <row r="90" spans="4:4" x14ac:dyDescent="0.25">
      <c r="D90" s="143"/>
    </row>
    <row r="91" spans="4:4" x14ac:dyDescent="0.25">
      <c r="D91" s="143"/>
    </row>
    <row r="92" spans="4:4" x14ac:dyDescent="0.25">
      <c r="D92" s="143"/>
    </row>
    <row r="93" spans="4:4" x14ac:dyDescent="0.25">
      <c r="D93" s="143"/>
    </row>
    <row r="94" spans="4:4" x14ac:dyDescent="0.25">
      <c r="D94" s="143"/>
    </row>
    <row r="95" spans="4:4" x14ac:dyDescent="0.25">
      <c r="D95" s="143"/>
    </row>
    <row r="96" spans="4:4" x14ac:dyDescent="0.25">
      <c r="D96" s="143"/>
    </row>
    <row r="97" spans="4:4" x14ac:dyDescent="0.25">
      <c r="D97" s="143"/>
    </row>
    <row r="98" spans="4:4" x14ac:dyDescent="0.25">
      <c r="D98" s="143"/>
    </row>
    <row r="99" spans="4:4" x14ac:dyDescent="0.25">
      <c r="D99" s="143"/>
    </row>
    <row r="100" spans="4:4" x14ac:dyDescent="0.25">
      <c r="D100" s="143"/>
    </row>
    <row r="101" spans="4:4" x14ac:dyDescent="0.25">
      <c r="D101" s="143"/>
    </row>
    <row r="102" spans="4:4" x14ac:dyDescent="0.25">
      <c r="D102" s="143"/>
    </row>
    <row r="103" spans="4:4" x14ac:dyDescent="0.25">
      <c r="D103" s="143"/>
    </row>
    <row r="104" spans="4:4" x14ac:dyDescent="0.25">
      <c r="D104" s="143"/>
    </row>
    <row r="105" spans="4:4" x14ac:dyDescent="0.25">
      <c r="D105" s="143"/>
    </row>
    <row r="106" spans="4:4" x14ac:dyDescent="0.25">
      <c r="D106" s="143"/>
    </row>
    <row r="107" spans="4:4" x14ac:dyDescent="0.25">
      <c r="D107" s="143"/>
    </row>
    <row r="108" spans="4:4" x14ac:dyDescent="0.25">
      <c r="D108" s="143"/>
    </row>
    <row r="109" spans="4:4" x14ac:dyDescent="0.25">
      <c r="D109" s="143"/>
    </row>
    <row r="110" spans="4:4" x14ac:dyDescent="0.25">
      <c r="D110" s="143"/>
    </row>
    <row r="111" spans="4:4" x14ac:dyDescent="0.25">
      <c r="D111" s="143"/>
    </row>
    <row r="112" spans="4:4" x14ac:dyDescent="0.25">
      <c r="D112" s="143"/>
    </row>
    <row r="113" spans="4:4" x14ac:dyDescent="0.25">
      <c r="D113" s="143"/>
    </row>
    <row r="114" spans="4:4" x14ac:dyDescent="0.25">
      <c r="D114" s="143"/>
    </row>
    <row r="115" spans="4:4" x14ac:dyDescent="0.25">
      <c r="D115" s="143"/>
    </row>
    <row r="116" spans="4:4" x14ac:dyDescent="0.25">
      <c r="D116" s="143"/>
    </row>
    <row r="117" spans="4:4" x14ac:dyDescent="0.25">
      <c r="D117" s="143"/>
    </row>
    <row r="118" spans="4:4" x14ac:dyDescent="0.25">
      <c r="D118" s="143"/>
    </row>
    <row r="119" spans="4:4" x14ac:dyDescent="0.25">
      <c r="D119" s="143"/>
    </row>
    <row r="120" spans="4:4" x14ac:dyDescent="0.25">
      <c r="D120" s="143"/>
    </row>
    <row r="121" spans="4:4" x14ac:dyDescent="0.25">
      <c r="D121" s="143"/>
    </row>
    <row r="122" spans="4:4" x14ac:dyDescent="0.25">
      <c r="D122" s="143"/>
    </row>
    <row r="123" spans="4:4" x14ac:dyDescent="0.25">
      <c r="D123" s="143"/>
    </row>
    <row r="124" spans="4:4" x14ac:dyDescent="0.25">
      <c r="D124" s="143"/>
    </row>
    <row r="125" spans="4:4" x14ac:dyDescent="0.25">
      <c r="D125" s="143"/>
    </row>
    <row r="126" spans="4:4" x14ac:dyDescent="0.25">
      <c r="D126" s="143"/>
    </row>
    <row r="127" spans="4:4" x14ac:dyDescent="0.25">
      <c r="D127" s="143"/>
    </row>
    <row r="128" spans="4:4" x14ac:dyDescent="0.25">
      <c r="D128" s="143"/>
    </row>
    <row r="129" spans="4:4" x14ac:dyDescent="0.25">
      <c r="D129" s="143"/>
    </row>
    <row r="130" spans="4:4" x14ac:dyDescent="0.25">
      <c r="D130" s="143"/>
    </row>
    <row r="131" spans="4:4" x14ac:dyDescent="0.25">
      <c r="D131" s="143"/>
    </row>
    <row r="132" spans="4:4" x14ac:dyDescent="0.25">
      <c r="D132" s="143"/>
    </row>
    <row r="133" spans="4:4" x14ac:dyDescent="0.25">
      <c r="D133" s="143"/>
    </row>
    <row r="134" spans="4:4" x14ac:dyDescent="0.25">
      <c r="D134" s="143"/>
    </row>
    <row r="135" spans="4:4" x14ac:dyDescent="0.25">
      <c r="D135" s="143"/>
    </row>
    <row r="136" spans="4:4" x14ac:dyDescent="0.25">
      <c r="D136" s="143"/>
    </row>
    <row r="137" spans="4:4" x14ac:dyDescent="0.25">
      <c r="D137" s="143"/>
    </row>
    <row r="138" spans="4:4" x14ac:dyDescent="0.25">
      <c r="D138" s="143"/>
    </row>
    <row r="139" spans="4:4" x14ac:dyDescent="0.25">
      <c r="D139" s="143"/>
    </row>
    <row r="140" spans="4:4" x14ac:dyDescent="0.25">
      <c r="D140" s="143"/>
    </row>
    <row r="141" spans="4:4" x14ac:dyDescent="0.25">
      <c r="D141" s="143"/>
    </row>
    <row r="142" spans="4:4" x14ac:dyDescent="0.25">
      <c r="D142" s="143"/>
    </row>
    <row r="143" spans="4:4" x14ac:dyDescent="0.25">
      <c r="D143" s="143"/>
    </row>
    <row r="144" spans="4:4" x14ac:dyDescent="0.25">
      <c r="D144" s="143"/>
    </row>
    <row r="145" spans="4:4" x14ac:dyDescent="0.25">
      <c r="D145" s="143"/>
    </row>
    <row r="146" spans="4:4" x14ac:dyDescent="0.25">
      <c r="D146" s="143"/>
    </row>
    <row r="147" spans="4:4" x14ac:dyDescent="0.25">
      <c r="D147" s="143"/>
    </row>
    <row r="148" spans="4:4" x14ac:dyDescent="0.25">
      <c r="D148" s="143"/>
    </row>
    <row r="149" spans="4:4" x14ac:dyDescent="0.25">
      <c r="D149" s="143"/>
    </row>
    <row r="150" spans="4:4" x14ac:dyDescent="0.25">
      <c r="D150" s="143"/>
    </row>
    <row r="151" spans="4:4" x14ac:dyDescent="0.25">
      <c r="D151" s="143"/>
    </row>
    <row r="152" spans="4:4" x14ac:dyDescent="0.25">
      <c r="D152" s="143"/>
    </row>
    <row r="153" spans="4:4" x14ac:dyDescent="0.25">
      <c r="D153" s="143"/>
    </row>
    <row r="154" spans="4:4" x14ac:dyDescent="0.25">
      <c r="D154" s="143"/>
    </row>
    <row r="155" spans="4:4" x14ac:dyDescent="0.25">
      <c r="D155" s="143"/>
    </row>
    <row r="156" spans="4:4" x14ac:dyDescent="0.25">
      <c r="D156" s="143"/>
    </row>
    <row r="157" spans="4:4" x14ac:dyDescent="0.25">
      <c r="D157" s="143"/>
    </row>
    <row r="158" spans="4:4" x14ac:dyDescent="0.25">
      <c r="D158" s="143"/>
    </row>
    <row r="159" spans="4:4" x14ac:dyDescent="0.25">
      <c r="D159" s="143"/>
    </row>
    <row r="160" spans="4:4" x14ac:dyDescent="0.25">
      <c r="D160" s="143"/>
    </row>
    <row r="161" spans="4:4" x14ac:dyDescent="0.25">
      <c r="D161" s="143"/>
    </row>
    <row r="162" spans="4:4" x14ac:dyDescent="0.25">
      <c r="D162" s="143"/>
    </row>
    <row r="163" spans="4:4" x14ac:dyDescent="0.25">
      <c r="D163" s="143"/>
    </row>
    <row r="164" spans="4:4" x14ac:dyDescent="0.25">
      <c r="D164" s="143"/>
    </row>
    <row r="165" spans="4:4" x14ac:dyDescent="0.25">
      <c r="D165" s="143"/>
    </row>
    <row r="166" spans="4:4" x14ac:dyDescent="0.25">
      <c r="D166" s="143"/>
    </row>
    <row r="167" spans="4:4" x14ac:dyDescent="0.25">
      <c r="D167" s="143"/>
    </row>
    <row r="168" spans="4:4" x14ac:dyDescent="0.25">
      <c r="D168" s="143"/>
    </row>
    <row r="169" spans="4:4" x14ac:dyDescent="0.25">
      <c r="D169" s="143"/>
    </row>
    <row r="170" spans="4:4" x14ac:dyDescent="0.25">
      <c r="D170" s="143"/>
    </row>
    <row r="171" spans="4:4" x14ac:dyDescent="0.25">
      <c r="D171" s="143"/>
    </row>
    <row r="172" spans="4:4" x14ac:dyDescent="0.25">
      <c r="D172" s="143"/>
    </row>
    <row r="173" spans="4:4" x14ac:dyDescent="0.25">
      <c r="D173" s="143"/>
    </row>
    <row r="174" spans="4:4" x14ac:dyDescent="0.25">
      <c r="D174" s="143"/>
    </row>
    <row r="175" spans="4:4" x14ac:dyDescent="0.25">
      <c r="D175" s="143"/>
    </row>
    <row r="176" spans="4:4" x14ac:dyDescent="0.25">
      <c r="D176" s="143"/>
    </row>
    <row r="177" spans="4:4" x14ac:dyDescent="0.25">
      <c r="D177" s="143"/>
    </row>
    <row r="178" spans="4:4" x14ac:dyDescent="0.25">
      <c r="D178" s="143"/>
    </row>
    <row r="179" spans="4:4" x14ac:dyDescent="0.25">
      <c r="D179" s="143"/>
    </row>
    <row r="180" spans="4:4" x14ac:dyDescent="0.25">
      <c r="D180" s="143"/>
    </row>
    <row r="181" spans="4:4" x14ac:dyDescent="0.25">
      <c r="D181" s="143"/>
    </row>
    <row r="182" spans="4:4" x14ac:dyDescent="0.25">
      <c r="D182" s="143"/>
    </row>
    <row r="183" spans="4:4" x14ac:dyDescent="0.25">
      <c r="D183" s="143"/>
    </row>
    <row r="184" spans="4:4" x14ac:dyDescent="0.25">
      <c r="D184" s="143"/>
    </row>
    <row r="185" spans="4:4" x14ac:dyDescent="0.25">
      <c r="D185" s="143"/>
    </row>
    <row r="186" spans="4:4" x14ac:dyDescent="0.25">
      <c r="D186" s="143"/>
    </row>
    <row r="187" spans="4:4" x14ac:dyDescent="0.25">
      <c r="D187" s="143"/>
    </row>
    <row r="188" spans="4:4" x14ac:dyDescent="0.25">
      <c r="D188" s="143"/>
    </row>
    <row r="189" spans="4:4" x14ac:dyDescent="0.25">
      <c r="D189" s="143"/>
    </row>
    <row r="190" spans="4:4" x14ac:dyDescent="0.25">
      <c r="D190" s="143"/>
    </row>
    <row r="191" spans="4:4" x14ac:dyDescent="0.25">
      <c r="D191" s="143"/>
    </row>
    <row r="192" spans="4:4" x14ac:dyDescent="0.25">
      <c r="D192" s="143"/>
    </row>
    <row r="193" spans="4:4" x14ac:dyDescent="0.25">
      <c r="D193" s="143"/>
    </row>
    <row r="194" spans="4:4" x14ac:dyDescent="0.25">
      <c r="D194" s="143"/>
    </row>
    <row r="195" spans="4:4" x14ac:dyDescent="0.25">
      <c r="D195" s="143"/>
    </row>
    <row r="196" spans="4:4" x14ac:dyDescent="0.25">
      <c r="D196" s="143"/>
    </row>
    <row r="197" spans="4:4" x14ac:dyDescent="0.25">
      <c r="D197" s="143"/>
    </row>
    <row r="198" spans="4:4" x14ac:dyDescent="0.25">
      <c r="D198" s="143"/>
    </row>
    <row r="199" spans="4:4" x14ac:dyDescent="0.25">
      <c r="D199" s="143"/>
    </row>
    <row r="200" spans="4:4" x14ac:dyDescent="0.25">
      <c r="D200" s="143"/>
    </row>
    <row r="201" spans="4:4" x14ac:dyDescent="0.25">
      <c r="D201" s="143"/>
    </row>
    <row r="202" spans="4:4" x14ac:dyDescent="0.25">
      <c r="D202" s="143"/>
    </row>
    <row r="203" spans="4:4" x14ac:dyDescent="0.25">
      <c r="D203" s="143"/>
    </row>
    <row r="204" spans="4:4" x14ac:dyDescent="0.25">
      <c r="D204" s="143"/>
    </row>
    <row r="205" spans="4:4" x14ac:dyDescent="0.25">
      <c r="D205" s="143"/>
    </row>
    <row r="206" spans="4:4" x14ac:dyDescent="0.25">
      <c r="D206" s="143"/>
    </row>
    <row r="207" spans="4:4" x14ac:dyDescent="0.25">
      <c r="D207" s="143"/>
    </row>
    <row r="208" spans="4:4" x14ac:dyDescent="0.25">
      <c r="D208" s="143"/>
    </row>
    <row r="209" spans="4:4" x14ac:dyDescent="0.25">
      <c r="D209" s="143"/>
    </row>
    <row r="210" spans="4:4" x14ac:dyDescent="0.25">
      <c r="D210" s="143"/>
    </row>
    <row r="211" spans="4:4" x14ac:dyDescent="0.25">
      <c r="D211" s="143"/>
    </row>
    <row r="212" spans="4:4" x14ac:dyDescent="0.25">
      <c r="D212" s="143"/>
    </row>
    <row r="213" spans="4:4" x14ac:dyDescent="0.25">
      <c r="D213" s="143"/>
    </row>
    <row r="214" spans="4:4" x14ac:dyDescent="0.25">
      <c r="D214" s="143"/>
    </row>
    <row r="215" spans="4:4" x14ac:dyDescent="0.25">
      <c r="D215" s="143"/>
    </row>
    <row r="216" spans="4:4" x14ac:dyDescent="0.25">
      <c r="D216" s="143"/>
    </row>
    <row r="217" spans="4:4" x14ac:dyDescent="0.25">
      <c r="D217" s="143"/>
    </row>
    <row r="218" spans="4:4" x14ac:dyDescent="0.25">
      <c r="D218" s="143"/>
    </row>
    <row r="219" spans="4:4" x14ac:dyDescent="0.25">
      <c r="D219" s="143"/>
    </row>
    <row r="220" spans="4:4" x14ac:dyDescent="0.25">
      <c r="D220" s="143"/>
    </row>
    <row r="221" spans="4:4" x14ac:dyDescent="0.25">
      <c r="D221" s="143"/>
    </row>
    <row r="222" spans="4:4" x14ac:dyDescent="0.25">
      <c r="D222" s="143"/>
    </row>
    <row r="223" spans="4:4" x14ac:dyDescent="0.25">
      <c r="D223" s="143"/>
    </row>
    <row r="224" spans="4:4" x14ac:dyDescent="0.25">
      <c r="D224" s="143"/>
    </row>
    <row r="225" spans="4:4" x14ac:dyDescent="0.25">
      <c r="D225" s="143"/>
    </row>
    <row r="226" spans="4:4" x14ac:dyDescent="0.25">
      <c r="D226" s="143"/>
    </row>
    <row r="227" spans="4:4" x14ac:dyDescent="0.25">
      <c r="D227" s="143"/>
    </row>
    <row r="228" spans="4:4" x14ac:dyDescent="0.25">
      <c r="D228" s="143"/>
    </row>
    <row r="229" spans="4:4" x14ac:dyDescent="0.25">
      <c r="D229" s="143"/>
    </row>
    <row r="230" spans="4:4" x14ac:dyDescent="0.25">
      <c r="D230" s="143"/>
    </row>
    <row r="231" spans="4:4" x14ac:dyDescent="0.25">
      <c r="D231" s="143"/>
    </row>
    <row r="232" spans="4:4" x14ac:dyDescent="0.25">
      <c r="D232" s="143"/>
    </row>
    <row r="233" spans="4:4" x14ac:dyDescent="0.25">
      <c r="D233" s="143"/>
    </row>
    <row r="234" spans="4:4" x14ac:dyDescent="0.25">
      <c r="D234" s="143"/>
    </row>
    <row r="235" spans="4:4" x14ac:dyDescent="0.25">
      <c r="D235" s="143"/>
    </row>
    <row r="236" spans="4:4" x14ac:dyDescent="0.25">
      <c r="D236" s="143"/>
    </row>
    <row r="237" spans="4:4" x14ac:dyDescent="0.25">
      <c r="D237" s="143"/>
    </row>
    <row r="238" spans="4:4" x14ac:dyDescent="0.25">
      <c r="D238" s="143"/>
    </row>
    <row r="239" spans="4:4" x14ac:dyDescent="0.25">
      <c r="D239" s="143"/>
    </row>
    <row r="240" spans="4:4" x14ac:dyDescent="0.25">
      <c r="D240" s="143"/>
    </row>
    <row r="241" spans="4:4" x14ac:dyDescent="0.25">
      <c r="D241" s="143"/>
    </row>
    <row r="242" spans="4:4" x14ac:dyDescent="0.25">
      <c r="D242" s="143"/>
    </row>
    <row r="243" spans="4:4" x14ac:dyDescent="0.25">
      <c r="D243" s="143"/>
    </row>
    <row r="244" spans="4:4" x14ac:dyDescent="0.25">
      <c r="D244" s="143"/>
    </row>
    <row r="245" spans="4:4" x14ac:dyDescent="0.25">
      <c r="D245" s="143"/>
    </row>
    <row r="246" spans="4:4" x14ac:dyDescent="0.25">
      <c r="D246" s="143"/>
    </row>
    <row r="247" spans="4:4" x14ac:dyDescent="0.25">
      <c r="D247" s="143"/>
    </row>
    <row r="248" spans="4:4" x14ac:dyDescent="0.25">
      <c r="D248" s="143"/>
    </row>
    <row r="249" spans="4:4" x14ac:dyDescent="0.25">
      <c r="D249" s="143"/>
    </row>
    <row r="250" spans="4:4" x14ac:dyDescent="0.25">
      <c r="D250" s="143"/>
    </row>
    <row r="251" spans="4:4" x14ac:dyDescent="0.25">
      <c r="D251" s="143"/>
    </row>
    <row r="252" spans="4:4" x14ac:dyDescent="0.25">
      <c r="D252" s="143"/>
    </row>
    <row r="253" spans="4:4" x14ac:dyDescent="0.25">
      <c r="D253" s="143"/>
    </row>
    <row r="254" spans="4:4" x14ac:dyDescent="0.25">
      <c r="D254" s="143"/>
    </row>
    <row r="255" spans="4:4" x14ac:dyDescent="0.25">
      <c r="D255" s="143"/>
    </row>
    <row r="256" spans="4:4" x14ac:dyDescent="0.25">
      <c r="D256" s="143"/>
    </row>
    <row r="257" spans="4:4" x14ac:dyDescent="0.25">
      <c r="D257" s="143"/>
    </row>
    <row r="258" spans="4:4" x14ac:dyDescent="0.25">
      <c r="D258" s="143"/>
    </row>
    <row r="259" spans="4:4" x14ac:dyDescent="0.25">
      <c r="D259" s="143"/>
    </row>
    <row r="260" spans="4:4" x14ac:dyDescent="0.25">
      <c r="D260" s="143"/>
    </row>
    <row r="261" spans="4:4" x14ac:dyDescent="0.25">
      <c r="D261" s="143"/>
    </row>
    <row r="262" spans="4:4" x14ac:dyDescent="0.25">
      <c r="D262" s="143"/>
    </row>
    <row r="263" spans="4:4" x14ac:dyDescent="0.25">
      <c r="D263" s="143"/>
    </row>
    <row r="264" spans="4:4" x14ac:dyDescent="0.25">
      <c r="D264" s="143"/>
    </row>
    <row r="265" spans="4:4" x14ac:dyDescent="0.25">
      <c r="D265" s="143"/>
    </row>
    <row r="266" spans="4:4" x14ac:dyDescent="0.25">
      <c r="D266" s="143"/>
    </row>
    <row r="267" spans="4:4" x14ac:dyDescent="0.25">
      <c r="D267" s="143"/>
    </row>
    <row r="268" spans="4:4" x14ac:dyDescent="0.25">
      <c r="D268" s="143"/>
    </row>
    <row r="269" spans="4:4" x14ac:dyDescent="0.25">
      <c r="D269" s="143"/>
    </row>
    <row r="270" spans="4:4" x14ac:dyDescent="0.25">
      <c r="D270" s="143"/>
    </row>
    <row r="271" spans="4:4" x14ac:dyDescent="0.25">
      <c r="D271" s="143"/>
    </row>
    <row r="272" spans="4:4" x14ac:dyDescent="0.25">
      <c r="D272" s="143"/>
    </row>
    <row r="273" spans="4:4" x14ac:dyDescent="0.25">
      <c r="D273" s="143"/>
    </row>
    <row r="274" spans="4:4" x14ac:dyDescent="0.25">
      <c r="D274" s="143"/>
    </row>
    <row r="275" spans="4:4" x14ac:dyDescent="0.25">
      <c r="D275" s="143"/>
    </row>
    <row r="276" spans="4:4" x14ac:dyDescent="0.25">
      <c r="D276" s="143"/>
    </row>
    <row r="277" spans="4:4" x14ac:dyDescent="0.25">
      <c r="D277" s="143"/>
    </row>
    <row r="278" spans="4:4" x14ac:dyDescent="0.25">
      <c r="D278" s="143"/>
    </row>
    <row r="279" spans="4:4" x14ac:dyDescent="0.25">
      <c r="D279" s="143"/>
    </row>
    <row r="280" spans="4:4" x14ac:dyDescent="0.25">
      <c r="D280" s="143"/>
    </row>
    <row r="281" spans="4:4" x14ac:dyDescent="0.25">
      <c r="D281" s="143"/>
    </row>
    <row r="282" spans="4:4" x14ac:dyDescent="0.25">
      <c r="D282" s="143"/>
    </row>
    <row r="283" spans="4:4" x14ac:dyDescent="0.25">
      <c r="D283" s="143"/>
    </row>
    <row r="284" spans="4:4" x14ac:dyDescent="0.25">
      <c r="D284" s="143"/>
    </row>
    <row r="285" spans="4:4" x14ac:dyDescent="0.25">
      <c r="D285" s="143"/>
    </row>
    <row r="286" spans="4:4" x14ac:dyDescent="0.25">
      <c r="D286" s="143"/>
    </row>
    <row r="287" spans="4:4" x14ac:dyDescent="0.25">
      <c r="D287" s="143"/>
    </row>
    <row r="288" spans="4:4" x14ac:dyDescent="0.25">
      <c r="D288" s="143"/>
    </row>
    <row r="289" spans="4:4" x14ac:dyDescent="0.25">
      <c r="D289" s="143"/>
    </row>
    <row r="290" spans="4:4" x14ac:dyDescent="0.25">
      <c r="D290" s="143"/>
    </row>
    <row r="291" spans="4:4" x14ac:dyDescent="0.25">
      <c r="D291" s="143"/>
    </row>
    <row r="292" spans="4:4" x14ac:dyDescent="0.25">
      <c r="D292" s="143"/>
    </row>
    <row r="293" spans="4:4" x14ac:dyDescent="0.25">
      <c r="D293" s="143"/>
    </row>
    <row r="294" spans="4:4" x14ac:dyDescent="0.25">
      <c r="D294" s="143"/>
    </row>
    <row r="295" spans="4:4" x14ac:dyDescent="0.25">
      <c r="D295" s="143"/>
    </row>
    <row r="296" spans="4:4" x14ac:dyDescent="0.25">
      <c r="D296" s="143"/>
    </row>
    <row r="297" spans="4:4" x14ac:dyDescent="0.25">
      <c r="D297" s="143"/>
    </row>
    <row r="298" spans="4:4" x14ac:dyDescent="0.25">
      <c r="D298" s="143"/>
    </row>
    <row r="299" spans="4:4" x14ac:dyDescent="0.25">
      <c r="D299" s="143"/>
    </row>
    <row r="300" spans="4:4" x14ac:dyDescent="0.25">
      <c r="D300" s="143"/>
    </row>
    <row r="301" spans="4:4" x14ac:dyDescent="0.25">
      <c r="D301" s="143"/>
    </row>
    <row r="302" spans="4:4" x14ac:dyDescent="0.25">
      <c r="D302" s="143"/>
    </row>
    <row r="303" spans="4:4" x14ac:dyDescent="0.25">
      <c r="D303" s="143"/>
    </row>
    <row r="304" spans="4:4" x14ac:dyDescent="0.25">
      <c r="D304" s="143"/>
    </row>
    <row r="305" spans="4:4" x14ac:dyDescent="0.25">
      <c r="D305" s="143"/>
    </row>
    <row r="306" spans="4:4" x14ac:dyDescent="0.25">
      <c r="D306" s="143"/>
    </row>
    <row r="307" spans="4:4" x14ac:dyDescent="0.25">
      <c r="D307" s="143"/>
    </row>
    <row r="308" spans="4:4" x14ac:dyDescent="0.25">
      <c r="D308" s="143"/>
    </row>
    <row r="309" spans="4:4" x14ac:dyDescent="0.25">
      <c r="D309" s="143"/>
    </row>
    <row r="310" spans="4:4" x14ac:dyDescent="0.25">
      <c r="D310" s="143"/>
    </row>
    <row r="311" spans="4:4" x14ac:dyDescent="0.25">
      <c r="D311" s="143"/>
    </row>
    <row r="312" spans="4:4" x14ac:dyDescent="0.25">
      <c r="D312" s="143"/>
    </row>
    <row r="313" spans="4:4" x14ac:dyDescent="0.25">
      <c r="D313" s="143"/>
    </row>
    <row r="314" spans="4:4" x14ac:dyDescent="0.25">
      <c r="D314" s="143"/>
    </row>
    <row r="315" spans="4:4" x14ac:dyDescent="0.25">
      <c r="D315" s="143"/>
    </row>
    <row r="316" spans="4:4" x14ac:dyDescent="0.25">
      <c r="D316" s="143"/>
    </row>
    <row r="317" spans="4:4" x14ac:dyDescent="0.25">
      <c r="D317" s="143"/>
    </row>
    <row r="318" spans="4:4" x14ac:dyDescent="0.25">
      <c r="D318" s="143"/>
    </row>
    <row r="319" spans="4:4" x14ac:dyDescent="0.25">
      <c r="D319" s="143"/>
    </row>
    <row r="320" spans="4:4" x14ac:dyDescent="0.25">
      <c r="D320" s="143"/>
    </row>
    <row r="321" spans="4:4" x14ac:dyDescent="0.25">
      <c r="D321" s="143"/>
    </row>
    <row r="322" spans="4:4" x14ac:dyDescent="0.25">
      <c r="D322" s="143"/>
    </row>
    <row r="323" spans="4:4" x14ac:dyDescent="0.25">
      <c r="D323" s="143"/>
    </row>
    <row r="324" spans="4:4" x14ac:dyDescent="0.25">
      <c r="D324" s="143"/>
    </row>
    <row r="325" spans="4:4" x14ac:dyDescent="0.25">
      <c r="D325" s="143"/>
    </row>
    <row r="326" spans="4:4" x14ac:dyDescent="0.25">
      <c r="D326" s="143"/>
    </row>
    <row r="327" spans="4:4" x14ac:dyDescent="0.25">
      <c r="D327" s="143"/>
    </row>
    <row r="328" spans="4:4" x14ac:dyDescent="0.25">
      <c r="D328" s="143"/>
    </row>
    <row r="329" spans="4:4" x14ac:dyDescent="0.25">
      <c r="D329" s="143"/>
    </row>
    <row r="330" spans="4:4" x14ac:dyDescent="0.25">
      <c r="D330" s="143"/>
    </row>
    <row r="331" spans="4:4" x14ac:dyDescent="0.25">
      <c r="D331" s="143"/>
    </row>
    <row r="332" spans="4:4" x14ac:dyDescent="0.25">
      <c r="D332" s="143"/>
    </row>
    <row r="333" spans="4:4" x14ac:dyDescent="0.25">
      <c r="D333" s="143"/>
    </row>
    <row r="334" spans="4:4" x14ac:dyDescent="0.25">
      <c r="D334" s="143"/>
    </row>
    <row r="335" spans="4:4" x14ac:dyDescent="0.25">
      <c r="D335" s="143"/>
    </row>
    <row r="336" spans="4:4" x14ac:dyDescent="0.25">
      <c r="D336" s="143"/>
    </row>
    <row r="337" spans="4:4" x14ac:dyDescent="0.25">
      <c r="D337" s="143"/>
    </row>
    <row r="338" spans="4:4" x14ac:dyDescent="0.25">
      <c r="D338" s="143"/>
    </row>
    <row r="339" spans="4:4" x14ac:dyDescent="0.25">
      <c r="D339" s="143"/>
    </row>
    <row r="340" spans="4:4" x14ac:dyDescent="0.25">
      <c r="D340" s="143"/>
    </row>
    <row r="341" spans="4:4" x14ac:dyDescent="0.25">
      <c r="D341" s="143"/>
    </row>
    <row r="342" spans="4:4" x14ac:dyDescent="0.25">
      <c r="D342" s="143"/>
    </row>
    <row r="343" spans="4:4" x14ac:dyDescent="0.25">
      <c r="D343" s="143"/>
    </row>
    <row r="344" spans="4:4" x14ac:dyDescent="0.25">
      <c r="D344" s="143"/>
    </row>
    <row r="345" spans="4:4" x14ac:dyDescent="0.25">
      <c r="D345" s="143"/>
    </row>
    <row r="346" spans="4:4" x14ac:dyDescent="0.25">
      <c r="D346" s="143"/>
    </row>
    <row r="347" spans="4:4" x14ac:dyDescent="0.25">
      <c r="D347" s="143"/>
    </row>
    <row r="348" spans="4:4" x14ac:dyDescent="0.25">
      <c r="D348" s="143"/>
    </row>
    <row r="349" spans="4:4" x14ac:dyDescent="0.25">
      <c r="D349" s="143"/>
    </row>
    <row r="350" spans="4:4" x14ac:dyDescent="0.25">
      <c r="D350" s="143"/>
    </row>
    <row r="351" spans="4:4" x14ac:dyDescent="0.25">
      <c r="D351" s="143"/>
    </row>
    <row r="352" spans="4:4" x14ac:dyDescent="0.25">
      <c r="D352" s="143"/>
    </row>
    <row r="353" spans="4:4" x14ac:dyDescent="0.25">
      <c r="D353" s="143"/>
    </row>
    <row r="354" spans="4:4" x14ac:dyDescent="0.25">
      <c r="D354" s="143"/>
    </row>
    <row r="355" spans="4:4" x14ac:dyDescent="0.25">
      <c r="D355" s="143"/>
    </row>
    <row r="356" spans="4:4" x14ac:dyDescent="0.25">
      <c r="D356" s="143"/>
    </row>
    <row r="357" spans="4:4" x14ac:dyDescent="0.25">
      <c r="D357" s="143"/>
    </row>
    <row r="358" spans="4:4" x14ac:dyDescent="0.25">
      <c r="D358" s="143"/>
    </row>
    <row r="359" spans="4:4" x14ac:dyDescent="0.25">
      <c r="D359" s="143"/>
    </row>
    <row r="360" spans="4:4" x14ac:dyDescent="0.25">
      <c r="D360" s="143"/>
    </row>
    <row r="361" spans="4:4" x14ac:dyDescent="0.25">
      <c r="D361" s="143"/>
    </row>
    <row r="362" spans="4:4" x14ac:dyDescent="0.25">
      <c r="D362" s="143"/>
    </row>
    <row r="363" spans="4:4" x14ac:dyDescent="0.25">
      <c r="D363" s="143"/>
    </row>
    <row r="364" spans="4:4" x14ac:dyDescent="0.25">
      <c r="D364" s="143"/>
    </row>
    <row r="365" spans="4:4" x14ac:dyDescent="0.25">
      <c r="D365" s="143"/>
    </row>
    <row r="366" spans="4:4" x14ac:dyDescent="0.25">
      <c r="D366" s="143"/>
    </row>
    <row r="367" spans="4:4" x14ac:dyDescent="0.25">
      <c r="D367" s="143"/>
    </row>
    <row r="368" spans="4:4" x14ac:dyDescent="0.25">
      <c r="D368" s="143"/>
    </row>
    <row r="369" spans="4:4" x14ac:dyDescent="0.25">
      <c r="D369" s="143"/>
    </row>
    <row r="370" spans="4:4" x14ac:dyDescent="0.25">
      <c r="D370" s="143"/>
    </row>
    <row r="371" spans="4:4" x14ac:dyDescent="0.25">
      <c r="D371" s="143"/>
    </row>
    <row r="372" spans="4:4" x14ac:dyDescent="0.25">
      <c r="D372" s="143"/>
    </row>
    <row r="373" spans="4:4" x14ac:dyDescent="0.25">
      <c r="D373" s="143"/>
    </row>
    <row r="374" spans="4:4" x14ac:dyDescent="0.25">
      <c r="D374" s="143"/>
    </row>
    <row r="375" spans="4:4" x14ac:dyDescent="0.25">
      <c r="D375" s="143"/>
    </row>
    <row r="376" spans="4:4" x14ac:dyDescent="0.25">
      <c r="D376" s="143"/>
    </row>
    <row r="377" spans="4:4" x14ac:dyDescent="0.25">
      <c r="D377" s="143"/>
    </row>
    <row r="378" spans="4:4" x14ac:dyDescent="0.25">
      <c r="D378" s="143"/>
    </row>
    <row r="379" spans="4:4" x14ac:dyDescent="0.25">
      <c r="D379" s="143"/>
    </row>
    <row r="380" spans="4:4" x14ac:dyDescent="0.25">
      <c r="D380" s="143"/>
    </row>
    <row r="381" spans="4:4" x14ac:dyDescent="0.25">
      <c r="D381" s="143"/>
    </row>
    <row r="382" spans="4:4" x14ac:dyDescent="0.25">
      <c r="D382" s="143"/>
    </row>
    <row r="383" spans="4:4" x14ac:dyDescent="0.25">
      <c r="D383" s="143"/>
    </row>
    <row r="384" spans="4:4" x14ac:dyDescent="0.25">
      <c r="D384" s="143"/>
    </row>
    <row r="385" spans="4:4" x14ac:dyDescent="0.25">
      <c r="D385" s="143"/>
    </row>
    <row r="386" spans="4:4" x14ac:dyDescent="0.25">
      <c r="D386" s="143"/>
    </row>
    <row r="387" spans="4:4" x14ac:dyDescent="0.25">
      <c r="D387" s="143"/>
    </row>
    <row r="388" spans="4:4" x14ac:dyDescent="0.25">
      <c r="D388" s="143"/>
    </row>
    <row r="389" spans="4:4" x14ac:dyDescent="0.25">
      <c r="D389" s="143"/>
    </row>
    <row r="390" spans="4:4" x14ac:dyDescent="0.25">
      <c r="D390" s="143"/>
    </row>
    <row r="391" spans="4:4" x14ac:dyDescent="0.25">
      <c r="D391" s="143"/>
    </row>
    <row r="392" spans="4:4" x14ac:dyDescent="0.25">
      <c r="D392" s="143"/>
    </row>
    <row r="393" spans="4:4" x14ac:dyDescent="0.25">
      <c r="D393" s="143"/>
    </row>
    <row r="394" spans="4:4" x14ac:dyDescent="0.25">
      <c r="D394" s="143"/>
    </row>
    <row r="395" spans="4:4" x14ac:dyDescent="0.25">
      <c r="D395" s="143"/>
    </row>
    <row r="396" spans="4:4" x14ac:dyDescent="0.25">
      <c r="D396" s="143"/>
    </row>
    <row r="397" spans="4:4" x14ac:dyDescent="0.25">
      <c r="D397" s="143"/>
    </row>
    <row r="398" spans="4:4" x14ac:dyDescent="0.25">
      <c r="D398" s="143"/>
    </row>
    <row r="399" spans="4:4" x14ac:dyDescent="0.25">
      <c r="D399" s="143"/>
    </row>
    <row r="400" spans="4:4" x14ac:dyDescent="0.25">
      <c r="D400" s="143"/>
    </row>
    <row r="401" spans="4:4" x14ac:dyDescent="0.25">
      <c r="D401" s="143"/>
    </row>
    <row r="402" spans="4:4" x14ac:dyDescent="0.25">
      <c r="D402" s="143"/>
    </row>
    <row r="403" spans="4:4" x14ac:dyDescent="0.25">
      <c r="D403" s="143"/>
    </row>
    <row r="404" spans="4:4" x14ac:dyDescent="0.25">
      <c r="D404" s="143"/>
    </row>
    <row r="405" spans="4:4" x14ac:dyDescent="0.25">
      <c r="D405" s="143"/>
    </row>
    <row r="406" spans="4:4" x14ac:dyDescent="0.25">
      <c r="D406" s="143"/>
    </row>
    <row r="407" spans="4:4" x14ac:dyDescent="0.25">
      <c r="D407" s="143"/>
    </row>
    <row r="408" spans="4:4" x14ac:dyDescent="0.25">
      <c r="D408" s="143"/>
    </row>
    <row r="409" spans="4:4" x14ac:dyDescent="0.25">
      <c r="D409" s="143"/>
    </row>
    <row r="410" spans="4:4" x14ac:dyDescent="0.25">
      <c r="D410" s="143"/>
    </row>
    <row r="411" spans="4:4" x14ac:dyDescent="0.25">
      <c r="D411" s="143"/>
    </row>
    <row r="412" spans="4:4" x14ac:dyDescent="0.25">
      <c r="D412" s="143"/>
    </row>
    <row r="413" spans="4:4" x14ac:dyDescent="0.25">
      <c r="D413" s="143"/>
    </row>
    <row r="414" spans="4:4" x14ac:dyDescent="0.25">
      <c r="D414" s="143"/>
    </row>
    <row r="415" spans="4:4" x14ac:dyDescent="0.25">
      <c r="D415" s="143"/>
    </row>
    <row r="416" spans="4:4" x14ac:dyDescent="0.25">
      <c r="D416" s="143"/>
    </row>
    <row r="417" spans="4:4" x14ac:dyDescent="0.25">
      <c r="D417" s="143"/>
    </row>
    <row r="418" spans="4:4" x14ac:dyDescent="0.25">
      <c r="D418" s="143"/>
    </row>
    <row r="419" spans="4:4" x14ac:dyDescent="0.25">
      <c r="D419" s="143"/>
    </row>
    <row r="420" spans="4:4" x14ac:dyDescent="0.25">
      <c r="D420" s="143"/>
    </row>
    <row r="421" spans="4:4" x14ac:dyDescent="0.25">
      <c r="D421" s="143"/>
    </row>
    <row r="422" spans="4:4" x14ac:dyDescent="0.25">
      <c r="D422" s="143"/>
    </row>
    <row r="423" spans="4:4" x14ac:dyDescent="0.25">
      <c r="D423" s="143"/>
    </row>
    <row r="424" spans="4:4" x14ac:dyDescent="0.25">
      <c r="D424" s="143"/>
    </row>
    <row r="425" spans="4:4" x14ac:dyDescent="0.25">
      <c r="D425" s="143"/>
    </row>
    <row r="426" spans="4:4" x14ac:dyDescent="0.25">
      <c r="D426" s="143"/>
    </row>
    <row r="427" spans="4:4" x14ac:dyDescent="0.25">
      <c r="D427" s="143"/>
    </row>
    <row r="428" spans="4:4" x14ac:dyDescent="0.25">
      <c r="D428" s="143"/>
    </row>
    <row r="429" spans="4:4" x14ac:dyDescent="0.25">
      <c r="D429" s="143"/>
    </row>
    <row r="430" spans="4:4" x14ac:dyDescent="0.25">
      <c r="D430" s="143"/>
    </row>
    <row r="431" spans="4:4" x14ac:dyDescent="0.25">
      <c r="D431" s="143"/>
    </row>
    <row r="432" spans="4:4" x14ac:dyDescent="0.25">
      <c r="D432" s="143"/>
    </row>
    <row r="433" spans="4:4" x14ac:dyDescent="0.25">
      <c r="D433" s="143"/>
    </row>
    <row r="434" spans="4:4" x14ac:dyDescent="0.25">
      <c r="D434" s="143"/>
    </row>
    <row r="435" spans="4:4" x14ac:dyDescent="0.25">
      <c r="D435" s="143"/>
    </row>
    <row r="436" spans="4:4" x14ac:dyDescent="0.25">
      <c r="D436" s="143"/>
    </row>
    <row r="437" spans="4:4" x14ac:dyDescent="0.25">
      <c r="D437" s="143"/>
    </row>
    <row r="438" spans="4:4" x14ac:dyDescent="0.25">
      <c r="D438" s="143"/>
    </row>
    <row r="439" spans="4:4" x14ac:dyDescent="0.25">
      <c r="D439" s="143"/>
    </row>
    <row r="440" spans="4:4" x14ac:dyDescent="0.25">
      <c r="D440" s="143"/>
    </row>
    <row r="441" spans="4:4" x14ac:dyDescent="0.25">
      <c r="D441" s="143"/>
    </row>
    <row r="442" spans="4:4" x14ac:dyDescent="0.25">
      <c r="D442" s="143"/>
    </row>
    <row r="443" spans="4:4" x14ac:dyDescent="0.25">
      <c r="D443" s="143"/>
    </row>
    <row r="444" spans="4:4" x14ac:dyDescent="0.25">
      <c r="D444" s="143"/>
    </row>
    <row r="445" spans="4:4" x14ac:dyDescent="0.25">
      <c r="D445" s="143"/>
    </row>
    <row r="446" spans="4:4" x14ac:dyDescent="0.25">
      <c r="D446" s="143"/>
    </row>
    <row r="447" spans="4:4" x14ac:dyDescent="0.25">
      <c r="D447" s="143"/>
    </row>
    <row r="448" spans="4:4" x14ac:dyDescent="0.25">
      <c r="D448" s="143"/>
    </row>
    <row r="449" spans="4:4" x14ac:dyDescent="0.25">
      <c r="D449" s="143"/>
    </row>
    <row r="450" spans="4:4" x14ac:dyDescent="0.25">
      <c r="D450" s="143"/>
    </row>
    <row r="451" spans="4:4" x14ac:dyDescent="0.25">
      <c r="D451" s="143"/>
    </row>
    <row r="452" spans="4:4" x14ac:dyDescent="0.25">
      <c r="D452" s="143"/>
    </row>
    <row r="453" spans="4:4" x14ac:dyDescent="0.25">
      <c r="D453" s="143"/>
    </row>
    <row r="454" spans="4:4" x14ac:dyDescent="0.25">
      <c r="D454" s="143"/>
    </row>
    <row r="455" spans="4:4" x14ac:dyDescent="0.25">
      <c r="D455" s="143"/>
    </row>
    <row r="456" spans="4:4" x14ac:dyDescent="0.25">
      <c r="D456" s="143"/>
    </row>
    <row r="457" spans="4:4" x14ac:dyDescent="0.25">
      <c r="D457" s="143"/>
    </row>
    <row r="458" spans="4:4" x14ac:dyDescent="0.25">
      <c r="D458" s="143"/>
    </row>
    <row r="459" spans="4:4" x14ac:dyDescent="0.25">
      <c r="D459" s="143"/>
    </row>
    <row r="460" spans="4:4" x14ac:dyDescent="0.25">
      <c r="D460" s="143"/>
    </row>
    <row r="461" spans="4:4" x14ac:dyDescent="0.25">
      <c r="D461" s="143"/>
    </row>
    <row r="462" spans="4:4" x14ac:dyDescent="0.25">
      <c r="D462" s="143"/>
    </row>
    <row r="463" spans="4:4" x14ac:dyDescent="0.25">
      <c r="D463" s="143"/>
    </row>
    <row r="464" spans="4:4" x14ac:dyDescent="0.25">
      <c r="D464" s="143"/>
    </row>
    <row r="465" spans="4:4" x14ac:dyDescent="0.25">
      <c r="D465" s="143"/>
    </row>
    <row r="466" spans="4:4" x14ac:dyDescent="0.25">
      <c r="D466" s="143"/>
    </row>
    <row r="467" spans="4:4" x14ac:dyDescent="0.25">
      <c r="D467" s="143"/>
    </row>
    <row r="468" spans="4:4" x14ac:dyDescent="0.25">
      <c r="D468" s="143"/>
    </row>
    <row r="469" spans="4:4" x14ac:dyDescent="0.25">
      <c r="D469" s="143"/>
    </row>
    <row r="470" spans="4:4" x14ac:dyDescent="0.25">
      <c r="D470" s="143"/>
    </row>
    <row r="471" spans="4:4" x14ac:dyDescent="0.25">
      <c r="D471" s="143"/>
    </row>
    <row r="472" spans="4:4" x14ac:dyDescent="0.25">
      <c r="D472" s="143"/>
    </row>
    <row r="473" spans="4:4" x14ac:dyDescent="0.25">
      <c r="D473" s="143"/>
    </row>
    <row r="474" spans="4:4" x14ac:dyDescent="0.25">
      <c r="D474" s="143"/>
    </row>
    <row r="475" spans="4:4" x14ac:dyDescent="0.25">
      <c r="D475" s="143"/>
    </row>
    <row r="476" spans="4:4" x14ac:dyDescent="0.25">
      <c r="D476" s="143"/>
    </row>
    <row r="477" spans="4:4" x14ac:dyDescent="0.25">
      <c r="D477" s="143"/>
    </row>
    <row r="478" spans="4:4" x14ac:dyDescent="0.25">
      <c r="D478" s="143"/>
    </row>
    <row r="479" spans="4:4" x14ac:dyDescent="0.25">
      <c r="D479" s="143"/>
    </row>
    <row r="480" spans="4:4" x14ac:dyDescent="0.25">
      <c r="D480" s="143"/>
    </row>
    <row r="481" spans="4:4" x14ac:dyDescent="0.25">
      <c r="D481" s="143"/>
    </row>
    <row r="482" spans="4:4" x14ac:dyDescent="0.25">
      <c r="D482" s="143"/>
    </row>
    <row r="483" spans="4:4" x14ac:dyDescent="0.25">
      <c r="D483" s="143"/>
    </row>
    <row r="484" spans="4:4" x14ac:dyDescent="0.25">
      <c r="D484" s="143"/>
    </row>
    <row r="485" spans="4:4" x14ac:dyDescent="0.25">
      <c r="D485" s="143"/>
    </row>
    <row r="486" spans="4:4" x14ac:dyDescent="0.25">
      <c r="D486" s="143"/>
    </row>
    <row r="487" spans="4:4" x14ac:dyDescent="0.25">
      <c r="D487" s="143"/>
    </row>
    <row r="488" spans="4:4" x14ac:dyDescent="0.25">
      <c r="D488" s="143"/>
    </row>
    <row r="489" spans="4:4" x14ac:dyDescent="0.25">
      <c r="D489" s="143"/>
    </row>
    <row r="490" spans="4:4" x14ac:dyDescent="0.25">
      <c r="D490" s="143"/>
    </row>
    <row r="491" spans="4:4" x14ac:dyDescent="0.25">
      <c r="D491" s="143"/>
    </row>
    <row r="492" spans="4:4" x14ac:dyDescent="0.25">
      <c r="D492" s="143"/>
    </row>
    <row r="493" spans="4:4" x14ac:dyDescent="0.25">
      <c r="D493" s="143"/>
    </row>
    <row r="494" spans="4:4" x14ac:dyDescent="0.25">
      <c r="D494" s="143"/>
    </row>
    <row r="495" spans="4:4" x14ac:dyDescent="0.25">
      <c r="D495" s="143"/>
    </row>
    <row r="496" spans="4:4" x14ac:dyDescent="0.25">
      <c r="D496" s="143"/>
    </row>
    <row r="497" spans="4:4" x14ac:dyDescent="0.25">
      <c r="D497" s="143"/>
    </row>
    <row r="498" spans="4:4" x14ac:dyDescent="0.25">
      <c r="D498" s="143"/>
    </row>
    <row r="499" spans="4:4" x14ac:dyDescent="0.25">
      <c r="D499" s="143"/>
    </row>
    <row r="500" spans="4:4" x14ac:dyDescent="0.25">
      <c r="D500" s="143"/>
    </row>
    <row r="501" spans="4:4" x14ac:dyDescent="0.25">
      <c r="D501" s="143"/>
    </row>
    <row r="502" spans="4:4" x14ac:dyDescent="0.25">
      <c r="D502" s="143"/>
    </row>
    <row r="503" spans="4:4" x14ac:dyDescent="0.25">
      <c r="D503" s="143"/>
    </row>
    <row r="504" spans="4:4" x14ac:dyDescent="0.25">
      <c r="D504" s="143"/>
    </row>
    <row r="505" spans="4:4" x14ac:dyDescent="0.25">
      <c r="D505" s="143"/>
    </row>
    <row r="506" spans="4:4" x14ac:dyDescent="0.25">
      <c r="D506" s="143"/>
    </row>
    <row r="507" spans="4:4" x14ac:dyDescent="0.25">
      <c r="D507" s="143"/>
    </row>
    <row r="508" spans="4:4" x14ac:dyDescent="0.25">
      <c r="D508" s="143"/>
    </row>
    <row r="509" spans="4:4" x14ac:dyDescent="0.25">
      <c r="D509" s="143"/>
    </row>
    <row r="510" spans="4:4" x14ac:dyDescent="0.25">
      <c r="D510" s="143"/>
    </row>
    <row r="511" spans="4:4" x14ac:dyDescent="0.25">
      <c r="D511" s="143"/>
    </row>
    <row r="512" spans="4:4" x14ac:dyDescent="0.25">
      <c r="D512" s="143"/>
    </row>
    <row r="513" spans="4:4" x14ac:dyDescent="0.25">
      <c r="D513" s="143"/>
    </row>
    <row r="514" spans="4:4" x14ac:dyDescent="0.25">
      <c r="D514" s="143"/>
    </row>
    <row r="515" spans="4:4" x14ac:dyDescent="0.25">
      <c r="D515" s="143"/>
    </row>
    <row r="516" spans="4:4" x14ac:dyDescent="0.25">
      <c r="D516" s="143"/>
    </row>
    <row r="517" spans="4:4" x14ac:dyDescent="0.25">
      <c r="D517" s="143"/>
    </row>
    <row r="518" spans="4:4" x14ac:dyDescent="0.25">
      <c r="D518" s="143"/>
    </row>
    <row r="519" spans="4:4" x14ac:dyDescent="0.25">
      <c r="D519" s="143"/>
    </row>
    <row r="520" spans="4:4" x14ac:dyDescent="0.25">
      <c r="D520" s="143"/>
    </row>
    <row r="521" spans="4:4" x14ac:dyDescent="0.25">
      <c r="D521" s="143"/>
    </row>
    <row r="522" spans="4:4" x14ac:dyDescent="0.25">
      <c r="D522" s="143"/>
    </row>
    <row r="523" spans="4:4" x14ac:dyDescent="0.25">
      <c r="D523" s="143"/>
    </row>
    <row r="524" spans="4:4" x14ac:dyDescent="0.25">
      <c r="D524" s="143"/>
    </row>
    <row r="525" spans="4:4" x14ac:dyDescent="0.25">
      <c r="D525" s="143"/>
    </row>
    <row r="526" spans="4:4" x14ac:dyDescent="0.25">
      <c r="D526" s="143"/>
    </row>
    <row r="527" spans="4:4" x14ac:dyDescent="0.25">
      <c r="D527" s="143"/>
    </row>
    <row r="528" spans="4:4" x14ac:dyDescent="0.25">
      <c r="D528" s="143"/>
    </row>
    <row r="529" spans="4:4" x14ac:dyDescent="0.25">
      <c r="D529" s="143"/>
    </row>
    <row r="530" spans="4:4" x14ac:dyDescent="0.25">
      <c r="D530" s="143"/>
    </row>
    <row r="531" spans="4:4" x14ac:dyDescent="0.25">
      <c r="D531" s="143"/>
    </row>
    <row r="532" spans="4:4" x14ac:dyDescent="0.25">
      <c r="D532" s="143"/>
    </row>
    <row r="533" spans="4:4" x14ac:dyDescent="0.25">
      <c r="D533" s="143"/>
    </row>
    <row r="534" spans="4:4" x14ac:dyDescent="0.25">
      <c r="D534" s="143"/>
    </row>
    <row r="535" spans="4:4" x14ac:dyDescent="0.25">
      <c r="D535" s="143"/>
    </row>
    <row r="536" spans="4:4" x14ac:dyDescent="0.25">
      <c r="D536" s="143"/>
    </row>
    <row r="537" spans="4:4" x14ac:dyDescent="0.25">
      <c r="D537" s="143"/>
    </row>
    <row r="538" spans="4:4" x14ac:dyDescent="0.25">
      <c r="D538" s="143"/>
    </row>
    <row r="539" spans="4:4" x14ac:dyDescent="0.25">
      <c r="D539" s="143"/>
    </row>
    <row r="540" spans="4:4" x14ac:dyDescent="0.25">
      <c r="D540" s="143"/>
    </row>
    <row r="541" spans="4:4" x14ac:dyDescent="0.25">
      <c r="D541" s="143"/>
    </row>
    <row r="542" spans="4:4" x14ac:dyDescent="0.25">
      <c r="D542" s="143"/>
    </row>
    <row r="543" spans="4:4" x14ac:dyDescent="0.25">
      <c r="D543" s="143"/>
    </row>
    <row r="544" spans="4:4" x14ac:dyDescent="0.25">
      <c r="D544" s="143"/>
    </row>
    <row r="545" spans="4:4" x14ac:dyDescent="0.25">
      <c r="D545" s="143"/>
    </row>
    <row r="546" spans="4:4" x14ac:dyDescent="0.25">
      <c r="D546" s="143"/>
    </row>
    <row r="547" spans="4:4" x14ac:dyDescent="0.25">
      <c r="D547" s="143"/>
    </row>
    <row r="548" spans="4:4" x14ac:dyDescent="0.25">
      <c r="D548" s="143"/>
    </row>
    <row r="549" spans="4:4" x14ac:dyDescent="0.25">
      <c r="D549" s="143"/>
    </row>
    <row r="550" spans="4:4" x14ac:dyDescent="0.25">
      <c r="D550" s="143"/>
    </row>
    <row r="551" spans="4:4" x14ac:dyDescent="0.25">
      <c r="D551" s="143"/>
    </row>
    <row r="552" spans="4:4" x14ac:dyDescent="0.25">
      <c r="D552" s="143"/>
    </row>
    <row r="553" spans="4:4" x14ac:dyDescent="0.25">
      <c r="D553" s="143"/>
    </row>
    <row r="554" spans="4:4" x14ac:dyDescent="0.25">
      <c r="D554" s="143"/>
    </row>
    <row r="555" spans="4:4" x14ac:dyDescent="0.25">
      <c r="D555" s="143"/>
    </row>
    <row r="556" spans="4:4" x14ac:dyDescent="0.25">
      <c r="D556" s="143"/>
    </row>
    <row r="557" spans="4:4" x14ac:dyDescent="0.25">
      <c r="D557" s="143"/>
    </row>
    <row r="558" spans="4:4" x14ac:dyDescent="0.25">
      <c r="D558" s="143"/>
    </row>
    <row r="559" spans="4:4" x14ac:dyDescent="0.25">
      <c r="D559" s="143"/>
    </row>
    <row r="560" spans="4:4" x14ac:dyDescent="0.25">
      <c r="D560" s="143"/>
    </row>
    <row r="561" spans="4:4" x14ac:dyDescent="0.25">
      <c r="D561" s="143"/>
    </row>
    <row r="562" spans="4:4" x14ac:dyDescent="0.25">
      <c r="D562" s="143"/>
    </row>
    <row r="563" spans="4:4" x14ac:dyDescent="0.25">
      <c r="D563" s="143"/>
    </row>
    <row r="564" spans="4:4" x14ac:dyDescent="0.25">
      <c r="D564" s="143"/>
    </row>
    <row r="565" spans="4:4" x14ac:dyDescent="0.25">
      <c r="D565" s="143"/>
    </row>
    <row r="566" spans="4:4" x14ac:dyDescent="0.25">
      <c r="D566" s="143"/>
    </row>
    <row r="567" spans="4:4" x14ac:dyDescent="0.25">
      <c r="D567" s="143"/>
    </row>
    <row r="568" spans="4:4" x14ac:dyDescent="0.25">
      <c r="D568" s="143"/>
    </row>
    <row r="569" spans="4:4" x14ac:dyDescent="0.25">
      <c r="D569" s="143"/>
    </row>
    <row r="570" spans="4:4" x14ac:dyDescent="0.25">
      <c r="D570" s="143"/>
    </row>
    <row r="571" spans="4:4" x14ac:dyDescent="0.25">
      <c r="D571" s="143"/>
    </row>
    <row r="572" spans="4:4" x14ac:dyDescent="0.25">
      <c r="D572" s="143"/>
    </row>
    <row r="573" spans="4:4" x14ac:dyDescent="0.25">
      <c r="D573" s="143"/>
    </row>
    <row r="574" spans="4:4" x14ac:dyDescent="0.25">
      <c r="D574" s="143"/>
    </row>
    <row r="575" spans="4:4" x14ac:dyDescent="0.25">
      <c r="D575" s="143"/>
    </row>
    <row r="576" spans="4:4" x14ac:dyDescent="0.25">
      <c r="D576" s="143"/>
    </row>
    <row r="577" spans="4:4" x14ac:dyDescent="0.25">
      <c r="D577" s="143"/>
    </row>
    <row r="578" spans="4:4" x14ac:dyDescent="0.25">
      <c r="D578" s="143"/>
    </row>
    <row r="579" spans="4:4" x14ac:dyDescent="0.25">
      <c r="D579" s="143"/>
    </row>
    <row r="580" spans="4:4" x14ac:dyDescent="0.25">
      <c r="D580" s="143"/>
    </row>
    <row r="581" spans="4:4" x14ac:dyDescent="0.25">
      <c r="D581" s="143"/>
    </row>
    <row r="582" spans="4:4" x14ac:dyDescent="0.25">
      <c r="D582" s="143"/>
    </row>
    <row r="583" spans="4:4" x14ac:dyDescent="0.25">
      <c r="D583" s="143"/>
    </row>
    <row r="584" spans="4:4" x14ac:dyDescent="0.25">
      <c r="D584" s="143"/>
    </row>
    <row r="585" spans="4:4" x14ac:dyDescent="0.25">
      <c r="D585" s="143"/>
    </row>
    <row r="586" spans="4:4" x14ac:dyDescent="0.25">
      <c r="D586" s="143"/>
    </row>
    <row r="587" spans="4:4" x14ac:dyDescent="0.25">
      <c r="D587" s="143"/>
    </row>
    <row r="588" spans="4:4" x14ac:dyDescent="0.25">
      <c r="D588" s="143"/>
    </row>
    <row r="589" spans="4:4" x14ac:dyDescent="0.25">
      <c r="D589" s="143"/>
    </row>
    <row r="590" spans="4:4" x14ac:dyDescent="0.25">
      <c r="D590" s="143"/>
    </row>
    <row r="591" spans="4:4" x14ac:dyDescent="0.25">
      <c r="D591" s="143"/>
    </row>
    <row r="592" spans="4:4" x14ac:dyDescent="0.25">
      <c r="D592" s="143"/>
    </row>
    <row r="593" spans="4:4" x14ac:dyDescent="0.25">
      <c r="D593" s="143"/>
    </row>
    <row r="594" spans="4:4" x14ac:dyDescent="0.25">
      <c r="D594" s="143"/>
    </row>
    <row r="595" spans="4:4" x14ac:dyDescent="0.25">
      <c r="D595" s="143"/>
    </row>
    <row r="596" spans="4:4" x14ac:dyDescent="0.25">
      <c r="D596" s="143"/>
    </row>
    <row r="597" spans="4:4" x14ac:dyDescent="0.25">
      <c r="D597" s="143"/>
    </row>
    <row r="598" spans="4:4" x14ac:dyDescent="0.25">
      <c r="D598" s="143"/>
    </row>
    <row r="599" spans="4:4" x14ac:dyDescent="0.25">
      <c r="D599" s="143"/>
    </row>
    <row r="600" spans="4:4" x14ac:dyDescent="0.25">
      <c r="D600" s="143"/>
    </row>
    <row r="601" spans="4:4" x14ac:dyDescent="0.25">
      <c r="D601" s="143"/>
    </row>
    <row r="602" spans="4:4" x14ac:dyDescent="0.25">
      <c r="D602" s="143"/>
    </row>
    <row r="603" spans="4:4" x14ac:dyDescent="0.25">
      <c r="D603" s="143"/>
    </row>
    <row r="604" spans="4:4" x14ac:dyDescent="0.25">
      <c r="D604" s="143"/>
    </row>
    <row r="605" spans="4:4" x14ac:dyDescent="0.25">
      <c r="D605" s="143"/>
    </row>
    <row r="606" spans="4:4" x14ac:dyDescent="0.25">
      <c r="D606" s="143"/>
    </row>
    <row r="607" spans="4:4" x14ac:dyDescent="0.25">
      <c r="D607" s="143"/>
    </row>
    <row r="608" spans="4:4" x14ac:dyDescent="0.25">
      <c r="D608" s="143"/>
    </row>
    <row r="609" spans="4:4" x14ac:dyDescent="0.25">
      <c r="D609" s="143"/>
    </row>
    <row r="610" spans="4:4" x14ac:dyDescent="0.25">
      <c r="D610" s="143"/>
    </row>
    <row r="611" spans="4:4" x14ac:dyDescent="0.25">
      <c r="D611" s="143"/>
    </row>
    <row r="612" spans="4:4" x14ac:dyDescent="0.25">
      <c r="D612" s="143"/>
    </row>
    <row r="613" spans="4:4" x14ac:dyDescent="0.25">
      <c r="D613" s="143"/>
    </row>
    <row r="614" spans="4:4" x14ac:dyDescent="0.25">
      <c r="D614" s="143"/>
    </row>
    <row r="615" spans="4:4" x14ac:dyDescent="0.25">
      <c r="D615" s="143"/>
    </row>
    <row r="616" spans="4:4" x14ac:dyDescent="0.25">
      <c r="D616" s="143"/>
    </row>
    <row r="617" spans="4:4" x14ac:dyDescent="0.25">
      <c r="D617" s="143"/>
    </row>
    <row r="618" spans="4:4" x14ac:dyDescent="0.25">
      <c r="D618" s="143"/>
    </row>
    <row r="619" spans="4:4" x14ac:dyDescent="0.25">
      <c r="D619" s="143"/>
    </row>
    <row r="620" spans="4:4" x14ac:dyDescent="0.25">
      <c r="D620" s="143"/>
    </row>
    <row r="621" spans="4:4" x14ac:dyDescent="0.25">
      <c r="D621" s="143"/>
    </row>
    <row r="622" spans="4:4" x14ac:dyDescent="0.25">
      <c r="D622" s="143"/>
    </row>
    <row r="623" spans="4:4" x14ac:dyDescent="0.25">
      <c r="D623" s="143"/>
    </row>
    <row r="624" spans="4:4" x14ac:dyDescent="0.25">
      <c r="D624" s="143"/>
    </row>
    <row r="625" spans="4:4" x14ac:dyDescent="0.25">
      <c r="D625" s="143"/>
    </row>
    <row r="626" spans="4:4" x14ac:dyDescent="0.25">
      <c r="D626" s="143"/>
    </row>
    <row r="627" spans="4:4" x14ac:dyDescent="0.25">
      <c r="D627" s="143"/>
    </row>
    <row r="628" spans="4:4" x14ac:dyDescent="0.25">
      <c r="D628" s="143"/>
    </row>
    <row r="629" spans="4:4" x14ac:dyDescent="0.25">
      <c r="D629" s="143"/>
    </row>
    <row r="630" spans="4:4" x14ac:dyDescent="0.25">
      <c r="D630" s="143"/>
    </row>
    <row r="631" spans="4:4" x14ac:dyDescent="0.25">
      <c r="D631" s="143"/>
    </row>
    <row r="632" spans="4:4" x14ac:dyDescent="0.25">
      <c r="D632" s="143"/>
    </row>
    <row r="633" spans="4:4" x14ac:dyDescent="0.25">
      <c r="D633" s="143"/>
    </row>
    <row r="634" spans="4:4" x14ac:dyDescent="0.25">
      <c r="D634" s="143"/>
    </row>
    <row r="635" spans="4:4" x14ac:dyDescent="0.25">
      <c r="D635" s="143"/>
    </row>
    <row r="636" spans="4:4" x14ac:dyDescent="0.25">
      <c r="D636" s="143"/>
    </row>
    <row r="637" spans="4:4" x14ac:dyDescent="0.25">
      <c r="D637" s="143"/>
    </row>
    <row r="638" spans="4:4" x14ac:dyDescent="0.25">
      <c r="D638" s="143"/>
    </row>
    <row r="639" spans="4:4" x14ac:dyDescent="0.25">
      <c r="D639" s="143"/>
    </row>
    <row r="640" spans="4:4" x14ac:dyDescent="0.25">
      <c r="D640" s="143"/>
    </row>
    <row r="641" spans="4:4" x14ac:dyDescent="0.25">
      <c r="D641" s="143"/>
    </row>
    <row r="642" spans="4:4" x14ac:dyDescent="0.25">
      <c r="D642" s="143"/>
    </row>
    <row r="643" spans="4:4" x14ac:dyDescent="0.25">
      <c r="D643" s="143"/>
    </row>
    <row r="644" spans="4:4" x14ac:dyDescent="0.25">
      <c r="D644" s="143"/>
    </row>
    <row r="645" spans="4:4" x14ac:dyDescent="0.25">
      <c r="D645" s="143"/>
    </row>
    <row r="646" spans="4:4" x14ac:dyDescent="0.25">
      <c r="D646" s="143"/>
    </row>
    <row r="647" spans="4:4" x14ac:dyDescent="0.25">
      <c r="D647" s="143"/>
    </row>
    <row r="648" spans="4:4" x14ac:dyDescent="0.25">
      <c r="D648" s="143"/>
    </row>
    <row r="649" spans="4:4" x14ac:dyDescent="0.25">
      <c r="D649" s="143"/>
    </row>
    <row r="650" spans="4:4" x14ac:dyDescent="0.25">
      <c r="D650" s="143"/>
    </row>
    <row r="651" spans="4:4" x14ac:dyDescent="0.25">
      <c r="D651" s="143"/>
    </row>
    <row r="652" spans="4:4" x14ac:dyDescent="0.25">
      <c r="D652" s="143"/>
    </row>
    <row r="653" spans="4:4" x14ac:dyDescent="0.25">
      <c r="D653" s="143"/>
    </row>
    <row r="654" spans="4:4" x14ac:dyDescent="0.25">
      <c r="D654" s="143"/>
    </row>
    <row r="655" spans="4:4" x14ac:dyDescent="0.25">
      <c r="D655" s="143"/>
    </row>
    <row r="656" spans="4:4" x14ac:dyDescent="0.25">
      <c r="D656" s="143"/>
    </row>
    <row r="657" spans="4:4" x14ac:dyDescent="0.25">
      <c r="D657" s="143"/>
    </row>
    <row r="658" spans="4:4" x14ac:dyDescent="0.25">
      <c r="D658" s="143"/>
    </row>
    <row r="659" spans="4:4" x14ac:dyDescent="0.25">
      <c r="D659" s="143"/>
    </row>
    <row r="660" spans="4:4" x14ac:dyDescent="0.25">
      <c r="D660" s="143"/>
    </row>
    <row r="661" spans="4:4" x14ac:dyDescent="0.25">
      <c r="D661" s="143"/>
    </row>
    <row r="662" spans="4:4" x14ac:dyDescent="0.25">
      <c r="D662" s="143"/>
    </row>
    <row r="663" spans="4:4" x14ac:dyDescent="0.25">
      <c r="D663" s="143"/>
    </row>
    <row r="664" spans="4:4" x14ac:dyDescent="0.25">
      <c r="D664" s="143"/>
    </row>
    <row r="665" spans="4:4" x14ac:dyDescent="0.25">
      <c r="D665" s="143"/>
    </row>
    <row r="666" spans="4:4" x14ac:dyDescent="0.25">
      <c r="D666" s="143"/>
    </row>
    <row r="667" spans="4:4" x14ac:dyDescent="0.25">
      <c r="D667" s="143"/>
    </row>
    <row r="668" spans="4:4" x14ac:dyDescent="0.25">
      <c r="D668" s="143"/>
    </row>
    <row r="669" spans="4:4" x14ac:dyDescent="0.25">
      <c r="D669" s="143"/>
    </row>
    <row r="670" spans="4:4" x14ac:dyDescent="0.25">
      <c r="D670" s="143"/>
    </row>
    <row r="671" spans="4:4" x14ac:dyDescent="0.25">
      <c r="D671" s="143"/>
    </row>
    <row r="672" spans="4:4" x14ac:dyDescent="0.25">
      <c r="D672" s="143"/>
    </row>
    <row r="673" spans="4:4" x14ac:dyDescent="0.25">
      <c r="D673" s="143"/>
    </row>
    <row r="674" spans="4:4" x14ac:dyDescent="0.25">
      <c r="D674" s="143"/>
    </row>
    <row r="675" spans="4:4" x14ac:dyDescent="0.25">
      <c r="D675" s="143"/>
    </row>
    <row r="676" spans="4:4" x14ac:dyDescent="0.25">
      <c r="D676" s="143"/>
    </row>
    <row r="677" spans="4:4" x14ac:dyDescent="0.25">
      <c r="D677" s="143"/>
    </row>
    <row r="678" spans="4:4" x14ac:dyDescent="0.25">
      <c r="D678" s="143"/>
    </row>
    <row r="679" spans="4:4" x14ac:dyDescent="0.25">
      <c r="D679" s="143"/>
    </row>
    <row r="680" spans="4:4" x14ac:dyDescent="0.25">
      <c r="D680" s="143"/>
    </row>
    <row r="681" spans="4:4" x14ac:dyDescent="0.25">
      <c r="D681" s="143"/>
    </row>
    <row r="682" spans="4:4" x14ac:dyDescent="0.25">
      <c r="D682" s="143"/>
    </row>
    <row r="683" spans="4:4" x14ac:dyDescent="0.25">
      <c r="D683" s="143"/>
    </row>
    <row r="684" spans="4:4" x14ac:dyDescent="0.25">
      <c r="D684" s="143"/>
    </row>
    <row r="685" spans="4:4" x14ac:dyDescent="0.25">
      <c r="D685" s="143"/>
    </row>
    <row r="686" spans="4:4" x14ac:dyDescent="0.25">
      <c r="D686" s="143"/>
    </row>
    <row r="687" spans="4:4" x14ac:dyDescent="0.25">
      <c r="D687" s="143"/>
    </row>
    <row r="688" spans="4:4" x14ac:dyDescent="0.25">
      <c r="D688" s="143"/>
    </row>
    <row r="689" spans="4:4" x14ac:dyDescent="0.25">
      <c r="D689" s="143"/>
    </row>
    <row r="690" spans="4:4" x14ac:dyDescent="0.25">
      <c r="D690" s="143"/>
    </row>
    <row r="691" spans="4:4" x14ac:dyDescent="0.25">
      <c r="D691" s="143"/>
    </row>
    <row r="692" spans="4:4" x14ac:dyDescent="0.25">
      <c r="D692" s="143"/>
    </row>
    <row r="693" spans="4:4" x14ac:dyDescent="0.25">
      <c r="D693" s="143"/>
    </row>
    <row r="694" spans="4:4" x14ac:dyDescent="0.25">
      <c r="D694" s="143"/>
    </row>
    <row r="695" spans="4:4" x14ac:dyDescent="0.25">
      <c r="D695" s="143"/>
    </row>
    <row r="696" spans="4:4" x14ac:dyDescent="0.25">
      <c r="D696" s="143"/>
    </row>
    <row r="697" spans="4:4" x14ac:dyDescent="0.25">
      <c r="D697" s="143"/>
    </row>
    <row r="698" spans="4:4" x14ac:dyDescent="0.25">
      <c r="D698" s="143"/>
    </row>
    <row r="699" spans="4:4" x14ac:dyDescent="0.25">
      <c r="D699" s="143"/>
    </row>
    <row r="700" spans="4:4" x14ac:dyDescent="0.25">
      <c r="D700" s="143"/>
    </row>
    <row r="701" spans="4:4" x14ac:dyDescent="0.25">
      <c r="D701" s="143"/>
    </row>
    <row r="702" spans="4:4" x14ac:dyDescent="0.25">
      <c r="D702" s="143"/>
    </row>
    <row r="703" spans="4:4" x14ac:dyDescent="0.25">
      <c r="D703" s="143"/>
    </row>
    <row r="704" spans="4:4" x14ac:dyDescent="0.25">
      <c r="D704" s="143"/>
    </row>
    <row r="705" spans="4:4" x14ac:dyDescent="0.25">
      <c r="D705" s="143"/>
    </row>
    <row r="706" spans="4:4" x14ac:dyDescent="0.25">
      <c r="D706" s="143"/>
    </row>
    <row r="707" spans="4:4" x14ac:dyDescent="0.25">
      <c r="D707" s="143"/>
    </row>
    <row r="708" spans="4:4" x14ac:dyDescent="0.25">
      <c r="D708" s="143"/>
    </row>
    <row r="709" spans="4:4" x14ac:dyDescent="0.25">
      <c r="D709" s="143"/>
    </row>
    <row r="710" spans="4:4" x14ac:dyDescent="0.25">
      <c r="D710" s="143"/>
    </row>
    <row r="711" spans="4:4" x14ac:dyDescent="0.25">
      <c r="D711" s="143"/>
    </row>
    <row r="712" spans="4:4" x14ac:dyDescent="0.25">
      <c r="D712" s="143"/>
    </row>
    <row r="713" spans="4:4" x14ac:dyDescent="0.25">
      <c r="D713" s="143"/>
    </row>
    <row r="714" spans="4:4" x14ac:dyDescent="0.25">
      <c r="D714" s="143"/>
    </row>
    <row r="715" spans="4:4" x14ac:dyDescent="0.25">
      <c r="D715" s="143"/>
    </row>
    <row r="716" spans="4:4" x14ac:dyDescent="0.25">
      <c r="D716" s="143"/>
    </row>
    <row r="717" spans="4:4" x14ac:dyDescent="0.25">
      <c r="D717" s="143"/>
    </row>
    <row r="718" spans="4:4" x14ac:dyDescent="0.25">
      <c r="D718" s="143"/>
    </row>
    <row r="719" spans="4:4" x14ac:dyDescent="0.25">
      <c r="D719" s="143"/>
    </row>
    <row r="720" spans="4:4" x14ac:dyDescent="0.25">
      <c r="D720" s="143"/>
    </row>
    <row r="721" spans="4:4" x14ac:dyDescent="0.25">
      <c r="D721" s="143"/>
    </row>
    <row r="722" spans="4:4" x14ac:dyDescent="0.25">
      <c r="D722" s="143"/>
    </row>
    <row r="723" spans="4:4" x14ac:dyDescent="0.25">
      <c r="D723" s="143"/>
    </row>
    <row r="724" spans="4:4" x14ac:dyDescent="0.25">
      <c r="D724" s="143"/>
    </row>
    <row r="725" spans="4:4" x14ac:dyDescent="0.25">
      <c r="D725" s="143"/>
    </row>
    <row r="726" spans="4:4" x14ac:dyDescent="0.25">
      <c r="D726" s="143"/>
    </row>
    <row r="727" spans="4:4" x14ac:dyDescent="0.25">
      <c r="D727" s="143"/>
    </row>
    <row r="728" spans="4:4" x14ac:dyDescent="0.25">
      <c r="D728" s="143"/>
    </row>
    <row r="729" spans="4:4" x14ac:dyDescent="0.25">
      <c r="D729" s="143"/>
    </row>
    <row r="730" spans="4:4" x14ac:dyDescent="0.25">
      <c r="D730" s="143"/>
    </row>
    <row r="731" spans="4:4" x14ac:dyDescent="0.25">
      <c r="D731" s="143"/>
    </row>
    <row r="732" spans="4:4" x14ac:dyDescent="0.25">
      <c r="D732" s="143"/>
    </row>
    <row r="733" spans="4:4" x14ac:dyDescent="0.25">
      <c r="D733" s="143"/>
    </row>
    <row r="734" spans="4:4" x14ac:dyDescent="0.25">
      <c r="D734" s="143"/>
    </row>
    <row r="735" spans="4:4" x14ac:dyDescent="0.25">
      <c r="D735" s="143"/>
    </row>
    <row r="736" spans="4:4" x14ac:dyDescent="0.25">
      <c r="D736" s="143"/>
    </row>
    <row r="737" spans="4:4" x14ac:dyDescent="0.25">
      <c r="D737" s="143"/>
    </row>
    <row r="738" spans="4:4" x14ac:dyDescent="0.25">
      <c r="D738" s="143"/>
    </row>
    <row r="739" spans="4:4" x14ac:dyDescent="0.25">
      <c r="D739" s="143"/>
    </row>
    <row r="740" spans="4:4" x14ac:dyDescent="0.25">
      <c r="D740" s="143"/>
    </row>
    <row r="741" spans="4:4" x14ac:dyDescent="0.25">
      <c r="D741" s="143"/>
    </row>
    <row r="742" spans="4:4" x14ac:dyDescent="0.25">
      <c r="D742" s="143"/>
    </row>
    <row r="743" spans="4:4" x14ac:dyDescent="0.25">
      <c r="D743" s="143"/>
    </row>
    <row r="744" spans="4:4" x14ac:dyDescent="0.25">
      <c r="D744" s="143"/>
    </row>
    <row r="745" spans="4:4" x14ac:dyDescent="0.25">
      <c r="D745" s="143"/>
    </row>
    <row r="746" spans="4:4" x14ac:dyDescent="0.25">
      <c r="D746" s="143"/>
    </row>
    <row r="747" spans="4:4" x14ac:dyDescent="0.25">
      <c r="D747" s="143"/>
    </row>
    <row r="748" spans="4:4" x14ac:dyDescent="0.25">
      <c r="D748" s="143"/>
    </row>
    <row r="749" spans="4:4" x14ac:dyDescent="0.25">
      <c r="D749" s="143"/>
    </row>
    <row r="750" spans="4:4" x14ac:dyDescent="0.25">
      <c r="D750" s="143"/>
    </row>
    <row r="751" spans="4:4" x14ac:dyDescent="0.25">
      <c r="D751" s="143"/>
    </row>
    <row r="752" spans="4:4" x14ac:dyDescent="0.25">
      <c r="D752" s="143"/>
    </row>
    <row r="753" spans="4:4" x14ac:dyDescent="0.25">
      <c r="D753" s="143"/>
    </row>
    <row r="754" spans="4:4" x14ac:dyDescent="0.25">
      <c r="D754" s="143"/>
    </row>
    <row r="755" spans="4:4" x14ac:dyDescent="0.25">
      <c r="D755" s="143"/>
    </row>
    <row r="756" spans="4:4" x14ac:dyDescent="0.25">
      <c r="D756" s="143"/>
    </row>
    <row r="757" spans="4:4" x14ac:dyDescent="0.25">
      <c r="D757" s="143"/>
    </row>
    <row r="758" spans="4:4" x14ac:dyDescent="0.25">
      <c r="D758" s="143"/>
    </row>
    <row r="759" spans="4:4" x14ac:dyDescent="0.25">
      <c r="D759" s="143"/>
    </row>
    <row r="760" spans="4:4" x14ac:dyDescent="0.25">
      <c r="D760" s="143"/>
    </row>
    <row r="761" spans="4:4" x14ac:dyDescent="0.25">
      <c r="D761" s="143"/>
    </row>
    <row r="762" spans="4:4" x14ac:dyDescent="0.25">
      <c r="D762" s="143"/>
    </row>
    <row r="763" spans="4:4" x14ac:dyDescent="0.25">
      <c r="D763" s="143"/>
    </row>
    <row r="764" spans="4:4" x14ac:dyDescent="0.25">
      <c r="D764" s="143"/>
    </row>
    <row r="765" spans="4:4" x14ac:dyDescent="0.25">
      <c r="D765" s="143"/>
    </row>
    <row r="766" spans="4:4" x14ac:dyDescent="0.25">
      <c r="D766" s="143"/>
    </row>
    <row r="767" spans="4:4" x14ac:dyDescent="0.25">
      <c r="D767" s="143"/>
    </row>
    <row r="768" spans="4:4" x14ac:dyDescent="0.25">
      <c r="D768" s="143"/>
    </row>
    <row r="769" spans="4:4" x14ac:dyDescent="0.25">
      <c r="D769" s="143"/>
    </row>
    <row r="770" spans="4:4" x14ac:dyDescent="0.25">
      <c r="D770" s="143"/>
    </row>
    <row r="771" spans="4:4" x14ac:dyDescent="0.25">
      <c r="D771" s="143"/>
    </row>
    <row r="772" spans="4:4" x14ac:dyDescent="0.25">
      <c r="D772" s="143"/>
    </row>
    <row r="773" spans="4:4" x14ac:dyDescent="0.25">
      <c r="D773" s="143"/>
    </row>
    <row r="774" spans="4:4" x14ac:dyDescent="0.25">
      <c r="D774" s="143"/>
    </row>
    <row r="775" spans="4:4" x14ac:dyDescent="0.25">
      <c r="D775" s="143"/>
    </row>
    <row r="776" spans="4:4" x14ac:dyDescent="0.25">
      <c r="D776" s="143"/>
    </row>
    <row r="777" spans="4:4" x14ac:dyDescent="0.25">
      <c r="D777" s="143"/>
    </row>
    <row r="778" spans="4:4" x14ac:dyDescent="0.25">
      <c r="D778" s="143"/>
    </row>
    <row r="779" spans="4:4" x14ac:dyDescent="0.25">
      <c r="D779" s="143"/>
    </row>
    <row r="780" spans="4:4" x14ac:dyDescent="0.25">
      <c r="D780" s="143"/>
    </row>
    <row r="781" spans="4:4" x14ac:dyDescent="0.25">
      <c r="D781" s="143"/>
    </row>
    <row r="782" spans="4:4" x14ac:dyDescent="0.25">
      <c r="D782" s="143"/>
    </row>
    <row r="783" spans="4:4" x14ac:dyDescent="0.25">
      <c r="D783" s="143"/>
    </row>
    <row r="784" spans="4:4" x14ac:dyDescent="0.25">
      <c r="D784" s="143"/>
    </row>
    <row r="785" spans="4:4" x14ac:dyDescent="0.25">
      <c r="D785" s="143"/>
    </row>
    <row r="786" spans="4:4" x14ac:dyDescent="0.25">
      <c r="D786" s="143"/>
    </row>
    <row r="787" spans="4:4" x14ac:dyDescent="0.25">
      <c r="D787" s="143"/>
    </row>
    <row r="788" spans="4:4" x14ac:dyDescent="0.25">
      <c r="D788" s="143"/>
    </row>
    <row r="789" spans="4:4" x14ac:dyDescent="0.25">
      <c r="D789" s="143"/>
    </row>
    <row r="790" spans="4:4" x14ac:dyDescent="0.25">
      <c r="D790" s="143"/>
    </row>
    <row r="791" spans="4:4" x14ac:dyDescent="0.25">
      <c r="D791" s="143"/>
    </row>
    <row r="792" spans="4:4" x14ac:dyDescent="0.25">
      <c r="D792" s="143"/>
    </row>
    <row r="793" spans="4:4" x14ac:dyDescent="0.25">
      <c r="D793" s="143"/>
    </row>
    <row r="794" spans="4:4" x14ac:dyDescent="0.25">
      <c r="D794" s="143"/>
    </row>
    <row r="795" spans="4:4" x14ac:dyDescent="0.25">
      <c r="D795" s="143"/>
    </row>
    <row r="796" spans="4:4" x14ac:dyDescent="0.25">
      <c r="D796" s="143"/>
    </row>
    <row r="797" spans="4:4" x14ac:dyDescent="0.25">
      <c r="D797" s="143"/>
    </row>
    <row r="798" spans="4:4" x14ac:dyDescent="0.25">
      <c r="D798" s="143"/>
    </row>
    <row r="799" spans="4:4" x14ac:dyDescent="0.25">
      <c r="D799" s="143"/>
    </row>
    <row r="800" spans="4:4" x14ac:dyDescent="0.25">
      <c r="D800" s="143"/>
    </row>
    <row r="801" spans="4:4" x14ac:dyDescent="0.25">
      <c r="D801" s="143"/>
    </row>
    <row r="802" spans="4:4" x14ac:dyDescent="0.25">
      <c r="D802" s="143"/>
    </row>
    <row r="803" spans="4:4" x14ac:dyDescent="0.25">
      <c r="D803" s="143"/>
    </row>
    <row r="804" spans="4:4" x14ac:dyDescent="0.25">
      <c r="D804" s="143"/>
    </row>
    <row r="805" spans="4:4" x14ac:dyDescent="0.25">
      <c r="D805" s="143"/>
    </row>
    <row r="806" spans="4:4" x14ac:dyDescent="0.25">
      <c r="D806" s="143"/>
    </row>
    <row r="807" spans="4:4" x14ac:dyDescent="0.25">
      <c r="D807" s="143"/>
    </row>
    <row r="808" spans="4:4" x14ac:dyDescent="0.25">
      <c r="D808" s="143"/>
    </row>
    <row r="809" spans="4:4" x14ac:dyDescent="0.25">
      <c r="D809" s="143"/>
    </row>
    <row r="810" spans="4:4" x14ac:dyDescent="0.25">
      <c r="D810" s="143"/>
    </row>
    <row r="811" spans="4:4" x14ac:dyDescent="0.25">
      <c r="D811" s="143"/>
    </row>
    <row r="812" spans="4:4" x14ac:dyDescent="0.25">
      <c r="D812" s="143"/>
    </row>
    <row r="813" spans="4:4" x14ac:dyDescent="0.25">
      <c r="D813" s="143"/>
    </row>
    <row r="814" spans="4:4" x14ac:dyDescent="0.25">
      <c r="D814" s="143"/>
    </row>
    <row r="815" spans="4:4" x14ac:dyDescent="0.25">
      <c r="D815" s="143"/>
    </row>
    <row r="816" spans="4:4" x14ac:dyDescent="0.25">
      <c r="D816" s="143"/>
    </row>
    <row r="817" spans="4:4" x14ac:dyDescent="0.25">
      <c r="D817" s="143"/>
    </row>
    <row r="818" spans="4:4" x14ac:dyDescent="0.25">
      <c r="D818" s="143"/>
    </row>
    <row r="819" spans="4:4" x14ac:dyDescent="0.25">
      <c r="D819" s="143"/>
    </row>
    <row r="820" spans="4:4" x14ac:dyDescent="0.25">
      <c r="D820" s="143"/>
    </row>
    <row r="821" spans="4:4" x14ac:dyDescent="0.25">
      <c r="D821" s="143"/>
    </row>
    <row r="822" spans="4:4" x14ac:dyDescent="0.25">
      <c r="D822" s="143"/>
    </row>
    <row r="823" spans="4:4" x14ac:dyDescent="0.25">
      <c r="D823" s="143"/>
    </row>
    <row r="824" spans="4:4" x14ac:dyDescent="0.25">
      <c r="D824" s="143"/>
    </row>
    <row r="825" spans="4:4" x14ac:dyDescent="0.25">
      <c r="D825" s="143"/>
    </row>
    <row r="826" spans="4:4" x14ac:dyDescent="0.25">
      <c r="D826" s="143"/>
    </row>
    <row r="827" spans="4:4" x14ac:dyDescent="0.25">
      <c r="D827" s="143"/>
    </row>
    <row r="828" spans="4:4" x14ac:dyDescent="0.25">
      <c r="D828" s="143"/>
    </row>
    <row r="829" spans="4:4" x14ac:dyDescent="0.25">
      <c r="D829" s="143"/>
    </row>
    <row r="830" spans="4:4" x14ac:dyDescent="0.25">
      <c r="D830" s="143"/>
    </row>
    <row r="831" spans="4:4" x14ac:dyDescent="0.25">
      <c r="D831" s="143"/>
    </row>
    <row r="832" spans="4:4" x14ac:dyDescent="0.25">
      <c r="D832" s="143"/>
    </row>
    <row r="833" spans="4:4" x14ac:dyDescent="0.25">
      <c r="D833" s="143"/>
    </row>
    <row r="834" spans="4:4" x14ac:dyDescent="0.25">
      <c r="D834" s="143"/>
    </row>
    <row r="835" spans="4:4" x14ac:dyDescent="0.25">
      <c r="D835" s="143"/>
    </row>
    <row r="836" spans="4:4" x14ac:dyDescent="0.25">
      <c r="D836" s="143"/>
    </row>
    <row r="837" spans="4:4" x14ac:dyDescent="0.25">
      <c r="D837" s="143"/>
    </row>
    <row r="838" spans="4:4" x14ac:dyDescent="0.25">
      <c r="D838" s="143"/>
    </row>
    <row r="839" spans="4:4" x14ac:dyDescent="0.25">
      <c r="D839" s="143"/>
    </row>
    <row r="840" spans="4:4" x14ac:dyDescent="0.25">
      <c r="D840" s="143"/>
    </row>
    <row r="841" spans="4:4" x14ac:dyDescent="0.25">
      <c r="D841" s="143"/>
    </row>
    <row r="842" spans="4:4" x14ac:dyDescent="0.25">
      <c r="D842" s="143"/>
    </row>
    <row r="843" spans="4:4" x14ac:dyDescent="0.25">
      <c r="D843" s="143"/>
    </row>
    <row r="844" spans="4:4" x14ac:dyDescent="0.25">
      <c r="D844" s="143"/>
    </row>
    <row r="845" spans="4:4" x14ac:dyDescent="0.25">
      <c r="D845" s="143"/>
    </row>
    <row r="846" spans="4:4" x14ac:dyDescent="0.25">
      <c r="D846" s="143"/>
    </row>
    <row r="847" spans="4:4" x14ac:dyDescent="0.25">
      <c r="D847" s="143"/>
    </row>
    <row r="848" spans="4:4" x14ac:dyDescent="0.25">
      <c r="D848" s="143"/>
    </row>
    <row r="849" spans="4:4" x14ac:dyDescent="0.25">
      <c r="D849" s="143"/>
    </row>
    <row r="850" spans="4:4" x14ac:dyDescent="0.25">
      <c r="D850" s="143"/>
    </row>
    <row r="851" spans="4:4" x14ac:dyDescent="0.25">
      <c r="D851" s="143"/>
    </row>
    <row r="852" spans="4:4" x14ac:dyDescent="0.25">
      <c r="D852" s="143"/>
    </row>
    <row r="853" spans="4:4" x14ac:dyDescent="0.25">
      <c r="D853" s="143"/>
    </row>
    <row r="854" spans="4:4" x14ac:dyDescent="0.25">
      <c r="D854" s="143"/>
    </row>
    <row r="855" spans="4:4" x14ac:dyDescent="0.25">
      <c r="D855" s="143"/>
    </row>
    <row r="856" spans="4:4" x14ac:dyDescent="0.25">
      <c r="D856" s="143"/>
    </row>
    <row r="857" spans="4:4" x14ac:dyDescent="0.25">
      <c r="D857" s="143"/>
    </row>
    <row r="858" spans="4:4" x14ac:dyDescent="0.25">
      <c r="D858" s="143"/>
    </row>
    <row r="859" spans="4:4" x14ac:dyDescent="0.25">
      <c r="D859" s="143"/>
    </row>
    <row r="860" spans="4:4" x14ac:dyDescent="0.25">
      <c r="D860" s="143"/>
    </row>
    <row r="861" spans="4:4" x14ac:dyDescent="0.25">
      <c r="D861" s="143"/>
    </row>
    <row r="862" spans="4:4" x14ac:dyDescent="0.25">
      <c r="D862" s="143"/>
    </row>
    <row r="863" spans="4:4" x14ac:dyDescent="0.25">
      <c r="D863" s="143"/>
    </row>
    <row r="864" spans="4:4" x14ac:dyDescent="0.25">
      <c r="D864" s="143"/>
    </row>
    <row r="865" spans="4:4" x14ac:dyDescent="0.25">
      <c r="D865" s="143"/>
    </row>
    <row r="866" spans="4:4" x14ac:dyDescent="0.25">
      <c r="D866" s="143"/>
    </row>
    <row r="867" spans="4:4" x14ac:dyDescent="0.25">
      <c r="D867" s="143"/>
    </row>
    <row r="868" spans="4:4" x14ac:dyDescent="0.25">
      <c r="D868" s="143"/>
    </row>
    <row r="869" spans="4:4" x14ac:dyDescent="0.25">
      <c r="D869" s="143"/>
    </row>
    <row r="870" spans="4:4" x14ac:dyDescent="0.25">
      <c r="D870" s="143"/>
    </row>
    <row r="871" spans="4:4" x14ac:dyDescent="0.25">
      <c r="D871" s="143"/>
    </row>
    <row r="872" spans="4:4" x14ac:dyDescent="0.25">
      <c r="D872" s="143"/>
    </row>
    <row r="873" spans="4:4" x14ac:dyDescent="0.25">
      <c r="D873" s="143"/>
    </row>
    <row r="874" spans="4:4" x14ac:dyDescent="0.25">
      <c r="D874" s="143"/>
    </row>
    <row r="875" spans="4:4" x14ac:dyDescent="0.25">
      <c r="D875" s="143"/>
    </row>
    <row r="876" spans="4:4" x14ac:dyDescent="0.25">
      <c r="D876" s="143"/>
    </row>
    <row r="877" spans="4:4" x14ac:dyDescent="0.25">
      <c r="D877" s="143"/>
    </row>
    <row r="878" spans="4:4" x14ac:dyDescent="0.25">
      <c r="D878" s="143"/>
    </row>
    <row r="879" spans="4:4" x14ac:dyDescent="0.25">
      <c r="D879" s="143"/>
    </row>
    <row r="880" spans="4:4" x14ac:dyDescent="0.25">
      <c r="D880" s="143"/>
    </row>
    <row r="881" spans="4:4" x14ac:dyDescent="0.25">
      <c r="D881" s="143"/>
    </row>
    <row r="882" spans="4:4" x14ac:dyDescent="0.25">
      <c r="D882" s="143"/>
    </row>
    <row r="883" spans="4:4" x14ac:dyDescent="0.25">
      <c r="D883" s="143"/>
    </row>
    <row r="884" spans="4:4" x14ac:dyDescent="0.25">
      <c r="D884" s="143"/>
    </row>
    <row r="885" spans="4:4" x14ac:dyDescent="0.25">
      <c r="D885" s="143"/>
    </row>
    <row r="886" spans="4:4" x14ac:dyDescent="0.25">
      <c r="D886" s="143"/>
    </row>
    <row r="887" spans="4:4" x14ac:dyDescent="0.25">
      <c r="D887" s="143"/>
    </row>
    <row r="888" spans="4:4" x14ac:dyDescent="0.25">
      <c r="D888" s="143"/>
    </row>
    <row r="889" spans="4:4" x14ac:dyDescent="0.25">
      <c r="D889" s="143"/>
    </row>
    <row r="890" spans="4:4" x14ac:dyDescent="0.25">
      <c r="D890" s="143"/>
    </row>
    <row r="891" spans="4:4" x14ac:dyDescent="0.25">
      <c r="D891" s="143"/>
    </row>
    <row r="892" spans="4:4" x14ac:dyDescent="0.25">
      <c r="D892" s="143"/>
    </row>
    <row r="893" spans="4:4" x14ac:dyDescent="0.25">
      <c r="D893" s="143"/>
    </row>
    <row r="894" spans="4:4" x14ac:dyDescent="0.25">
      <c r="D894" s="143"/>
    </row>
    <row r="895" spans="4:4" x14ac:dyDescent="0.25">
      <c r="D895" s="143"/>
    </row>
    <row r="896" spans="4:4" x14ac:dyDescent="0.25">
      <c r="D896" s="143"/>
    </row>
    <row r="897" spans="4:4" x14ac:dyDescent="0.25">
      <c r="D897" s="143"/>
    </row>
    <row r="898" spans="4:4" x14ac:dyDescent="0.25">
      <c r="D898" s="143"/>
    </row>
    <row r="899" spans="4:4" x14ac:dyDescent="0.25">
      <c r="D899" s="143"/>
    </row>
    <row r="900" spans="4:4" x14ac:dyDescent="0.25">
      <c r="D900" s="143"/>
    </row>
    <row r="901" spans="4:4" x14ac:dyDescent="0.25">
      <c r="D901" s="143"/>
    </row>
    <row r="902" spans="4:4" x14ac:dyDescent="0.25">
      <c r="D902" s="143"/>
    </row>
    <row r="903" spans="4:4" x14ac:dyDescent="0.25">
      <c r="D903" s="143"/>
    </row>
    <row r="904" spans="4:4" x14ac:dyDescent="0.25">
      <c r="D904" s="143"/>
    </row>
    <row r="905" spans="4:4" x14ac:dyDescent="0.25">
      <c r="D905" s="143"/>
    </row>
    <row r="906" spans="4:4" x14ac:dyDescent="0.25">
      <c r="D906" s="143"/>
    </row>
    <row r="907" spans="4:4" x14ac:dyDescent="0.25">
      <c r="D907" s="143"/>
    </row>
    <row r="908" spans="4:4" x14ac:dyDescent="0.25">
      <c r="D908" s="143"/>
    </row>
    <row r="909" spans="4:4" x14ac:dyDescent="0.25">
      <c r="D909" s="143"/>
    </row>
    <row r="910" spans="4:4" x14ac:dyDescent="0.25">
      <c r="D910" s="143"/>
    </row>
    <row r="911" spans="4:4" x14ac:dyDescent="0.25">
      <c r="D911" s="143"/>
    </row>
    <row r="912" spans="4:4" x14ac:dyDescent="0.25">
      <c r="D912" s="143"/>
    </row>
    <row r="913" spans="4:4" x14ac:dyDescent="0.25">
      <c r="D913" s="143"/>
    </row>
    <row r="914" spans="4:4" x14ac:dyDescent="0.25">
      <c r="D914" s="143"/>
    </row>
    <row r="915" spans="4:4" x14ac:dyDescent="0.25">
      <c r="D915" s="143"/>
    </row>
    <row r="916" spans="4:4" x14ac:dyDescent="0.25">
      <c r="D916" s="143"/>
    </row>
    <row r="917" spans="4:4" x14ac:dyDescent="0.25">
      <c r="D917" s="143"/>
    </row>
    <row r="918" spans="4:4" x14ac:dyDescent="0.25">
      <c r="D918" s="143"/>
    </row>
    <row r="919" spans="4:4" x14ac:dyDescent="0.25">
      <c r="D919" s="143"/>
    </row>
    <row r="920" spans="4:4" x14ac:dyDescent="0.25">
      <c r="D920" s="143"/>
    </row>
    <row r="921" spans="4:4" x14ac:dyDescent="0.25">
      <c r="D921" s="143"/>
    </row>
    <row r="922" spans="4:4" x14ac:dyDescent="0.25">
      <c r="D922" s="143"/>
    </row>
    <row r="923" spans="4:4" x14ac:dyDescent="0.25">
      <c r="D923" s="143"/>
    </row>
    <row r="924" spans="4:4" x14ac:dyDescent="0.25">
      <c r="D924" s="143"/>
    </row>
    <row r="925" spans="4:4" x14ac:dyDescent="0.25">
      <c r="D925" s="143"/>
    </row>
    <row r="926" spans="4:4" x14ac:dyDescent="0.25">
      <c r="D926" s="143"/>
    </row>
    <row r="927" spans="4:4" x14ac:dyDescent="0.25">
      <c r="D927" s="143"/>
    </row>
    <row r="928" spans="4:4" x14ac:dyDescent="0.25">
      <c r="D928" s="143"/>
    </row>
    <row r="929" spans="4:4" x14ac:dyDescent="0.25">
      <c r="D929" s="143"/>
    </row>
    <row r="930" spans="4:4" x14ac:dyDescent="0.25">
      <c r="D930" s="143"/>
    </row>
    <row r="931" spans="4:4" x14ac:dyDescent="0.25">
      <c r="D931" s="143"/>
    </row>
    <row r="932" spans="4:4" x14ac:dyDescent="0.25">
      <c r="D932" s="143"/>
    </row>
    <row r="933" spans="4:4" x14ac:dyDescent="0.25">
      <c r="D933" s="143"/>
    </row>
    <row r="934" spans="4:4" x14ac:dyDescent="0.25">
      <c r="D934" s="143"/>
    </row>
    <row r="935" spans="4:4" x14ac:dyDescent="0.25">
      <c r="D935" s="143"/>
    </row>
    <row r="936" spans="4:4" x14ac:dyDescent="0.25">
      <c r="D936" s="143"/>
    </row>
    <row r="937" spans="4:4" x14ac:dyDescent="0.25">
      <c r="D937" s="143"/>
    </row>
    <row r="938" spans="4:4" x14ac:dyDescent="0.25">
      <c r="D938" s="143"/>
    </row>
    <row r="939" spans="4:4" x14ac:dyDescent="0.25">
      <c r="D939" s="143"/>
    </row>
    <row r="940" spans="4:4" x14ac:dyDescent="0.25">
      <c r="D940" s="143"/>
    </row>
    <row r="941" spans="4:4" x14ac:dyDescent="0.25">
      <c r="D941" s="143"/>
    </row>
    <row r="942" spans="4:4" x14ac:dyDescent="0.25">
      <c r="D942" s="143"/>
    </row>
    <row r="943" spans="4:4" x14ac:dyDescent="0.25">
      <c r="D943" s="143"/>
    </row>
    <row r="944" spans="4:4" x14ac:dyDescent="0.25">
      <c r="D944" s="143"/>
    </row>
    <row r="945" spans="4:4" x14ac:dyDescent="0.25">
      <c r="D945" s="143"/>
    </row>
    <row r="946" spans="4:4" x14ac:dyDescent="0.25">
      <c r="D946" s="143"/>
    </row>
    <row r="947" spans="4:4" x14ac:dyDescent="0.25">
      <c r="D947" s="143"/>
    </row>
    <row r="948" spans="4:4" x14ac:dyDescent="0.25">
      <c r="D948" s="143"/>
    </row>
    <row r="949" spans="4:4" x14ac:dyDescent="0.25">
      <c r="D949" s="143"/>
    </row>
    <row r="950" spans="4:4" x14ac:dyDescent="0.25">
      <c r="D950" s="143"/>
    </row>
    <row r="951" spans="4:4" x14ac:dyDescent="0.25">
      <c r="D951" s="143"/>
    </row>
    <row r="952" spans="4:4" x14ac:dyDescent="0.25">
      <c r="D952" s="143"/>
    </row>
    <row r="953" spans="4:4" x14ac:dyDescent="0.25">
      <c r="D953" s="143"/>
    </row>
    <row r="954" spans="4:4" x14ac:dyDescent="0.25">
      <c r="D954" s="143"/>
    </row>
    <row r="955" spans="4:4" x14ac:dyDescent="0.25">
      <c r="D955" s="143"/>
    </row>
    <row r="956" spans="4:4" x14ac:dyDescent="0.25">
      <c r="D956" s="143"/>
    </row>
    <row r="957" spans="4:4" x14ac:dyDescent="0.25">
      <c r="D957" s="143"/>
    </row>
    <row r="958" spans="4:4" x14ac:dyDescent="0.25">
      <c r="D958" s="143"/>
    </row>
    <row r="959" spans="4:4" x14ac:dyDescent="0.25">
      <c r="D959" s="143"/>
    </row>
    <row r="960" spans="4:4" x14ac:dyDescent="0.25">
      <c r="D960" s="143"/>
    </row>
    <row r="961" spans="4:4" x14ac:dyDescent="0.25">
      <c r="D961" s="143"/>
    </row>
    <row r="962" spans="4:4" x14ac:dyDescent="0.25">
      <c r="D962" s="143"/>
    </row>
    <row r="963" spans="4:4" x14ac:dyDescent="0.25">
      <c r="D963" s="143"/>
    </row>
    <row r="964" spans="4:4" x14ac:dyDescent="0.25">
      <c r="D964" s="143"/>
    </row>
    <row r="965" spans="4:4" x14ac:dyDescent="0.25">
      <c r="D965" s="143"/>
    </row>
    <row r="966" spans="4:4" x14ac:dyDescent="0.25">
      <c r="D966" s="143"/>
    </row>
    <row r="967" spans="4:4" x14ac:dyDescent="0.25">
      <c r="D967" s="143"/>
    </row>
    <row r="968" spans="4:4" x14ac:dyDescent="0.25">
      <c r="D968" s="143"/>
    </row>
    <row r="969" spans="4:4" x14ac:dyDescent="0.25">
      <c r="D969" s="143"/>
    </row>
    <row r="970" spans="4:4" x14ac:dyDescent="0.25">
      <c r="D970" s="143"/>
    </row>
    <row r="971" spans="4:4" x14ac:dyDescent="0.25">
      <c r="D971" s="143"/>
    </row>
    <row r="972" spans="4:4" x14ac:dyDescent="0.25">
      <c r="D972" s="143"/>
    </row>
    <row r="973" spans="4:4" x14ac:dyDescent="0.25">
      <c r="D973" s="143"/>
    </row>
    <row r="974" spans="4:4" x14ac:dyDescent="0.25">
      <c r="D974" s="143"/>
    </row>
    <row r="975" spans="4:4" x14ac:dyDescent="0.25">
      <c r="D975" s="143"/>
    </row>
    <row r="976" spans="4:4" x14ac:dyDescent="0.25">
      <c r="D976" s="143"/>
    </row>
    <row r="977" spans="4:4" x14ac:dyDescent="0.25">
      <c r="D977" s="143"/>
    </row>
    <row r="978" spans="4:4" x14ac:dyDescent="0.25">
      <c r="D978" s="143"/>
    </row>
    <row r="979" spans="4:4" x14ac:dyDescent="0.25">
      <c r="D979" s="143"/>
    </row>
    <row r="980" spans="4:4" x14ac:dyDescent="0.25">
      <c r="D980" s="143"/>
    </row>
    <row r="981" spans="4:4" x14ac:dyDescent="0.25">
      <c r="D981" s="143"/>
    </row>
    <row r="982" spans="4:4" x14ac:dyDescent="0.25">
      <c r="D982" s="143"/>
    </row>
    <row r="983" spans="4:4" x14ac:dyDescent="0.25">
      <c r="D983" s="143"/>
    </row>
    <row r="984" spans="4:4" x14ac:dyDescent="0.25">
      <c r="D984" s="143"/>
    </row>
    <row r="985" spans="4:4" x14ac:dyDescent="0.25">
      <c r="D985" s="143"/>
    </row>
    <row r="986" spans="4:4" x14ac:dyDescent="0.25">
      <c r="D986" s="143"/>
    </row>
    <row r="987" spans="4:4" x14ac:dyDescent="0.25">
      <c r="D987" s="143"/>
    </row>
    <row r="988" spans="4:4" x14ac:dyDescent="0.25">
      <c r="D988" s="143"/>
    </row>
    <row r="989" spans="4:4" x14ac:dyDescent="0.25">
      <c r="D989" s="143"/>
    </row>
    <row r="990" spans="4:4" x14ac:dyDescent="0.25">
      <c r="D990" s="143"/>
    </row>
    <row r="991" spans="4:4" x14ac:dyDescent="0.25">
      <c r="D991" s="143"/>
    </row>
    <row r="992" spans="4:4" x14ac:dyDescent="0.25">
      <c r="D992" s="143"/>
    </row>
    <row r="993" spans="4:4" x14ac:dyDescent="0.25">
      <c r="D993" s="143"/>
    </row>
    <row r="994" spans="4:4" x14ac:dyDescent="0.25">
      <c r="D994" s="143"/>
    </row>
    <row r="995" spans="4:4" x14ac:dyDescent="0.25">
      <c r="D995" s="143"/>
    </row>
    <row r="996" spans="4:4" x14ac:dyDescent="0.25">
      <c r="D996" s="143"/>
    </row>
    <row r="997" spans="4:4" x14ac:dyDescent="0.25">
      <c r="D997" s="143"/>
    </row>
    <row r="998" spans="4:4" x14ac:dyDescent="0.25">
      <c r="D998" s="143"/>
    </row>
    <row r="999" spans="4:4" x14ac:dyDescent="0.25">
      <c r="D999" s="143"/>
    </row>
    <row r="1000" spans="4:4" x14ac:dyDescent="0.25">
      <c r="D1000" s="143"/>
    </row>
    <row r="1001" spans="4:4" x14ac:dyDescent="0.25">
      <c r="D1001" s="143"/>
    </row>
    <row r="1002" spans="4:4" x14ac:dyDescent="0.25">
      <c r="D1002" s="143"/>
    </row>
    <row r="1003" spans="4:4" x14ac:dyDescent="0.25">
      <c r="D1003" s="143"/>
    </row>
    <row r="1004" spans="4:4" x14ac:dyDescent="0.25">
      <c r="D1004" s="143"/>
    </row>
    <row r="1005" spans="4:4" x14ac:dyDescent="0.25">
      <c r="D1005" s="143"/>
    </row>
    <row r="1006" spans="4:4" x14ac:dyDescent="0.25">
      <c r="D1006" s="143"/>
    </row>
    <row r="1007" spans="4:4" x14ac:dyDescent="0.25">
      <c r="D1007" s="143"/>
    </row>
    <row r="1008" spans="4:4" x14ac:dyDescent="0.25">
      <c r="D1008" s="143"/>
    </row>
    <row r="1009" spans="4:4" x14ac:dyDescent="0.25">
      <c r="D1009" s="143"/>
    </row>
    <row r="1010" spans="4:4" x14ac:dyDescent="0.25">
      <c r="D1010" s="143"/>
    </row>
    <row r="1011" spans="4:4" x14ac:dyDescent="0.25">
      <c r="D1011" s="143"/>
    </row>
    <row r="1012" spans="4:4" x14ac:dyDescent="0.25">
      <c r="D1012" s="143"/>
    </row>
    <row r="1013" spans="4:4" x14ac:dyDescent="0.25">
      <c r="D1013" s="143"/>
    </row>
    <row r="1014" spans="4:4" x14ac:dyDescent="0.25">
      <c r="D1014" s="143"/>
    </row>
    <row r="1015" spans="4:4" x14ac:dyDescent="0.25">
      <c r="D1015" s="143"/>
    </row>
    <row r="1016" spans="4:4" x14ac:dyDescent="0.25">
      <c r="D1016" s="143"/>
    </row>
    <row r="1017" spans="4:4" x14ac:dyDescent="0.25">
      <c r="D1017" s="143"/>
    </row>
    <row r="1018" spans="4:4" x14ac:dyDescent="0.25">
      <c r="D1018" s="143"/>
    </row>
    <row r="1019" spans="4:4" x14ac:dyDescent="0.25">
      <c r="D1019" s="143"/>
    </row>
    <row r="1020" spans="4:4" x14ac:dyDescent="0.25">
      <c r="D1020" s="143"/>
    </row>
    <row r="1021" spans="4:4" x14ac:dyDescent="0.25">
      <c r="D1021" s="143"/>
    </row>
    <row r="1022" spans="4:4" x14ac:dyDescent="0.25">
      <c r="D1022" s="143"/>
    </row>
    <row r="1023" spans="4:4" x14ac:dyDescent="0.25">
      <c r="D1023" s="143"/>
    </row>
    <row r="1024" spans="4:4" x14ac:dyDescent="0.25">
      <c r="D1024" s="143"/>
    </row>
    <row r="1025" spans="4:4" x14ac:dyDescent="0.25">
      <c r="D1025" s="143"/>
    </row>
    <row r="1026" spans="4:4" x14ac:dyDescent="0.25">
      <c r="D1026" s="143"/>
    </row>
    <row r="1027" spans="4:4" x14ac:dyDescent="0.25">
      <c r="D1027" s="143"/>
    </row>
    <row r="1028" spans="4:4" x14ac:dyDescent="0.25">
      <c r="D1028" s="143"/>
    </row>
    <row r="1029" spans="4:4" x14ac:dyDescent="0.25">
      <c r="D1029" s="143"/>
    </row>
    <row r="1030" spans="4:4" x14ac:dyDescent="0.25">
      <c r="D1030" s="143"/>
    </row>
    <row r="1031" spans="4:4" x14ac:dyDescent="0.25">
      <c r="D1031" s="143"/>
    </row>
    <row r="1032" spans="4:4" x14ac:dyDescent="0.25">
      <c r="D1032" s="143"/>
    </row>
    <row r="1033" spans="4:4" x14ac:dyDescent="0.25">
      <c r="D1033" s="143"/>
    </row>
    <row r="1034" spans="4:4" x14ac:dyDescent="0.25">
      <c r="D1034" s="143"/>
    </row>
    <row r="1035" spans="4:4" x14ac:dyDescent="0.25">
      <c r="D1035" s="143"/>
    </row>
    <row r="1036" spans="4:4" x14ac:dyDescent="0.25">
      <c r="D1036" s="143"/>
    </row>
    <row r="1037" spans="4:4" x14ac:dyDescent="0.25">
      <c r="D1037" s="143"/>
    </row>
    <row r="1038" spans="4:4" x14ac:dyDescent="0.25">
      <c r="D1038" s="143"/>
    </row>
    <row r="1039" spans="4:4" x14ac:dyDescent="0.25">
      <c r="D1039" s="143"/>
    </row>
    <row r="1040" spans="4:4" x14ac:dyDescent="0.25">
      <c r="D1040" s="143"/>
    </row>
    <row r="1041" spans="4:4" x14ac:dyDescent="0.25">
      <c r="D1041" s="143"/>
    </row>
    <row r="1042" spans="4:4" x14ac:dyDescent="0.25">
      <c r="D1042" s="143"/>
    </row>
    <row r="1043" spans="4:4" x14ac:dyDescent="0.25">
      <c r="D1043" s="143"/>
    </row>
    <row r="1044" spans="4:4" x14ac:dyDescent="0.25">
      <c r="D1044" s="143"/>
    </row>
    <row r="1045" spans="4:4" x14ac:dyDescent="0.25">
      <c r="D1045" s="143"/>
    </row>
    <row r="1046" spans="4:4" x14ac:dyDescent="0.25">
      <c r="D1046" s="143"/>
    </row>
    <row r="1047" spans="4:4" x14ac:dyDescent="0.25">
      <c r="D1047" s="143"/>
    </row>
    <row r="1048" spans="4:4" x14ac:dyDescent="0.25">
      <c r="D1048" s="143"/>
    </row>
    <row r="1049" spans="4:4" x14ac:dyDescent="0.25">
      <c r="D1049" s="143"/>
    </row>
    <row r="1050" spans="4:4" x14ac:dyDescent="0.25">
      <c r="D1050" s="143"/>
    </row>
    <row r="1051" spans="4:4" x14ac:dyDescent="0.25">
      <c r="D1051" s="143"/>
    </row>
    <row r="1052" spans="4:4" x14ac:dyDescent="0.25">
      <c r="D1052" s="143"/>
    </row>
    <row r="1053" spans="4:4" x14ac:dyDescent="0.25">
      <c r="D1053" s="143"/>
    </row>
    <row r="1054" spans="4:4" x14ac:dyDescent="0.25">
      <c r="D1054" s="143"/>
    </row>
    <row r="1055" spans="4:4" x14ac:dyDescent="0.25">
      <c r="D1055" s="143"/>
    </row>
    <row r="1056" spans="4:4" x14ac:dyDescent="0.25">
      <c r="D1056" s="143"/>
    </row>
    <row r="1057" spans="4:4" x14ac:dyDescent="0.25">
      <c r="D1057" s="143"/>
    </row>
    <row r="1058" spans="4:4" x14ac:dyDescent="0.25">
      <c r="D1058" s="143"/>
    </row>
    <row r="1059" spans="4:4" x14ac:dyDescent="0.25">
      <c r="D1059" s="143"/>
    </row>
    <row r="1060" spans="4:4" x14ac:dyDescent="0.25">
      <c r="D1060" s="143"/>
    </row>
    <row r="1061" spans="4:4" x14ac:dyDescent="0.25">
      <c r="D1061" s="143"/>
    </row>
    <row r="1062" spans="4:4" x14ac:dyDescent="0.25">
      <c r="D1062" s="143"/>
    </row>
    <row r="1063" spans="4:4" x14ac:dyDescent="0.25">
      <c r="D1063" s="143"/>
    </row>
    <row r="1064" spans="4:4" x14ac:dyDescent="0.25">
      <c r="D1064" s="143"/>
    </row>
    <row r="1065" spans="4:4" x14ac:dyDescent="0.25">
      <c r="D1065" s="143"/>
    </row>
    <row r="1066" spans="4:4" x14ac:dyDescent="0.25">
      <c r="D1066" s="143"/>
    </row>
    <row r="1067" spans="4:4" x14ac:dyDescent="0.25">
      <c r="D1067" s="143"/>
    </row>
    <row r="1068" spans="4:4" x14ac:dyDescent="0.25">
      <c r="D1068" s="143"/>
    </row>
    <row r="1069" spans="4:4" x14ac:dyDescent="0.25">
      <c r="D1069" s="143"/>
    </row>
    <row r="1070" spans="4:4" x14ac:dyDescent="0.25">
      <c r="D1070" s="143"/>
    </row>
    <row r="1071" spans="4:4" x14ac:dyDescent="0.25">
      <c r="D1071" s="143"/>
    </row>
    <row r="1072" spans="4:4" x14ac:dyDescent="0.25">
      <c r="D1072" s="143"/>
    </row>
    <row r="1073" spans="4:4" x14ac:dyDescent="0.25">
      <c r="D1073" s="143"/>
    </row>
    <row r="1074" spans="4:4" x14ac:dyDescent="0.25">
      <c r="D1074" s="143"/>
    </row>
    <row r="1075" spans="4:4" x14ac:dyDescent="0.25">
      <c r="D1075" s="143"/>
    </row>
    <row r="1076" spans="4:4" x14ac:dyDescent="0.25">
      <c r="D1076" s="143"/>
    </row>
    <row r="1077" spans="4:4" x14ac:dyDescent="0.25">
      <c r="D1077" s="143"/>
    </row>
    <row r="1078" spans="4:4" x14ac:dyDescent="0.25">
      <c r="D1078" s="143"/>
    </row>
    <row r="1079" spans="4:4" x14ac:dyDescent="0.25">
      <c r="D1079" s="143"/>
    </row>
    <row r="1080" spans="4:4" x14ac:dyDescent="0.25">
      <c r="D1080" s="143"/>
    </row>
    <row r="1081" spans="4:4" x14ac:dyDescent="0.25">
      <c r="D1081" s="143"/>
    </row>
    <row r="1082" spans="4:4" x14ac:dyDescent="0.25">
      <c r="D1082" s="143"/>
    </row>
    <row r="1083" spans="4:4" x14ac:dyDescent="0.25">
      <c r="D1083" s="143"/>
    </row>
    <row r="1084" spans="4:4" x14ac:dyDescent="0.25">
      <c r="D1084" s="143"/>
    </row>
    <row r="1085" spans="4:4" x14ac:dyDescent="0.25">
      <c r="D1085" s="143"/>
    </row>
    <row r="1086" spans="4:4" x14ac:dyDescent="0.25">
      <c r="D1086" s="143"/>
    </row>
    <row r="1087" spans="4:4" x14ac:dyDescent="0.25">
      <c r="D1087" s="143"/>
    </row>
    <row r="1088" spans="4:4" x14ac:dyDescent="0.25">
      <c r="D1088" s="143"/>
    </row>
    <row r="1089" spans="4:4" x14ac:dyDescent="0.25">
      <c r="D1089" s="143"/>
    </row>
    <row r="1090" spans="4:4" x14ac:dyDescent="0.25">
      <c r="D1090" s="143"/>
    </row>
    <row r="1091" spans="4:4" x14ac:dyDescent="0.25">
      <c r="D1091" s="143"/>
    </row>
    <row r="1092" spans="4:4" x14ac:dyDescent="0.25">
      <c r="D1092" s="143"/>
    </row>
    <row r="1093" spans="4:4" x14ac:dyDescent="0.25">
      <c r="D1093" s="143"/>
    </row>
    <row r="1094" spans="4:4" x14ac:dyDescent="0.25">
      <c r="D1094" s="143"/>
    </row>
    <row r="1095" spans="4:4" x14ac:dyDescent="0.25">
      <c r="D1095" s="143"/>
    </row>
    <row r="1096" spans="4:4" x14ac:dyDescent="0.25">
      <c r="D1096" s="143"/>
    </row>
    <row r="1097" spans="4:4" x14ac:dyDescent="0.25">
      <c r="D1097" s="143"/>
    </row>
    <row r="1098" spans="4:4" x14ac:dyDescent="0.25">
      <c r="D1098" s="143"/>
    </row>
    <row r="1099" spans="4:4" x14ac:dyDescent="0.25">
      <c r="D1099" s="143"/>
    </row>
    <row r="1100" spans="4:4" x14ac:dyDescent="0.25">
      <c r="D1100" s="143"/>
    </row>
    <row r="1101" spans="4:4" x14ac:dyDescent="0.25">
      <c r="D1101" s="143"/>
    </row>
    <row r="1102" spans="4:4" x14ac:dyDescent="0.25">
      <c r="D1102" s="143"/>
    </row>
    <row r="1103" spans="4:4" x14ac:dyDescent="0.25">
      <c r="D1103" s="143"/>
    </row>
    <row r="1104" spans="4:4" x14ac:dyDescent="0.25">
      <c r="D1104" s="143"/>
    </row>
    <row r="1105" spans="4:4" x14ac:dyDescent="0.25">
      <c r="D1105" s="143"/>
    </row>
    <row r="1106" spans="4:4" x14ac:dyDescent="0.25">
      <c r="D1106" s="143"/>
    </row>
    <row r="1107" spans="4:4" x14ac:dyDescent="0.25">
      <c r="D1107" s="143"/>
    </row>
    <row r="1108" spans="4:4" x14ac:dyDescent="0.25">
      <c r="D1108" s="143"/>
    </row>
    <row r="1109" spans="4:4" x14ac:dyDescent="0.25">
      <c r="D1109" s="143"/>
    </row>
    <row r="1110" spans="4:4" x14ac:dyDescent="0.25">
      <c r="D1110" s="143"/>
    </row>
    <row r="1111" spans="4:4" x14ac:dyDescent="0.25">
      <c r="D1111" s="143"/>
    </row>
    <row r="1112" spans="4:4" x14ac:dyDescent="0.25">
      <c r="D1112" s="143"/>
    </row>
    <row r="1113" spans="4:4" x14ac:dyDescent="0.25">
      <c r="D1113" s="143"/>
    </row>
    <row r="1114" spans="4:4" x14ac:dyDescent="0.25">
      <c r="D1114" s="143"/>
    </row>
    <row r="1115" spans="4:4" x14ac:dyDescent="0.25">
      <c r="D1115" s="143"/>
    </row>
    <row r="1116" spans="4:4" x14ac:dyDescent="0.25">
      <c r="D1116" s="143"/>
    </row>
    <row r="1117" spans="4:4" x14ac:dyDescent="0.25">
      <c r="D1117" s="143"/>
    </row>
    <row r="1118" spans="4:4" x14ac:dyDescent="0.25">
      <c r="D1118" s="143"/>
    </row>
    <row r="1119" spans="4:4" x14ac:dyDescent="0.25">
      <c r="D1119" s="143"/>
    </row>
    <row r="1120" spans="4:4" x14ac:dyDescent="0.25">
      <c r="D1120" s="143"/>
    </row>
    <row r="1121" spans="4:4" x14ac:dyDescent="0.25">
      <c r="D1121" s="143"/>
    </row>
    <row r="1122" spans="4:4" x14ac:dyDescent="0.25">
      <c r="D1122" s="143"/>
    </row>
    <row r="1123" spans="4:4" x14ac:dyDescent="0.25">
      <c r="D1123" s="143"/>
    </row>
    <row r="1124" spans="4:4" x14ac:dyDescent="0.25">
      <c r="D1124" s="143"/>
    </row>
    <row r="1125" spans="4:4" x14ac:dyDescent="0.25">
      <c r="D1125" s="143"/>
    </row>
    <row r="1126" spans="4:4" x14ac:dyDescent="0.25">
      <c r="D1126" s="143"/>
    </row>
    <row r="1127" spans="4:4" x14ac:dyDescent="0.25">
      <c r="D1127" s="143"/>
    </row>
    <row r="1128" spans="4:4" x14ac:dyDescent="0.25">
      <c r="D1128" s="143"/>
    </row>
    <row r="1129" spans="4:4" x14ac:dyDescent="0.25">
      <c r="D1129" s="143"/>
    </row>
    <row r="1130" spans="4:4" x14ac:dyDescent="0.25">
      <c r="D1130" s="143"/>
    </row>
    <row r="1131" spans="4:4" x14ac:dyDescent="0.25">
      <c r="D1131" s="143"/>
    </row>
    <row r="1132" spans="4:4" x14ac:dyDescent="0.25">
      <c r="D1132" s="143"/>
    </row>
    <row r="1133" spans="4:4" x14ac:dyDescent="0.25">
      <c r="D1133" s="143"/>
    </row>
    <row r="1134" spans="4:4" x14ac:dyDescent="0.25">
      <c r="D1134" s="143"/>
    </row>
    <row r="1135" spans="4:4" x14ac:dyDescent="0.25">
      <c r="D1135" s="143"/>
    </row>
    <row r="1136" spans="4:4" x14ac:dyDescent="0.25">
      <c r="D1136" s="143"/>
    </row>
    <row r="1137" spans="4:4" x14ac:dyDescent="0.25">
      <c r="D1137" s="143"/>
    </row>
    <row r="1138" spans="4:4" x14ac:dyDescent="0.25">
      <c r="D1138" s="143"/>
    </row>
    <row r="1139" spans="4:4" x14ac:dyDescent="0.25">
      <c r="D1139" s="143"/>
    </row>
    <row r="1140" spans="4:4" x14ac:dyDescent="0.25">
      <c r="D1140" s="143"/>
    </row>
    <row r="1141" spans="4:4" x14ac:dyDescent="0.25">
      <c r="D1141" s="143"/>
    </row>
    <row r="1142" spans="4:4" x14ac:dyDescent="0.25">
      <c r="D1142" s="143"/>
    </row>
    <row r="1143" spans="4:4" x14ac:dyDescent="0.25">
      <c r="D1143" s="143"/>
    </row>
    <row r="1144" spans="4:4" x14ac:dyDescent="0.25">
      <c r="D1144" s="143"/>
    </row>
    <row r="1145" spans="4:4" x14ac:dyDescent="0.25">
      <c r="D1145" s="143"/>
    </row>
    <row r="1146" spans="4:4" x14ac:dyDescent="0.25">
      <c r="D1146" s="143"/>
    </row>
    <row r="1147" spans="4:4" x14ac:dyDescent="0.25">
      <c r="D1147" s="143"/>
    </row>
    <row r="1148" spans="4:4" x14ac:dyDescent="0.25">
      <c r="D1148" s="143"/>
    </row>
    <row r="1149" spans="4:4" x14ac:dyDescent="0.25">
      <c r="D1149" s="143"/>
    </row>
    <row r="1150" spans="4:4" x14ac:dyDescent="0.25">
      <c r="D1150" s="143"/>
    </row>
    <row r="1151" spans="4:4" x14ac:dyDescent="0.25">
      <c r="D1151" s="143"/>
    </row>
    <row r="1152" spans="4:4" x14ac:dyDescent="0.25">
      <c r="D1152" s="143"/>
    </row>
    <row r="1153" spans="4:4" x14ac:dyDescent="0.25">
      <c r="D1153" s="143"/>
    </row>
    <row r="1154" spans="4:4" x14ac:dyDescent="0.25">
      <c r="D1154" s="143"/>
    </row>
    <row r="1155" spans="4:4" x14ac:dyDescent="0.25">
      <c r="D1155" s="143"/>
    </row>
    <row r="1156" spans="4:4" x14ac:dyDescent="0.25">
      <c r="D1156" s="143"/>
    </row>
    <row r="1157" spans="4:4" x14ac:dyDescent="0.25">
      <c r="D1157" s="143"/>
    </row>
    <row r="1158" spans="4:4" x14ac:dyDescent="0.25">
      <c r="D1158" s="143"/>
    </row>
    <row r="1159" spans="4:4" x14ac:dyDescent="0.25">
      <c r="D1159" s="143"/>
    </row>
    <row r="1160" spans="4:4" x14ac:dyDescent="0.25">
      <c r="D1160" s="143"/>
    </row>
    <row r="1161" spans="4:4" x14ac:dyDescent="0.25">
      <c r="D1161" s="143"/>
    </row>
    <row r="1162" spans="4:4" x14ac:dyDescent="0.25">
      <c r="D1162" s="143"/>
    </row>
    <row r="1163" spans="4:4" x14ac:dyDescent="0.25">
      <c r="D1163" s="143"/>
    </row>
    <row r="1164" spans="4:4" x14ac:dyDescent="0.25">
      <c r="D1164" s="143"/>
    </row>
    <row r="1165" spans="4:4" x14ac:dyDescent="0.25">
      <c r="D1165" s="143"/>
    </row>
    <row r="1166" spans="4:4" x14ac:dyDescent="0.25">
      <c r="D1166" s="143"/>
    </row>
    <row r="1167" spans="4:4" x14ac:dyDescent="0.25">
      <c r="D1167" s="143"/>
    </row>
    <row r="1168" spans="4:4" x14ac:dyDescent="0.25">
      <c r="D1168" s="143"/>
    </row>
    <row r="1169" spans="4:4" x14ac:dyDescent="0.25">
      <c r="D1169" s="143"/>
    </row>
    <row r="1170" spans="4:4" x14ac:dyDescent="0.25">
      <c r="D1170" s="143"/>
    </row>
    <row r="1171" spans="4:4" x14ac:dyDescent="0.25">
      <c r="D1171" s="143"/>
    </row>
    <row r="1172" spans="4:4" x14ac:dyDescent="0.25">
      <c r="D1172" s="143"/>
    </row>
    <row r="1173" spans="4:4" x14ac:dyDescent="0.25">
      <c r="D1173" s="143"/>
    </row>
    <row r="1174" spans="4:4" x14ac:dyDescent="0.25">
      <c r="D1174" s="143"/>
    </row>
    <row r="1175" spans="4:4" x14ac:dyDescent="0.25">
      <c r="D1175" s="143"/>
    </row>
    <row r="1176" spans="4:4" x14ac:dyDescent="0.25">
      <c r="D1176" s="143"/>
    </row>
    <row r="1177" spans="4:4" x14ac:dyDescent="0.25">
      <c r="D1177" s="143"/>
    </row>
    <row r="1178" spans="4:4" x14ac:dyDescent="0.25">
      <c r="D1178" s="143"/>
    </row>
    <row r="1179" spans="4:4" x14ac:dyDescent="0.25">
      <c r="D1179" s="143"/>
    </row>
    <row r="1180" spans="4:4" x14ac:dyDescent="0.25">
      <c r="D1180" s="143"/>
    </row>
    <row r="1181" spans="4:4" x14ac:dyDescent="0.25">
      <c r="D1181" s="143"/>
    </row>
    <row r="1182" spans="4:4" x14ac:dyDescent="0.25">
      <c r="D1182" s="143"/>
    </row>
    <row r="1183" spans="4:4" x14ac:dyDescent="0.25">
      <c r="D1183" s="143"/>
    </row>
    <row r="1184" spans="4:4" x14ac:dyDescent="0.25">
      <c r="D1184" s="143"/>
    </row>
    <row r="1185" spans="4:4" x14ac:dyDescent="0.25">
      <c r="D1185" s="143"/>
    </row>
    <row r="1186" spans="4:4" x14ac:dyDescent="0.25">
      <c r="D1186" s="143"/>
    </row>
    <row r="1187" spans="4:4" x14ac:dyDescent="0.25">
      <c r="D1187" s="143"/>
    </row>
    <row r="1188" spans="4:4" x14ac:dyDescent="0.25">
      <c r="D1188" s="143"/>
    </row>
    <row r="1189" spans="4:4" x14ac:dyDescent="0.25">
      <c r="D1189" s="143"/>
    </row>
    <row r="1190" spans="4:4" x14ac:dyDescent="0.25">
      <c r="D1190" s="143"/>
    </row>
    <row r="1191" spans="4:4" x14ac:dyDescent="0.25">
      <c r="D1191" s="143"/>
    </row>
    <row r="1192" spans="4:4" x14ac:dyDescent="0.25">
      <c r="D1192" s="143"/>
    </row>
    <row r="1193" spans="4:4" x14ac:dyDescent="0.25">
      <c r="D1193" s="143"/>
    </row>
    <row r="1194" spans="4:4" x14ac:dyDescent="0.25">
      <c r="D1194" s="143"/>
    </row>
    <row r="1195" spans="4:4" x14ac:dyDescent="0.25">
      <c r="D1195" s="143"/>
    </row>
    <row r="1196" spans="4:4" x14ac:dyDescent="0.25">
      <c r="D1196" s="143"/>
    </row>
    <row r="1197" spans="4:4" x14ac:dyDescent="0.25">
      <c r="D1197" s="143"/>
    </row>
    <row r="1198" spans="4:4" x14ac:dyDescent="0.25">
      <c r="D1198" s="143"/>
    </row>
    <row r="1199" spans="4:4" x14ac:dyDescent="0.25">
      <c r="D1199" s="143"/>
    </row>
    <row r="1200" spans="4:4" x14ac:dyDescent="0.25">
      <c r="D1200" s="143"/>
    </row>
    <row r="1201" spans="4:4" x14ac:dyDescent="0.25">
      <c r="D1201" s="143"/>
    </row>
    <row r="1202" spans="4:4" x14ac:dyDescent="0.25">
      <c r="D1202" s="143"/>
    </row>
    <row r="1203" spans="4:4" x14ac:dyDescent="0.25">
      <c r="D1203" s="143"/>
    </row>
    <row r="1204" spans="4:4" x14ac:dyDescent="0.25">
      <c r="D1204" s="143"/>
    </row>
    <row r="1205" spans="4:4" x14ac:dyDescent="0.25">
      <c r="D1205" s="143"/>
    </row>
    <row r="1206" spans="4:4" x14ac:dyDescent="0.25">
      <c r="D1206" s="143"/>
    </row>
    <row r="1207" spans="4:4" x14ac:dyDescent="0.25">
      <c r="D1207" s="143"/>
    </row>
    <row r="1208" spans="4:4" x14ac:dyDescent="0.25">
      <c r="D1208" s="143"/>
    </row>
    <row r="1209" spans="4:4" x14ac:dyDescent="0.25">
      <c r="D1209" s="143"/>
    </row>
    <row r="1210" spans="4:4" x14ac:dyDescent="0.25">
      <c r="D1210" s="143"/>
    </row>
    <row r="1211" spans="4:4" x14ac:dyDescent="0.25">
      <c r="D1211" s="143"/>
    </row>
    <row r="1212" spans="4:4" x14ac:dyDescent="0.25">
      <c r="D1212" s="143"/>
    </row>
    <row r="1213" spans="4:4" x14ac:dyDescent="0.25">
      <c r="D1213" s="143"/>
    </row>
    <row r="1214" spans="4:4" x14ac:dyDescent="0.25">
      <c r="D1214" s="143"/>
    </row>
    <row r="1215" spans="4:4" x14ac:dyDescent="0.25">
      <c r="D1215" s="143"/>
    </row>
    <row r="1216" spans="4:4" x14ac:dyDescent="0.25">
      <c r="D1216" s="143"/>
    </row>
    <row r="1217" spans="4:4" x14ac:dyDescent="0.25">
      <c r="D1217" s="143"/>
    </row>
    <row r="1218" spans="4:4" x14ac:dyDescent="0.25">
      <c r="D1218" s="143"/>
    </row>
    <row r="1219" spans="4:4" x14ac:dyDescent="0.25">
      <c r="D1219" s="143"/>
    </row>
    <row r="1220" spans="4:4" x14ac:dyDescent="0.25">
      <c r="D1220" s="143"/>
    </row>
    <row r="1221" spans="4:4" x14ac:dyDescent="0.25">
      <c r="D1221" s="143"/>
    </row>
    <row r="1222" spans="4:4" x14ac:dyDescent="0.25">
      <c r="D1222" s="143"/>
    </row>
    <row r="1223" spans="4:4" x14ac:dyDescent="0.25">
      <c r="D1223" s="143"/>
    </row>
    <row r="1224" spans="4:4" x14ac:dyDescent="0.25">
      <c r="D1224" s="143"/>
    </row>
    <row r="1225" spans="4:4" x14ac:dyDescent="0.25">
      <c r="D1225" s="143"/>
    </row>
    <row r="1226" spans="4:4" x14ac:dyDescent="0.25">
      <c r="D1226" s="143"/>
    </row>
    <row r="1227" spans="4:4" x14ac:dyDescent="0.25">
      <c r="D1227" s="143"/>
    </row>
    <row r="1228" spans="4:4" x14ac:dyDescent="0.25">
      <c r="D1228" s="143"/>
    </row>
    <row r="1229" spans="4:4" x14ac:dyDescent="0.25">
      <c r="D1229" s="143"/>
    </row>
    <row r="1230" spans="4:4" x14ac:dyDescent="0.25">
      <c r="D1230" s="143"/>
    </row>
    <row r="1231" spans="4:4" x14ac:dyDescent="0.25">
      <c r="D1231" s="143"/>
    </row>
    <row r="1232" spans="4:4" x14ac:dyDescent="0.25">
      <c r="D1232" s="143"/>
    </row>
    <row r="1233" spans="4:4" x14ac:dyDescent="0.25">
      <c r="D1233" s="143"/>
    </row>
    <row r="1234" spans="4:4" x14ac:dyDescent="0.25">
      <c r="D1234" s="143"/>
    </row>
    <row r="1235" spans="4:4" x14ac:dyDescent="0.25">
      <c r="D1235" s="143"/>
    </row>
    <row r="1236" spans="4:4" x14ac:dyDescent="0.25">
      <c r="D1236" s="143"/>
    </row>
    <row r="1237" spans="4:4" x14ac:dyDescent="0.25">
      <c r="D1237" s="143"/>
    </row>
    <row r="1238" spans="4:4" x14ac:dyDescent="0.25">
      <c r="D1238" s="143"/>
    </row>
    <row r="1239" spans="4:4" x14ac:dyDescent="0.25">
      <c r="D1239" s="143"/>
    </row>
    <row r="1240" spans="4:4" x14ac:dyDescent="0.25">
      <c r="D1240" s="143"/>
    </row>
    <row r="1241" spans="4:4" x14ac:dyDescent="0.25">
      <c r="D1241" s="143"/>
    </row>
    <row r="1242" spans="4:4" x14ac:dyDescent="0.25">
      <c r="D1242" s="143"/>
    </row>
    <row r="1243" spans="4:4" x14ac:dyDescent="0.25">
      <c r="D1243" s="143"/>
    </row>
    <row r="1244" spans="4:4" x14ac:dyDescent="0.25">
      <c r="D1244" s="143"/>
    </row>
    <row r="1245" spans="4:4" x14ac:dyDescent="0.25">
      <c r="D1245" s="143"/>
    </row>
    <row r="1246" spans="4:4" x14ac:dyDescent="0.25">
      <c r="D1246" s="143"/>
    </row>
    <row r="1247" spans="4:4" x14ac:dyDescent="0.25">
      <c r="D1247" s="143"/>
    </row>
    <row r="1248" spans="4:4" x14ac:dyDescent="0.25">
      <c r="D1248" s="143"/>
    </row>
    <row r="1249" spans="4:4" x14ac:dyDescent="0.25">
      <c r="D1249" s="143"/>
    </row>
    <row r="1250" spans="4:4" x14ac:dyDescent="0.25">
      <c r="D1250" s="143"/>
    </row>
    <row r="1251" spans="4:4" x14ac:dyDescent="0.25">
      <c r="D1251" s="143"/>
    </row>
    <row r="1252" spans="4:4" x14ac:dyDescent="0.25">
      <c r="D1252" s="143"/>
    </row>
    <row r="1253" spans="4:4" x14ac:dyDescent="0.25">
      <c r="D1253" s="143"/>
    </row>
    <row r="1254" spans="4:4" x14ac:dyDescent="0.25">
      <c r="D1254" s="143"/>
    </row>
    <row r="1255" spans="4:4" x14ac:dyDescent="0.25">
      <c r="D1255" s="143"/>
    </row>
    <row r="1256" spans="4:4" x14ac:dyDescent="0.25">
      <c r="D1256" s="143"/>
    </row>
    <row r="1257" spans="4:4" x14ac:dyDescent="0.25">
      <c r="D1257" s="143"/>
    </row>
    <row r="1258" spans="4:4" x14ac:dyDescent="0.25">
      <c r="D1258" s="143"/>
    </row>
    <row r="1259" spans="4:4" x14ac:dyDescent="0.25">
      <c r="D1259" s="143"/>
    </row>
    <row r="1260" spans="4:4" x14ac:dyDescent="0.25">
      <c r="D1260" s="143"/>
    </row>
    <row r="1261" spans="4:4" x14ac:dyDescent="0.25">
      <c r="D1261" s="143"/>
    </row>
    <row r="1262" spans="4:4" x14ac:dyDescent="0.25">
      <c r="D1262" s="143"/>
    </row>
    <row r="1263" spans="4:4" x14ac:dyDescent="0.25">
      <c r="D1263" s="143"/>
    </row>
    <row r="1264" spans="4:4" x14ac:dyDescent="0.25">
      <c r="D1264" s="143"/>
    </row>
    <row r="1265" spans="4:4" x14ac:dyDescent="0.25">
      <c r="D1265" s="143"/>
    </row>
    <row r="1266" spans="4:4" x14ac:dyDescent="0.25">
      <c r="D1266" s="143"/>
    </row>
    <row r="1267" spans="4:4" x14ac:dyDescent="0.25">
      <c r="D1267" s="143"/>
    </row>
    <row r="1268" spans="4:4" x14ac:dyDescent="0.25">
      <c r="D1268" s="143"/>
    </row>
    <row r="1269" spans="4:4" x14ac:dyDescent="0.25">
      <c r="D1269" s="143"/>
    </row>
    <row r="1270" spans="4:4" x14ac:dyDescent="0.25">
      <c r="D1270" s="143"/>
    </row>
    <row r="1271" spans="4:4" x14ac:dyDescent="0.25">
      <c r="D1271" s="143"/>
    </row>
    <row r="1272" spans="4:4" x14ac:dyDescent="0.25">
      <c r="D1272" s="143"/>
    </row>
    <row r="1273" spans="4:4" x14ac:dyDescent="0.25">
      <c r="D1273" s="143"/>
    </row>
    <row r="1274" spans="4:4" x14ac:dyDescent="0.25">
      <c r="D1274" s="143"/>
    </row>
    <row r="1275" spans="4:4" x14ac:dyDescent="0.25">
      <c r="D1275" s="143"/>
    </row>
    <row r="1276" spans="4:4" x14ac:dyDescent="0.25">
      <c r="D1276" s="143"/>
    </row>
    <row r="1277" spans="4:4" x14ac:dyDescent="0.25">
      <c r="D1277" s="143"/>
    </row>
    <row r="1278" spans="4:4" x14ac:dyDescent="0.25">
      <c r="D1278" s="143"/>
    </row>
    <row r="1279" spans="4:4" x14ac:dyDescent="0.25">
      <c r="D1279" s="143"/>
    </row>
    <row r="1280" spans="4:4" x14ac:dyDescent="0.25">
      <c r="D1280" s="143"/>
    </row>
    <row r="1281" spans="4:4" x14ac:dyDescent="0.25">
      <c r="D1281" s="143"/>
    </row>
    <row r="1282" spans="4:4" x14ac:dyDescent="0.25">
      <c r="D1282" s="143"/>
    </row>
    <row r="1283" spans="4:4" x14ac:dyDescent="0.25">
      <c r="D1283" s="143"/>
    </row>
    <row r="1284" spans="4:4" x14ac:dyDescent="0.25">
      <c r="D1284" s="143"/>
    </row>
    <row r="1285" spans="4:4" x14ac:dyDescent="0.25">
      <c r="D1285" s="143"/>
    </row>
    <row r="1286" spans="4:4" x14ac:dyDescent="0.25">
      <c r="D1286" s="143"/>
    </row>
    <row r="1287" spans="4:4" x14ac:dyDescent="0.25">
      <c r="D1287" s="143"/>
    </row>
    <row r="1288" spans="4:4" x14ac:dyDescent="0.25">
      <c r="D1288" s="143"/>
    </row>
    <row r="1289" spans="4:4" x14ac:dyDescent="0.25">
      <c r="D1289" s="143"/>
    </row>
    <row r="1290" spans="4:4" x14ac:dyDescent="0.25">
      <c r="D1290" s="143"/>
    </row>
    <row r="1291" spans="4:4" x14ac:dyDescent="0.25">
      <c r="D1291" s="143"/>
    </row>
    <row r="1292" spans="4:4" x14ac:dyDescent="0.25">
      <c r="D1292" s="143"/>
    </row>
    <row r="1293" spans="4:4" x14ac:dyDescent="0.25">
      <c r="D1293" s="143"/>
    </row>
    <row r="1294" spans="4:4" x14ac:dyDescent="0.25">
      <c r="D1294" s="143"/>
    </row>
    <row r="1295" spans="4:4" x14ac:dyDescent="0.25">
      <c r="D1295" s="143"/>
    </row>
    <row r="1296" spans="4:4" x14ac:dyDescent="0.25">
      <c r="D1296" s="143"/>
    </row>
    <row r="1297" spans="4:4" x14ac:dyDescent="0.25">
      <c r="D1297" s="143"/>
    </row>
    <row r="1298" spans="4:4" x14ac:dyDescent="0.25">
      <c r="D1298" s="143"/>
    </row>
    <row r="1299" spans="4:4" x14ac:dyDescent="0.25">
      <c r="D1299" s="143"/>
    </row>
    <row r="1300" spans="4:4" x14ac:dyDescent="0.25">
      <c r="D1300" s="143"/>
    </row>
    <row r="1301" spans="4:4" x14ac:dyDescent="0.25">
      <c r="D1301" s="143"/>
    </row>
    <row r="1302" spans="4:4" x14ac:dyDescent="0.25">
      <c r="D1302" s="143"/>
    </row>
    <row r="1303" spans="4:4" x14ac:dyDescent="0.25">
      <c r="D1303" s="143"/>
    </row>
    <row r="1304" spans="4:4" x14ac:dyDescent="0.25">
      <c r="D1304" s="143"/>
    </row>
    <row r="1305" spans="4:4" x14ac:dyDescent="0.25">
      <c r="D1305" s="143"/>
    </row>
    <row r="1306" spans="4:4" x14ac:dyDescent="0.25">
      <c r="D1306" s="143"/>
    </row>
    <row r="1307" spans="4:4" x14ac:dyDescent="0.25">
      <c r="D1307" s="143"/>
    </row>
    <row r="1308" spans="4:4" x14ac:dyDescent="0.25">
      <c r="D1308" s="143"/>
    </row>
    <row r="1309" spans="4:4" x14ac:dyDescent="0.25">
      <c r="D1309" s="143"/>
    </row>
    <row r="1310" spans="4:4" x14ac:dyDescent="0.25">
      <c r="D1310" s="143"/>
    </row>
    <row r="1311" spans="4:4" x14ac:dyDescent="0.25">
      <c r="D1311" s="143"/>
    </row>
    <row r="1312" spans="4:4" x14ac:dyDescent="0.25">
      <c r="D1312" s="143"/>
    </row>
    <row r="1313" spans="4:4" x14ac:dyDescent="0.25">
      <c r="D1313" s="143"/>
    </row>
    <row r="1314" spans="4:4" x14ac:dyDescent="0.25">
      <c r="D1314" s="143"/>
    </row>
    <row r="1315" spans="4:4" x14ac:dyDescent="0.25">
      <c r="D1315" s="143"/>
    </row>
    <row r="1316" spans="4:4" x14ac:dyDescent="0.25">
      <c r="D1316" s="143"/>
    </row>
    <row r="1317" spans="4:4" x14ac:dyDescent="0.25">
      <c r="D1317" s="143"/>
    </row>
    <row r="1318" spans="4:4" x14ac:dyDescent="0.25">
      <c r="D1318" s="143"/>
    </row>
    <row r="1319" spans="4:4" x14ac:dyDescent="0.25">
      <c r="D1319" s="143"/>
    </row>
    <row r="1320" spans="4:4" x14ac:dyDescent="0.25">
      <c r="D1320" s="143"/>
    </row>
    <row r="1321" spans="4:4" x14ac:dyDescent="0.25">
      <c r="D1321" s="143"/>
    </row>
    <row r="1322" spans="4:4" x14ac:dyDescent="0.25">
      <c r="D1322" s="143"/>
    </row>
    <row r="1323" spans="4:4" x14ac:dyDescent="0.25">
      <c r="D1323" s="143"/>
    </row>
    <row r="1324" spans="4:4" x14ac:dyDescent="0.25">
      <c r="D1324" s="143"/>
    </row>
    <row r="1325" spans="4:4" x14ac:dyDescent="0.25">
      <c r="D1325" s="143"/>
    </row>
    <row r="1326" spans="4:4" x14ac:dyDescent="0.25">
      <c r="D1326" s="143"/>
    </row>
    <row r="1327" spans="4:4" x14ac:dyDescent="0.25">
      <c r="D1327" s="143"/>
    </row>
    <row r="1328" spans="4:4" x14ac:dyDescent="0.25">
      <c r="D1328" s="143"/>
    </row>
    <row r="1329" spans="4:4" x14ac:dyDescent="0.25">
      <c r="D1329" s="143"/>
    </row>
    <row r="1330" spans="4:4" x14ac:dyDescent="0.25">
      <c r="D1330" s="143"/>
    </row>
    <row r="1331" spans="4:4" x14ac:dyDescent="0.25">
      <c r="D1331" s="143"/>
    </row>
    <row r="1332" spans="4:4" x14ac:dyDescent="0.25">
      <c r="D1332" s="143"/>
    </row>
    <row r="1333" spans="4:4" x14ac:dyDescent="0.25">
      <c r="D1333" s="143"/>
    </row>
    <row r="1334" spans="4:4" x14ac:dyDescent="0.25">
      <c r="D1334" s="143"/>
    </row>
    <row r="1335" spans="4:4" x14ac:dyDescent="0.25">
      <c r="D1335" s="143"/>
    </row>
    <row r="1336" spans="4:4" x14ac:dyDescent="0.25">
      <c r="D1336" s="143"/>
    </row>
    <row r="1337" spans="4:4" x14ac:dyDescent="0.25">
      <c r="D1337" s="143"/>
    </row>
    <row r="1338" spans="4:4" x14ac:dyDescent="0.25">
      <c r="D1338" s="143"/>
    </row>
    <row r="1339" spans="4:4" x14ac:dyDescent="0.25">
      <c r="D1339" s="143"/>
    </row>
    <row r="1340" spans="4:4" x14ac:dyDescent="0.25">
      <c r="D1340" s="143"/>
    </row>
    <row r="1341" spans="4:4" x14ac:dyDescent="0.25">
      <c r="D1341" s="143"/>
    </row>
    <row r="1342" spans="4:4" x14ac:dyDescent="0.25">
      <c r="D1342" s="143"/>
    </row>
    <row r="1343" spans="4:4" x14ac:dyDescent="0.25">
      <c r="D1343" s="143"/>
    </row>
    <row r="1344" spans="4:4" x14ac:dyDescent="0.25">
      <c r="D1344" s="143"/>
    </row>
    <row r="1345" spans="4:4" x14ac:dyDescent="0.25">
      <c r="D1345" s="143"/>
    </row>
    <row r="1346" spans="4:4" x14ac:dyDescent="0.25">
      <c r="D1346" s="143"/>
    </row>
    <row r="1347" spans="4:4" x14ac:dyDescent="0.25">
      <c r="D1347" s="143"/>
    </row>
    <row r="1348" spans="4:4" x14ac:dyDescent="0.25">
      <c r="D1348" s="143"/>
    </row>
    <row r="1349" spans="4:4" x14ac:dyDescent="0.25">
      <c r="D1349" s="143"/>
    </row>
    <row r="1350" spans="4:4" x14ac:dyDescent="0.25">
      <c r="D1350" s="143"/>
    </row>
    <row r="1351" spans="4:4" x14ac:dyDescent="0.25">
      <c r="D1351" s="143"/>
    </row>
    <row r="1352" spans="4:4" x14ac:dyDescent="0.25">
      <c r="D1352" s="143"/>
    </row>
    <row r="1353" spans="4:4" x14ac:dyDescent="0.25">
      <c r="D1353" s="143"/>
    </row>
    <row r="1354" spans="4:4" x14ac:dyDescent="0.25">
      <c r="D1354" s="143"/>
    </row>
    <row r="1355" spans="4:4" x14ac:dyDescent="0.25">
      <c r="D1355" s="143"/>
    </row>
    <row r="1356" spans="4:4" x14ac:dyDescent="0.25">
      <c r="D1356" s="143"/>
    </row>
    <row r="1357" spans="4:4" x14ac:dyDescent="0.25">
      <c r="D1357" s="143"/>
    </row>
    <row r="1358" spans="4:4" x14ac:dyDescent="0.25">
      <c r="D1358" s="143"/>
    </row>
    <row r="1359" spans="4:4" x14ac:dyDescent="0.25">
      <c r="D1359" s="143"/>
    </row>
    <row r="1360" spans="4:4" x14ac:dyDescent="0.25">
      <c r="D1360" s="143"/>
    </row>
    <row r="1361" spans="4:4" x14ac:dyDescent="0.25">
      <c r="D1361" s="143"/>
    </row>
    <row r="1362" spans="4:4" x14ac:dyDescent="0.25">
      <c r="D1362" s="143"/>
    </row>
    <row r="1363" spans="4:4" x14ac:dyDescent="0.25">
      <c r="D1363" s="143"/>
    </row>
    <row r="1364" spans="4:4" x14ac:dyDescent="0.25">
      <c r="D1364" s="143"/>
    </row>
    <row r="1365" spans="4:4" x14ac:dyDescent="0.25">
      <c r="D1365" s="143"/>
    </row>
    <row r="1366" spans="4:4" x14ac:dyDescent="0.25">
      <c r="D1366" s="143"/>
    </row>
    <row r="1367" spans="4:4" x14ac:dyDescent="0.25">
      <c r="D1367" s="143"/>
    </row>
    <row r="1368" spans="4:4" x14ac:dyDescent="0.25">
      <c r="D1368" s="143"/>
    </row>
    <row r="1369" spans="4:4" x14ac:dyDescent="0.25">
      <c r="D1369" s="143"/>
    </row>
    <row r="1370" spans="4:4" x14ac:dyDescent="0.25">
      <c r="D1370" s="143"/>
    </row>
    <row r="1371" spans="4:4" x14ac:dyDescent="0.25">
      <c r="D1371" s="143"/>
    </row>
    <row r="1372" spans="4:4" x14ac:dyDescent="0.25">
      <c r="D1372" s="143"/>
    </row>
    <row r="1373" spans="4:4" x14ac:dyDescent="0.25">
      <c r="D1373" s="143"/>
    </row>
    <row r="1374" spans="4:4" x14ac:dyDescent="0.25">
      <c r="D1374" s="143"/>
    </row>
    <row r="1375" spans="4:4" x14ac:dyDescent="0.25">
      <c r="D1375" s="143"/>
    </row>
    <row r="1376" spans="4:4" x14ac:dyDescent="0.25">
      <c r="D1376" s="143"/>
    </row>
    <row r="1377" spans="4:4" x14ac:dyDescent="0.25">
      <c r="D1377" s="143"/>
    </row>
    <row r="1378" spans="4:4" x14ac:dyDescent="0.25">
      <c r="D1378" s="143"/>
    </row>
    <row r="1379" spans="4:4" x14ac:dyDescent="0.25">
      <c r="D1379" s="143"/>
    </row>
    <row r="1380" spans="4:4" x14ac:dyDescent="0.25">
      <c r="D1380" s="143"/>
    </row>
    <row r="1381" spans="4:4" x14ac:dyDescent="0.25">
      <c r="D1381" s="143"/>
    </row>
    <row r="1382" spans="4:4" x14ac:dyDescent="0.25">
      <c r="D1382" s="143"/>
    </row>
    <row r="1383" spans="4:4" x14ac:dyDescent="0.25">
      <c r="D1383" s="143"/>
    </row>
    <row r="1384" spans="4:4" x14ac:dyDescent="0.25">
      <c r="D1384" s="143"/>
    </row>
    <row r="1385" spans="4:4" x14ac:dyDescent="0.25">
      <c r="D1385" s="143"/>
    </row>
    <row r="1386" spans="4:4" x14ac:dyDescent="0.25">
      <c r="D1386" s="143"/>
    </row>
    <row r="1387" spans="4:4" x14ac:dyDescent="0.25">
      <c r="D1387" s="143"/>
    </row>
    <row r="1388" spans="4:4" x14ac:dyDescent="0.25">
      <c r="D1388" s="143"/>
    </row>
    <row r="1389" spans="4:4" x14ac:dyDescent="0.25">
      <c r="D1389" s="143"/>
    </row>
    <row r="1390" spans="4:4" x14ac:dyDescent="0.25">
      <c r="D1390" s="143"/>
    </row>
    <row r="1391" spans="4:4" x14ac:dyDescent="0.25">
      <c r="D1391" s="143"/>
    </row>
    <row r="1392" spans="4:4" x14ac:dyDescent="0.25">
      <c r="D1392" s="143"/>
    </row>
    <row r="1393" spans="4:4" x14ac:dyDescent="0.25">
      <c r="D1393" s="143"/>
    </row>
    <row r="1394" spans="4:4" x14ac:dyDescent="0.25">
      <c r="D1394" s="143"/>
    </row>
    <row r="1395" spans="4:4" x14ac:dyDescent="0.25">
      <c r="D1395" s="143"/>
    </row>
    <row r="1396" spans="4:4" x14ac:dyDescent="0.25">
      <c r="D1396" s="143"/>
    </row>
    <row r="1397" spans="4:4" x14ac:dyDescent="0.25">
      <c r="D1397" s="143"/>
    </row>
    <row r="1398" spans="4:4" x14ac:dyDescent="0.25">
      <c r="D1398" s="143"/>
    </row>
    <row r="1399" spans="4:4" x14ac:dyDescent="0.25">
      <c r="D1399" s="143"/>
    </row>
    <row r="1400" spans="4:4" x14ac:dyDescent="0.25">
      <c r="D1400" s="143"/>
    </row>
    <row r="1401" spans="4:4" x14ac:dyDescent="0.25">
      <c r="D1401" s="143"/>
    </row>
    <row r="1402" spans="4:4" x14ac:dyDescent="0.25">
      <c r="D1402" s="143"/>
    </row>
    <row r="1403" spans="4:4" x14ac:dyDescent="0.25">
      <c r="D1403" s="143"/>
    </row>
    <row r="1404" spans="4:4" x14ac:dyDescent="0.25">
      <c r="D1404" s="143"/>
    </row>
    <row r="1405" spans="4:4" x14ac:dyDescent="0.25">
      <c r="D1405" s="143"/>
    </row>
    <row r="1406" spans="4:4" x14ac:dyDescent="0.25">
      <c r="D1406" s="143"/>
    </row>
    <row r="1407" spans="4:4" x14ac:dyDescent="0.25">
      <c r="D1407" s="143"/>
    </row>
    <row r="1408" spans="4:4" x14ac:dyDescent="0.25">
      <c r="D1408" s="143"/>
    </row>
    <row r="1409" spans="4:4" x14ac:dyDescent="0.25">
      <c r="D1409" s="143"/>
    </row>
    <row r="1410" spans="4:4" x14ac:dyDescent="0.25">
      <c r="D1410" s="143"/>
    </row>
    <row r="1411" spans="4:4" x14ac:dyDescent="0.25">
      <c r="D1411" s="143"/>
    </row>
    <row r="1412" spans="4:4" x14ac:dyDescent="0.25">
      <c r="D1412" s="143"/>
    </row>
    <row r="1413" spans="4:4" x14ac:dyDescent="0.25">
      <c r="D1413" s="143"/>
    </row>
    <row r="1414" spans="4:4" x14ac:dyDescent="0.25">
      <c r="D1414" s="143"/>
    </row>
    <row r="1415" spans="4:4" x14ac:dyDescent="0.25">
      <c r="D1415" s="143"/>
    </row>
    <row r="1416" spans="4:4" x14ac:dyDescent="0.25">
      <c r="D1416" s="143"/>
    </row>
    <row r="1417" spans="4:4" x14ac:dyDescent="0.25">
      <c r="D1417" s="143"/>
    </row>
    <row r="1418" spans="4:4" x14ac:dyDescent="0.25">
      <c r="D1418" s="143"/>
    </row>
    <row r="1419" spans="4:4" x14ac:dyDescent="0.25">
      <c r="D1419" s="143"/>
    </row>
    <row r="1420" spans="4:4" x14ac:dyDescent="0.25">
      <c r="D1420" s="143"/>
    </row>
    <row r="1421" spans="4:4" x14ac:dyDescent="0.25">
      <c r="D1421" s="143"/>
    </row>
    <row r="1422" spans="4:4" x14ac:dyDescent="0.25">
      <c r="D1422" s="143"/>
    </row>
    <row r="1423" spans="4:4" x14ac:dyDescent="0.25">
      <c r="D1423" s="143"/>
    </row>
    <row r="1424" spans="4:4" x14ac:dyDescent="0.25">
      <c r="D1424" s="143"/>
    </row>
    <row r="1425" spans="4:4" x14ac:dyDescent="0.25">
      <c r="D1425" s="143"/>
    </row>
    <row r="1426" spans="4:4" x14ac:dyDescent="0.25">
      <c r="D1426" s="143"/>
    </row>
    <row r="1427" spans="4:4" x14ac:dyDescent="0.25">
      <c r="D1427" s="143"/>
    </row>
    <row r="1428" spans="4:4" x14ac:dyDescent="0.25">
      <c r="D1428" s="143"/>
    </row>
    <row r="1429" spans="4:4" x14ac:dyDescent="0.25">
      <c r="D1429" s="143"/>
    </row>
    <row r="1430" spans="4:4" x14ac:dyDescent="0.25">
      <c r="D1430" s="143"/>
    </row>
    <row r="1431" spans="4:4" x14ac:dyDescent="0.25">
      <c r="D1431" s="143"/>
    </row>
    <row r="1432" spans="4:4" x14ac:dyDescent="0.25">
      <c r="D1432" s="143"/>
    </row>
    <row r="1433" spans="4:4" x14ac:dyDescent="0.25">
      <c r="D1433" s="143"/>
    </row>
    <row r="1434" spans="4:4" x14ac:dyDescent="0.25">
      <c r="D1434" s="143"/>
    </row>
    <row r="1435" spans="4:4" x14ac:dyDescent="0.25">
      <c r="D1435" s="143"/>
    </row>
    <row r="1436" spans="4:4" x14ac:dyDescent="0.25">
      <c r="D1436" s="143"/>
    </row>
    <row r="1437" spans="4:4" x14ac:dyDescent="0.25">
      <c r="D1437" s="143"/>
    </row>
    <row r="1438" spans="4:4" x14ac:dyDescent="0.25">
      <c r="D1438" s="143"/>
    </row>
    <row r="1439" spans="4:4" x14ac:dyDescent="0.25">
      <c r="D1439" s="143"/>
    </row>
    <row r="1440" spans="4:4" x14ac:dyDescent="0.25">
      <c r="D1440" s="143"/>
    </row>
    <row r="1441" spans="4:4" x14ac:dyDescent="0.25">
      <c r="D1441" s="143"/>
    </row>
    <row r="1442" spans="4:4" x14ac:dyDescent="0.25">
      <c r="D1442" s="143"/>
    </row>
    <row r="1443" spans="4:4" x14ac:dyDescent="0.25">
      <c r="D1443" s="143"/>
    </row>
    <row r="1444" spans="4:4" x14ac:dyDescent="0.25">
      <c r="D1444" s="143"/>
    </row>
    <row r="1445" spans="4:4" x14ac:dyDescent="0.25">
      <c r="D1445" s="143"/>
    </row>
    <row r="1446" spans="4:4" x14ac:dyDescent="0.25">
      <c r="D1446" s="143"/>
    </row>
    <row r="1447" spans="4:4" x14ac:dyDescent="0.25">
      <c r="D1447" s="143"/>
    </row>
    <row r="1448" spans="4:4" x14ac:dyDescent="0.25">
      <c r="D1448" s="143"/>
    </row>
    <row r="1449" spans="4:4" x14ac:dyDescent="0.25">
      <c r="D1449" s="143"/>
    </row>
    <row r="1450" spans="4:4" x14ac:dyDescent="0.25">
      <c r="D1450" s="143"/>
    </row>
    <row r="1451" spans="4:4" x14ac:dyDescent="0.25">
      <c r="D1451" s="143"/>
    </row>
    <row r="1452" spans="4:4" x14ac:dyDescent="0.25">
      <c r="D1452" s="143"/>
    </row>
    <row r="1453" spans="4:4" x14ac:dyDescent="0.25">
      <c r="D1453" s="143"/>
    </row>
    <row r="1454" spans="4:4" x14ac:dyDescent="0.25">
      <c r="D1454" s="143"/>
    </row>
    <row r="1455" spans="4:4" x14ac:dyDescent="0.25">
      <c r="D1455" s="143"/>
    </row>
    <row r="1456" spans="4:4" x14ac:dyDescent="0.25">
      <c r="D1456" s="143"/>
    </row>
    <row r="1457" spans="4:4" x14ac:dyDescent="0.25">
      <c r="D1457" s="143"/>
    </row>
    <row r="1458" spans="4:4" x14ac:dyDescent="0.25">
      <c r="D1458" s="143"/>
    </row>
    <row r="1459" spans="4:4" x14ac:dyDescent="0.25">
      <c r="D1459" s="143"/>
    </row>
    <row r="1460" spans="4:4" x14ac:dyDescent="0.25">
      <c r="D1460" s="143"/>
    </row>
    <row r="1461" spans="4:4" x14ac:dyDescent="0.25">
      <c r="D1461" s="143"/>
    </row>
    <row r="1462" spans="4:4" x14ac:dyDescent="0.25">
      <c r="D1462" s="143"/>
    </row>
    <row r="1463" spans="4:4" x14ac:dyDescent="0.25">
      <c r="D1463" s="143"/>
    </row>
    <row r="1464" spans="4:4" x14ac:dyDescent="0.25">
      <c r="D1464" s="143"/>
    </row>
    <row r="1465" spans="4:4" x14ac:dyDescent="0.25">
      <c r="D1465" s="143"/>
    </row>
    <row r="1466" spans="4:4" x14ac:dyDescent="0.25">
      <c r="D1466" s="143"/>
    </row>
    <row r="1467" spans="4:4" x14ac:dyDescent="0.25">
      <c r="D1467" s="143"/>
    </row>
    <row r="1468" spans="4:4" x14ac:dyDescent="0.25">
      <c r="D1468" s="143"/>
    </row>
    <row r="1469" spans="4:4" x14ac:dyDescent="0.25">
      <c r="D1469" s="143"/>
    </row>
    <row r="1470" spans="4:4" x14ac:dyDescent="0.25">
      <c r="D1470" s="143"/>
    </row>
    <row r="1471" spans="4:4" x14ac:dyDescent="0.25">
      <c r="D1471" s="143"/>
    </row>
    <row r="1472" spans="4:4" x14ac:dyDescent="0.25">
      <c r="D1472" s="143"/>
    </row>
    <row r="1473" spans="4:4" x14ac:dyDescent="0.25">
      <c r="D1473" s="143"/>
    </row>
    <row r="1474" spans="4:4" x14ac:dyDescent="0.25">
      <c r="D1474" s="143"/>
    </row>
    <row r="1475" spans="4:4" x14ac:dyDescent="0.25">
      <c r="D1475" s="143"/>
    </row>
    <row r="1476" spans="4:4" x14ac:dyDescent="0.25">
      <c r="D1476" s="143"/>
    </row>
    <row r="1477" spans="4:4" x14ac:dyDescent="0.25">
      <c r="D1477" s="143"/>
    </row>
    <row r="1478" spans="4:4" x14ac:dyDescent="0.25">
      <c r="D1478" s="143"/>
    </row>
    <row r="1479" spans="4:4" x14ac:dyDescent="0.25">
      <c r="D1479" s="143"/>
    </row>
    <row r="1480" spans="4:4" x14ac:dyDescent="0.25">
      <c r="D1480" s="143"/>
    </row>
    <row r="1481" spans="4:4" x14ac:dyDescent="0.25">
      <c r="D1481" s="143"/>
    </row>
    <row r="1482" spans="4:4" x14ac:dyDescent="0.25">
      <c r="D1482" s="143"/>
    </row>
    <row r="1483" spans="4:4" x14ac:dyDescent="0.25">
      <c r="D1483" s="143"/>
    </row>
    <row r="1484" spans="4:4" x14ac:dyDescent="0.25">
      <c r="D1484" s="143"/>
    </row>
    <row r="1485" spans="4:4" x14ac:dyDescent="0.25">
      <c r="D1485" s="143"/>
    </row>
    <row r="1486" spans="4:4" x14ac:dyDescent="0.25">
      <c r="D1486" s="143"/>
    </row>
    <row r="1487" spans="4:4" x14ac:dyDescent="0.25">
      <c r="D1487" s="143"/>
    </row>
    <row r="1488" spans="4:4" x14ac:dyDescent="0.25">
      <c r="D1488" s="143"/>
    </row>
    <row r="1489" spans="4:4" x14ac:dyDescent="0.25">
      <c r="D1489" s="143"/>
    </row>
    <row r="1490" spans="4:4" x14ac:dyDescent="0.25">
      <c r="D1490" s="143"/>
    </row>
    <row r="1491" spans="4:4" x14ac:dyDescent="0.25">
      <c r="D1491" s="143"/>
    </row>
    <row r="1492" spans="4:4" x14ac:dyDescent="0.25">
      <c r="D1492" s="143"/>
    </row>
    <row r="1493" spans="4:4" x14ac:dyDescent="0.25">
      <c r="D1493" s="143"/>
    </row>
    <row r="1494" spans="4:4" x14ac:dyDescent="0.25">
      <c r="D1494" s="143"/>
    </row>
    <row r="1495" spans="4:4" x14ac:dyDescent="0.25">
      <c r="D1495" s="143"/>
    </row>
    <row r="1496" spans="4:4" x14ac:dyDescent="0.25">
      <c r="D1496" s="143"/>
    </row>
    <row r="1497" spans="4:4" x14ac:dyDescent="0.25">
      <c r="D1497" s="143"/>
    </row>
    <row r="1498" spans="4:4" x14ac:dyDescent="0.25">
      <c r="D1498" s="143"/>
    </row>
    <row r="1499" spans="4:4" x14ac:dyDescent="0.25">
      <c r="D1499" s="143"/>
    </row>
    <row r="1500" spans="4:4" x14ac:dyDescent="0.25">
      <c r="D1500" s="143"/>
    </row>
    <row r="1501" spans="4:4" x14ac:dyDescent="0.25">
      <c r="D1501" s="143"/>
    </row>
    <row r="1502" spans="4:4" x14ac:dyDescent="0.25">
      <c r="D1502" s="143"/>
    </row>
    <row r="1503" spans="4:4" x14ac:dyDescent="0.25">
      <c r="D1503" s="143"/>
    </row>
    <row r="1504" spans="4:4" x14ac:dyDescent="0.25">
      <c r="D1504" s="143"/>
    </row>
    <row r="1505" spans="4:4" x14ac:dyDescent="0.25">
      <c r="D1505" s="143"/>
    </row>
    <row r="1506" spans="4:4" x14ac:dyDescent="0.25">
      <c r="D1506" s="143"/>
    </row>
    <row r="1507" spans="4:4" x14ac:dyDescent="0.25">
      <c r="D1507" s="143"/>
    </row>
    <row r="1508" spans="4:4" x14ac:dyDescent="0.25">
      <c r="D1508" s="143"/>
    </row>
    <row r="1509" spans="4:4" x14ac:dyDescent="0.25">
      <c r="D1509" s="143"/>
    </row>
    <row r="1510" spans="4:4" x14ac:dyDescent="0.25">
      <c r="D1510" s="143"/>
    </row>
    <row r="1511" spans="4:4" x14ac:dyDescent="0.25">
      <c r="D1511" s="143"/>
    </row>
    <row r="1512" spans="4:4" x14ac:dyDescent="0.25">
      <c r="D1512" s="143"/>
    </row>
    <row r="1513" spans="4:4" x14ac:dyDescent="0.25">
      <c r="D1513" s="143"/>
    </row>
    <row r="1514" spans="4:4" x14ac:dyDescent="0.25">
      <c r="D1514" s="143"/>
    </row>
    <row r="1515" spans="4:4" x14ac:dyDescent="0.25">
      <c r="D1515" s="143"/>
    </row>
    <row r="1516" spans="4:4" x14ac:dyDescent="0.25">
      <c r="D1516" s="143"/>
    </row>
    <row r="1517" spans="4:4" x14ac:dyDescent="0.25">
      <c r="D1517" s="143"/>
    </row>
    <row r="1518" spans="4:4" x14ac:dyDescent="0.25">
      <c r="D1518" s="143"/>
    </row>
    <row r="1519" spans="4:4" x14ac:dyDescent="0.25">
      <c r="D1519" s="143"/>
    </row>
    <row r="1520" spans="4:4" x14ac:dyDescent="0.25">
      <c r="D1520" s="143"/>
    </row>
    <row r="1521" spans="4:4" x14ac:dyDescent="0.25">
      <c r="D1521" s="143"/>
    </row>
    <row r="1522" spans="4:4" x14ac:dyDescent="0.25">
      <c r="D1522" s="143"/>
    </row>
    <row r="1523" spans="4:4" x14ac:dyDescent="0.25">
      <c r="D1523" s="143"/>
    </row>
    <row r="1524" spans="4:4" x14ac:dyDescent="0.25">
      <c r="D1524" s="143"/>
    </row>
    <row r="1525" spans="4:4" x14ac:dyDescent="0.25">
      <c r="D1525" s="143"/>
    </row>
    <row r="1526" spans="4:4" x14ac:dyDescent="0.25">
      <c r="D1526" s="143"/>
    </row>
    <row r="1527" spans="4:4" x14ac:dyDescent="0.25">
      <c r="D1527" s="143"/>
    </row>
    <row r="1528" spans="4:4" x14ac:dyDescent="0.25">
      <c r="D1528" s="143"/>
    </row>
    <row r="1529" spans="4:4" x14ac:dyDescent="0.25">
      <c r="D1529" s="143"/>
    </row>
    <row r="1530" spans="4:4" x14ac:dyDescent="0.25">
      <c r="D1530" s="143"/>
    </row>
    <row r="1531" spans="4:4" x14ac:dyDescent="0.25">
      <c r="D1531" s="143"/>
    </row>
    <row r="1532" spans="4:4" x14ac:dyDescent="0.25">
      <c r="D1532" s="143"/>
    </row>
    <row r="1533" spans="4:4" x14ac:dyDescent="0.25">
      <c r="D1533" s="143"/>
    </row>
    <row r="1534" spans="4:4" x14ac:dyDescent="0.25">
      <c r="D1534" s="143"/>
    </row>
    <row r="1535" spans="4:4" x14ac:dyDescent="0.25">
      <c r="D1535" s="143"/>
    </row>
    <row r="1536" spans="4:4" x14ac:dyDescent="0.25">
      <c r="D1536" s="143"/>
    </row>
    <row r="1537" spans="4:4" x14ac:dyDescent="0.25">
      <c r="D1537" s="143"/>
    </row>
    <row r="1538" spans="4:4" x14ac:dyDescent="0.25">
      <c r="D1538" s="143"/>
    </row>
    <row r="1539" spans="4:4" x14ac:dyDescent="0.25">
      <c r="D1539" s="143"/>
    </row>
    <row r="1540" spans="4:4" x14ac:dyDescent="0.25">
      <c r="D1540" s="143"/>
    </row>
    <row r="1541" spans="4:4" x14ac:dyDescent="0.25">
      <c r="D1541" s="143"/>
    </row>
    <row r="1542" spans="4:4" x14ac:dyDescent="0.25">
      <c r="D1542" s="143"/>
    </row>
    <row r="1543" spans="4:4" x14ac:dyDescent="0.25">
      <c r="D1543" s="143"/>
    </row>
    <row r="1544" spans="4:4" x14ac:dyDescent="0.25">
      <c r="D1544" s="143"/>
    </row>
    <row r="1545" spans="4:4" x14ac:dyDescent="0.25">
      <c r="D1545" s="143"/>
    </row>
    <row r="1546" spans="4:4" x14ac:dyDescent="0.25">
      <c r="D1546" s="143"/>
    </row>
    <row r="1547" spans="4:4" x14ac:dyDescent="0.25">
      <c r="D1547" s="143"/>
    </row>
    <row r="1548" spans="4:4" x14ac:dyDescent="0.25">
      <c r="D1548" s="143"/>
    </row>
    <row r="1549" spans="4:4" x14ac:dyDescent="0.25">
      <c r="D1549" s="143"/>
    </row>
    <row r="1550" spans="4:4" x14ac:dyDescent="0.25">
      <c r="D1550" s="143"/>
    </row>
    <row r="1551" spans="4:4" x14ac:dyDescent="0.25">
      <c r="D1551" s="143"/>
    </row>
    <row r="1552" spans="4:4" x14ac:dyDescent="0.25">
      <c r="D1552" s="143"/>
    </row>
    <row r="1553" spans="4:4" x14ac:dyDescent="0.25">
      <c r="D1553" s="143"/>
    </row>
    <row r="1554" spans="4:4" x14ac:dyDescent="0.25">
      <c r="D1554" s="143"/>
    </row>
    <row r="1555" spans="4:4" x14ac:dyDescent="0.25">
      <c r="D1555" s="143"/>
    </row>
    <row r="1556" spans="4:4" x14ac:dyDescent="0.25">
      <c r="D1556" s="143"/>
    </row>
    <row r="1557" spans="4:4" x14ac:dyDescent="0.25">
      <c r="D1557" s="143"/>
    </row>
    <row r="1558" spans="4:4" x14ac:dyDescent="0.25">
      <c r="D1558" s="143"/>
    </row>
    <row r="1559" spans="4:4" x14ac:dyDescent="0.25">
      <c r="D1559" s="143"/>
    </row>
    <row r="1560" spans="4:4" x14ac:dyDescent="0.25">
      <c r="D1560" s="143"/>
    </row>
    <row r="1561" spans="4:4" x14ac:dyDescent="0.25">
      <c r="D1561" s="143"/>
    </row>
    <row r="1562" spans="4:4" x14ac:dyDescent="0.25">
      <c r="D1562" s="143"/>
    </row>
    <row r="1563" spans="4:4" x14ac:dyDescent="0.25">
      <c r="D1563" s="143"/>
    </row>
    <row r="1564" spans="4:4" x14ac:dyDescent="0.25">
      <c r="D1564" s="143"/>
    </row>
    <row r="1565" spans="4:4" x14ac:dyDescent="0.25">
      <c r="D1565" s="143"/>
    </row>
    <row r="1566" spans="4:4" x14ac:dyDescent="0.25">
      <c r="D1566" s="143"/>
    </row>
    <row r="1567" spans="4:4" x14ac:dyDescent="0.25">
      <c r="D1567" s="143"/>
    </row>
    <row r="1568" spans="4:4" x14ac:dyDescent="0.25">
      <c r="D1568" s="143"/>
    </row>
    <row r="1569" spans="4:4" x14ac:dyDescent="0.25">
      <c r="D1569" s="143"/>
    </row>
    <row r="1570" spans="4:4" x14ac:dyDescent="0.25">
      <c r="D1570" s="143"/>
    </row>
    <row r="1571" spans="4:4" x14ac:dyDescent="0.25">
      <c r="D1571" s="143"/>
    </row>
    <row r="1572" spans="4:4" x14ac:dyDescent="0.25">
      <c r="D1572" s="143"/>
    </row>
    <row r="1573" spans="4:4" x14ac:dyDescent="0.25">
      <c r="D1573" s="143"/>
    </row>
    <row r="1574" spans="4:4" x14ac:dyDescent="0.25">
      <c r="D1574" s="143"/>
    </row>
    <row r="1575" spans="4:4" x14ac:dyDescent="0.25">
      <c r="D1575" s="143"/>
    </row>
    <row r="1576" spans="4:4" x14ac:dyDescent="0.25">
      <c r="D1576" s="143"/>
    </row>
    <row r="1577" spans="4:4" x14ac:dyDescent="0.25">
      <c r="D1577" s="143"/>
    </row>
    <row r="1578" spans="4:4" x14ac:dyDescent="0.25">
      <c r="D1578" s="143"/>
    </row>
    <row r="1579" spans="4:4" x14ac:dyDescent="0.25">
      <c r="D1579" s="143"/>
    </row>
    <row r="1580" spans="4:4" x14ac:dyDescent="0.25">
      <c r="D1580" s="143"/>
    </row>
    <row r="1581" spans="4:4" x14ac:dyDescent="0.25">
      <c r="D1581" s="143"/>
    </row>
    <row r="1582" spans="4:4" x14ac:dyDescent="0.25">
      <c r="D1582" s="143"/>
    </row>
    <row r="1583" spans="4:4" x14ac:dyDescent="0.25">
      <c r="D1583" s="143"/>
    </row>
    <row r="1584" spans="4:4" x14ac:dyDescent="0.25">
      <c r="D1584" s="143"/>
    </row>
    <row r="1585" spans="4:4" x14ac:dyDescent="0.25">
      <c r="D1585" s="143"/>
    </row>
    <row r="1586" spans="4:4" x14ac:dyDescent="0.25">
      <c r="D1586" s="143"/>
    </row>
    <row r="1587" spans="4:4" x14ac:dyDescent="0.25">
      <c r="D1587" s="143"/>
    </row>
    <row r="1588" spans="4:4" x14ac:dyDescent="0.25">
      <c r="D1588" s="143"/>
    </row>
    <row r="1589" spans="4:4" x14ac:dyDescent="0.25">
      <c r="D1589" s="143"/>
    </row>
    <row r="1590" spans="4:4" x14ac:dyDescent="0.25">
      <c r="D1590" s="143"/>
    </row>
    <row r="1591" spans="4:4" x14ac:dyDescent="0.25">
      <c r="D1591" s="143"/>
    </row>
    <row r="1592" spans="4:4" x14ac:dyDescent="0.25">
      <c r="D1592" s="143"/>
    </row>
    <row r="1593" spans="4:4" x14ac:dyDescent="0.25">
      <c r="D1593" s="143"/>
    </row>
    <row r="1594" spans="4:4" x14ac:dyDescent="0.25">
      <c r="D1594" s="143"/>
    </row>
    <row r="1595" spans="4:4" x14ac:dyDescent="0.25">
      <c r="D1595" s="143"/>
    </row>
    <row r="1596" spans="4:4" x14ac:dyDescent="0.25">
      <c r="D1596" s="143"/>
    </row>
    <row r="1597" spans="4:4" x14ac:dyDescent="0.25">
      <c r="D1597" s="143"/>
    </row>
    <row r="1598" spans="4:4" x14ac:dyDescent="0.25">
      <c r="D1598" s="143"/>
    </row>
    <row r="1599" spans="4:4" x14ac:dyDescent="0.25">
      <c r="D1599" s="143"/>
    </row>
    <row r="1600" spans="4:4" x14ac:dyDescent="0.25">
      <c r="D1600" s="143"/>
    </row>
    <row r="1601" spans="4:4" x14ac:dyDescent="0.25">
      <c r="D1601" s="143"/>
    </row>
    <row r="1602" spans="4:4" x14ac:dyDescent="0.25">
      <c r="D1602" s="143"/>
    </row>
    <row r="1603" spans="4:4" x14ac:dyDescent="0.25">
      <c r="D1603" s="143"/>
    </row>
    <row r="1604" spans="4:4" x14ac:dyDescent="0.25">
      <c r="D1604" s="143"/>
    </row>
    <row r="1605" spans="4:4" x14ac:dyDescent="0.25">
      <c r="D1605" s="143"/>
    </row>
    <row r="1606" spans="4:4" x14ac:dyDescent="0.25">
      <c r="D1606" s="143"/>
    </row>
    <row r="1607" spans="4:4" x14ac:dyDescent="0.25">
      <c r="D1607" s="143"/>
    </row>
    <row r="1608" spans="4:4" x14ac:dyDescent="0.25">
      <c r="D1608" s="143"/>
    </row>
    <row r="1609" spans="4:4" x14ac:dyDescent="0.25">
      <c r="D1609" s="143"/>
    </row>
    <row r="1610" spans="4:4" x14ac:dyDescent="0.25">
      <c r="D1610" s="143"/>
    </row>
    <row r="1611" spans="4:4" x14ac:dyDescent="0.25">
      <c r="D1611" s="143"/>
    </row>
    <row r="1612" spans="4:4" x14ac:dyDescent="0.25">
      <c r="D1612" s="143"/>
    </row>
    <row r="1613" spans="4:4" x14ac:dyDescent="0.25">
      <c r="D1613" s="143"/>
    </row>
    <row r="1614" spans="4:4" x14ac:dyDescent="0.25">
      <c r="D1614" s="143"/>
    </row>
    <row r="1615" spans="4:4" x14ac:dyDescent="0.25">
      <c r="D1615" s="143"/>
    </row>
    <row r="1616" spans="4:4" x14ac:dyDescent="0.25">
      <c r="D1616" s="143"/>
    </row>
    <row r="1617" spans="4:4" x14ac:dyDescent="0.25">
      <c r="D1617" s="143"/>
    </row>
    <row r="1618" spans="4:4" x14ac:dyDescent="0.25">
      <c r="D1618" s="143"/>
    </row>
    <row r="1619" spans="4:4" x14ac:dyDescent="0.25">
      <c r="D1619" s="143"/>
    </row>
    <row r="1620" spans="4:4" x14ac:dyDescent="0.25">
      <c r="D1620" s="143"/>
    </row>
    <row r="1621" spans="4:4" x14ac:dyDescent="0.25">
      <c r="D1621" s="143"/>
    </row>
    <row r="1622" spans="4:4" x14ac:dyDescent="0.25">
      <c r="D1622" s="143"/>
    </row>
    <row r="1623" spans="4:4" x14ac:dyDescent="0.25">
      <c r="D1623" s="143"/>
    </row>
    <row r="1624" spans="4:4" x14ac:dyDescent="0.25">
      <c r="D1624" s="143"/>
    </row>
    <row r="1625" spans="4:4" x14ac:dyDescent="0.25">
      <c r="D1625" s="143"/>
    </row>
    <row r="1626" spans="4:4" x14ac:dyDescent="0.25">
      <c r="D1626" s="143"/>
    </row>
    <row r="1627" spans="4:4" x14ac:dyDescent="0.25">
      <c r="D1627" s="143"/>
    </row>
    <row r="1628" spans="4:4" x14ac:dyDescent="0.25">
      <c r="D1628" s="143"/>
    </row>
    <row r="1629" spans="4:4" x14ac:dyDescent="0.25">
      <c r="D1629" s="143"/>
    </row>
    <row r="1630" spans="4:4" x14ac:dyDescent="0.25">
      <c r="D1630" s="143"/>
    </row>
    <row r="1631" spans="4:4" x14ac:dyDescent="0.25">
      <c r="D1631" s="143"/>
    </row>
    <row r="1632" spans="4:4" x14ac:dyDescent="0.25">
      <c r="D1632" s="143"/>
    </row>
    <row r="1633" spans="4:4" x14ac:dyDescent="0.25">
      <c r="D1633" s="143"/>
    </row>
    <row r="1634" spans="4:4" x14ac:dyDescent="0.25">
      <c r="D1634" s="143"/>
    </row>
    <row r="1635" spans="4:4" x14ac:dyDescent="0.25">
      <c r="D1635" s="143"/>
    </row>
    <row r="1636" spans="4:4" x14ac:dyDescent="0.25">
      <c r="D1636" s="143"/>
    </row>
    <row r="1637" spans="4:4" x14ac:dyDescent="0.25">
      <c r="D1637" s="143"/>
    </row>
    <row r="1638" spans="4:4" x14ac:dyDescent="0.25">
      <c r="D1638" s="143"/>
    </row>
    <row r="1639" spans="4:4" x14ac:dyDescent="0.25">
      <c r="D1639" s="143"/>
    </row>
    <row r="1640" spans="4:4" x14ac:dyDescent="0.25">
      <c r="D1640" s="143"/>
    </row>
    <row r="1641" spans="4:4" x14ac:dyDescent="0.25">
      <c r="D1641" s="143"/>
    </row>
    <row r="1642" spans="4:4" x14ac:dyDescent="0.25">
      <c r="D1642" s="143"/>
    </row>
    <row r="1643" spans="4:4" x14ac:dyDescent="0.25">
      <c r="D1643" s="143"/>
    </row>
    <row r="1644" spans="4:4" x14ac:dyDescent="0.25">
      <c r="D1644" s="143"/>
    </row>
    <row r="1645" spans="4:4" x14ac:dyDescent="0.25">
      <c r="D1645" s="143"/>
    </row>
    <row r="1646" spans="4:4" x14ac:dyDescent="0.25">
      <c r="D1646" s="143"/>
    </row>
    <row r="1647" spans="4:4" x14ac:dyDescent="0.25">
      <c r="D1647" s="143"/>
    </row>
    <row r="1648" spans="4:4" x14ac:dyDescent="0.25">
      <c r="D1648" s="143"/>
    </row>
    <row r="1649" spans="4:4" x14ac:dyDescent="0.25">
      <c r="D1649" s="143"/>
    </row>
    <row r="1650" spans="4:4" x14ac:dyDescent="0.25">
      <c r="D1650" s="143"/>
    </row>
    <row r="1651" spans="4:4" x14ac:dyDescent="0.25">
      <c r="D1651" s="143"/>
    </row>
    <row r="1652" spans="4:4" x14ac:dyDescent="0.25">
      <c r="D1652" s="143"/>
    </row>
    <row r="1653" spans="4:4" x14ac:dyDescent="0.25">
      <c r="D1653" s="143"/>
    </row>
    <row r="1654" spans="4:4" x14ac:dyDescent="0.25">
      <c r="D1654" s="143"/>
    </row>
    <row r="1655" spans="4:4" x14ac:dyDescent="0.25">
      <c r="D1655" s="143"/>
    </row>
    <row r="1656" spans="4:4" x14ac:dyDescent="0.25">
      <c r="D1656" s="143"/>
    </row>
    <row r="1657" spans="4:4" x14ac:dyDescent="0.25">
      <c r="D1657" s="143"/>
    </row>
    <row r="1658" spans="4:4" x14ac:dyDescent="0.25">
      <c r="D1658" s="143"/>
    </row>
    <row r="1659" spans="4:4" x14ac:dyDescent="0.25">
      <c r="D1659" s="143"/>
    </row>
    <row r="1660" spans="4:4" x14ac:dyDescent="0.25">
      <c r="D1660" s="143"/>
    </row>
    <row r="1661" spans="4:4" x14ac:dyDescent="0.25">
      <c r="D1661" s="143"/>
    </row>
    <row r="1662" spans="4:4" x14ac:dyDescent="0.25">
      <c r="D1662" s="143"/>
    </row>
    <row r="1663" spans="4:4" x14ac:dyDescent="0.25">
      <c r="D1663" s="143"/>
    </row>
    <row r="1664" spans="4:4" x14ac:dyDescent="0.25">
      <c r="D1664" s="143"/>
    </row>
    <row r="1665" spans="4:4" x14ac:dyDescent="0.25">
      <c r="D1665" s="143"/>
    </row>
    <row r="1666" spans="4:4" x14ac:dyDescent="0.25">
      <c r="D1666" s="143"/>
    </row>
    <row r="1667" spans="4:4" x14ac:dyDescent="0.25">
      <c r="D1667" s="143"/>
    </row>
    <row r="1668" spans="4:4" x14ac:dyDescent="0.25">
      <c r="D1668" s="143"/>
    </row>
    <row r="1669" spans="4:4" x14ac:dyDescent="0.25">
      <c r="D1669" s="143"/>
    </row>
    <row r="1670" spans="4:4" x14ac:dyDescent="0.25">
      <c r="D1670" s="143"/>
    </row>
    <row r="1671" spans="4:4" x14ac:dyDescent="0.25">
      <c r="D1671" s="143"/>
    </row>
    <row r="1672" spans="4:4" x14ac:dyDescent="0.25">
      <c r="D1672" s="143"/>
    </row>
    <row r="1673" spans="4:4" x14ac:dyDescent="0.25">
      <c r="D1673" s="143"/>
    </row>
    <row r="1674" spans="4:4" x14ac:dyDescent="0.25">
      <c r="D1674" s="143"/>
    </row>
    <row r="1675" spans="4:4" x14ac:dyDescent="0.25">
      <c r="D1675" s="143"/>
    </row>
    <row r="1676" spans="4:4" x14ac:dyDescent="0.25">
      <c r="D1676" s="143"/>
    </row>
    <row r="1677" spans="4:4" x14ac:dyDescent="0.25">
      <c r="D1677" s="143"/>
    </row>
    <row r="1678" spans="4:4" x14ac:dyDescent="0.25">
      <c r="D1678" s="143"/>
    </row>
    <row r="1679" spans="4:4" x14ac:dyDescent="0.25">
      <c r="D1679" s="143"/>
    </row>
    <row r="1680" spans="4:4" x14ac:dyDescent="0.25">
      <c r="D1680" s="143"/>
    </row>
    <row r="1681" spans="4:4" x14ac:dyDescent="0.25">
      <c r="D1681" s="143"/>
    </row>
    <row r="1682" spans="4:4" x14ac:dyDescent="0.25">
      <c r="D1682" s="143"/>
    </row>
    <row r="1683" spans="4:4" x14ac:dyDescent="0.25">
      <c r="D1683" s="143"/>
    </row>
    <row r="1684" spans="4:4" x14ac:dyDescent="0.25">
      <c r="D1684" s="143"/>
    </row>
    <row r="1685" spans="4:4" x14ac:dyDescent="0.25">
      <c r="D1685" s="143"/>
    </row>
    <row r="1686" spans="4:4" x14ac:dyDescent="0.25">
      <c r="D1686" s="143"/>
    </row>
    <row r="1687" spans="4:4" x14ac:dyDescent="0.25">
      <c r="D1687" s="143"/>
    </row>
    <row r="1688" spans="4:4" x14ac:dyDescent="0.25">
      <c r="D1688" s="143"/>
    </row>
    <row r="1689" spans="4:4" x14ac:dyDescent="0.25">
      <c r="D1689" s="143"/>
    </row>
    <row r="1690" spans="4:4" x14ac:dyDescent="0.25">
      <c r="D1690" s="143"/>
    </row>
    <row r="1691" spans="4:4" x14ac:dyDescent="0.25">
      <c r="D1691" s="143"/>
    </row>
    <row r="1692" spans="4:4" x14ac:dyDescent="0.25">
      <c r="D1692" s="143"/>
    </row>
    <row r="1693" spans="4:4" x14ac:dyDescent="0.25">
      <c r="D1693" s="143"/>
    </row>
    <row r="1694" spans="4:4" x14ac:dyDescent="0.25">
      <c r="D1694" s="143"/>
    </row>
    <row r="1695" spans="4:4" x14ac:dyDescent="0.25">
      <c r="D1695" s="143"/>
    </row>
    <row r="1696" spans="4:4" x14ac:dyDescent="0.25">
      <c r="D1696" s="143"/>
    </row>
    <row r="1697" spans="4:4" x14ac:dyDescent="0.25">
      <c r="D1697" s="143"/>
    </row>
    <row r="1698" spans="4:4" x14ac:dyDescent="0.25">
      <c r="D1698" s="143"/>
    </row>
    <row r="1699" spans="4:4" x14ac:dyDescent="0.25">
      <c r="D1699" s="143"/>
    </row>
    <row r="1700" spans="4:4" x14ac:dyDescent="0.25">
      <c r="D1700" s="143"/>
    </row>
    <row r="1701" spans="4:4" x14ac:dyDescent="0.25">
      <c r="D1701" s="143"/>
    </row>
    <row r="1702" spans="4:4" x14ac:dyDescent="0.25">
      <c r="D1702" s="143"/>
    </row>
    <row r="1703" spans="4:4" x14ac:dyDescent="0.25">
      <c r="D1703" s="143"/>
    </row>
    <row r="1704" spans="4:4" x14ac:dyDescent="0.25">
      <c r="D1704" s="143"/>
    </row>
    <row r="1705" spans="4:4" x14ac:dyDescent="0.25">
      <c r="D1705" s="143"/>
    </row>
    <row r="1706" spans="4:4" x14ac:dyDescent="0.25">
      <c r="D1706" s="143"/>
    </row>
    <row r="1707" spans="4:4" x14ac:dyDescent="0.25">
      <c r="D1707" s="143"/>
    </row>
    <row r="1708" spans="4:4" x14ac:dyDescent="0.25">
      <c r="D1708" s="143"/>
    </row>
    <row r="1709" spans="4:4" x14ac:dyDescent="0.25">
      <c r="D1709" s="143"/>
    </row>
    <row r="1710" spans="4:4" x14ac:dyDescent="0.25">
      <c r="D1710" s="143"/>
    </row>
    <row r="1711" spans="4:4" x14ac:dyDescent="0.25">
      <c r="D1711" s="143"/>
    </row>
    <row r="1712" spans="4:4" x14ac:dyDescent="0.25">
      <c r="D1712" s="143"/>
    </row>
    <row r="1713" spans="4:4" x14ac:dyDescent="0.25">
      <c r="D1713" s="143"/>
    </row>
    <row r="1714" spans="4:4" x14ac:dyDescent="0.25">
      <c r="D1714" s="143"/>
    </row>
    <row r="1715" spans="4:4" x14ac:dyDescent="0.25">
      <c r="D1715" s="143"/>
    </row>
    <row r="1716" spans="4:4" x14ac:dyDescent="0.25">
      <c r="D1716" s="143"/>
    </row>
    <row r="1717" spans="4:4" x14ac:dyDescent="0.25">
      <c r="D1717" s="143"/>
    </row>
    <row r="1718" spans="4:4" x14ac:dyDescent="0.25">
      <c r="D1718" s="143"/>
    </row>
    <row r="1719" spans="4:4" x14ac:dyDescent="0.25">
      <c r="D1719" s="143"/>
    </row>
    <row r="1720" spans="4:4" x14ac:dyDescent="0.25">
      <c r="D1720" s="143"/>
    </row>
    <row r="1721" spans="4:4" x14ac:dyDescent="0.25">
      <c r="D1721" s="143"/>
    </row>
    <row r="1722" spans="4:4" x14ac:dyDescent="0.25">
      <c r="D1722" s="143"/>
    </row>
    <row r="1723" spans="4:4" x14ac:dyDescent="0.25">
      <c r="D1723" s="143"/>
    </row>
    <row r="1724" spans="4:4" x14ac:dyDescent="0.25">
      <c r="D1724" s="143"/>
    </row>
    <row r="1725" spans="4:4" x14ac:dyDescent="0.25">
      <c r="D1725" s="143"/>
    </row>
    <row r="1726" spans="4:4" x14ac:dyDescent="0.25">
      <c r="D1726" s="143"/>
    </row>
    <row r="1727" spans="4:4" x14ac:dyDescent="0.25">
      <c r="D1727" s="143"/>
    </row>
    <row r="1728" spans="4:4" x14ac:dyDescent="0.25">
      <c r="D1728" s="143"/>
    </row>
    <row r="1729" spans="4:4" x14ac:dyDescent="0.25">
      <c r="D1729" s="143"/>
    </row>
    <row r="1730" spans="4:4" x14ac:dyDescent="0.25">
      <c r="D1730" s="143"/>
    </row>
    <row r="1731" spans="4:4" x14ac:dyDescent="0.25">
      <c r="D1731" s="143"/>
    </row>
    <row r="1732" spans="4:4" x14ac:dyDescent="0.25">
      <c r="D1732" s="143"/>
    </row>
    <row r="1733" spans="4:4" x14ac:dyDescent="0.25">
      <c r="D1733" s="143"/>
    </row>
    <row r="1734" spans="4:4" x14ac:dyDescent="0.25">
      <c r="D1734" s="143"/>
    </row>
    <row r="1735" spans="4:4" x14ac:dyDescent="0.25">
      <c r="D1735" s="143"/>
    </row>
    <row r="1736" spans="4:4" x14ac:dyDescent="0.25">
      <c r="D1736" s="143"/>
    </row>
    <row r="1737" spans="4:4" x14ac:dyDescent="0.25">
      <c r="D1737" s="143"/>
    </row>
    <row r="1738" spans="4:4" x14ac:dyDescent="0.25">
      <c r="D1738" s="143"/>
    </row>
    <row r="1739" spans="4:4" x14ac:dyDescent="0.25">
      <c r="D1739" s="143"/>
    </row>
    <row r="1740" spans="4:4" x14ac:dyDescent="0.25">
      <c r="D1740" s="143"/>
    </row>
    <row r="1741" spans="4:4" x14ac:dyDescent="0.25">
      <c r="D1741" s="143"/>
    </row>
    <row r="1742" spans="4:4" x14ac:dyDescent="0.25">
      <c r="D1742" s="143"/>
    </row>
    <row r="1743" spans="4:4" x14ac:dyDescent="0.25">
      <c r="D1743" s="143"/>
    </row>
    <row r="1744" spans="4:4" x14ac:dyDescent="0.25">
      <c r="D1744" s="143"/>
    </row>
    <row r="1745" spans="4:4" x14ac:dyDescent="0.25">
      <c r="D1745" s="143"/>
    </row>
    <row r="1746" spans="4:4" x14ac:dyDescent="0.25">
      <c r="D1746" s="143"/>
    </row>
    <row r="1747" spans="4:4" x14ac:dyDescent="0.25">
      <c r="D1747" s="143"/>
    </row>
    <row r="1748" spans="4:4" x14ac:dyDescent="0.25">
      <c r="D1748" s="143"/>
    </row>
    <row r="1749" spans="4:4" x14ac:dyDescent="0.25">
      <c r="D1749" s="143"/>
    </row>
    <row r="1750" spans="4:4" x14ac:dyDescent="0.25">
      <c r="D1750" s="143"/>
    </row>
    <row r="1751" spans="4:4" x14ac:dyDescent="0.25">
      <c r="D1751" s="143"/>
    </row>
    <row r="1752" spans="4:4" x14ac:dyDescent="0.25">
      <c r="D1752" s="143"/>
    </row>
    <row r="1753" spans="4:4" x14ac:dyDescent="0.25">
      <c r="D1753" s="143"/>
    </row>
    <row r="1754" spans="4:4" x14ac:dyDescent="0.25">
      <c r="D1754" s="143"/>
    </row>
    <row r="1755" spans="4:4" x14ac:dyDescent="0.25">
      <c r="D1755" s="143"/>
    </row>
    <row r="1756" spans="4:4" x14ac:dyDescent="0.25">
      <c r="D1756" s="143"/>
    </row>
    <row r="1757" spans="4:4" x14ac:dyDescent="0.25">
      <c r="D1757" s="143"/>
    </row>
    <row r="1758" spans="4:4" x14ac:dyDescent="0.25">
      <c r="D1758" s="143"/>
    </row>
    <row r="1759" spans="4:4" x14ac:dyDescent="0.25">
      <c r="D1759" s="143"/>
    </row>
    <row r="1760" spans="4:4" x14ac:dyDescent="0.25">
      <c r="D1760" s="143"/>
    </row>
    <row r="1761" spans="4:4" x14ac:dyDescent="0.25">
      <c r="D1761" s="143"/>
    </row>
    <row r="1762" spans="4:4" x14ac:dyDescent="0.25">
      <c r="D1762" s="143"/>
    </row>
    <row r="1763" spans="4:4" x14ac:dyDescent="0.25">
      <c r="D1763" s="143"/>
    </row>
    <row r="1764" spans="4:4" x14ac:dyDescent="0.25">
      <c r="D1764" s="143"/>
    </row>
    <row r="1765" spans="4:4" x14ac:dyDescent="0.25">
      <c r="D1765" s="143"/>
    </row>
    <row r="1766" spans="4:4" x14ac:dyDescent="0.25">
      <c r="D1766" s="143"/>
    </row>
    <row r="1767" spans="4:4" x14ac:dyDescent="0.25">
      <c r="D1767" s="143"/>
    </row>
    <row r="1768" spans="4:4" x14ac:dyDescent="0.25">
      <c r="D1768" s="143"/>
    </row>
    <row r="1769" spans="4:4" x14ac:dyDescent="0.25">
      <c r="D1769" s="143"/>
    </row>
    <row r="1770" spans="4:4" x14ac:dyDescent="0.25">
      <c r="D1770" s="143"/>
    </row>
    <row r="1771" spans="4:4" x14ac:dyDescent="0.25">
      <c r="D1771" s="143"/>
    </row>
    <row r="1772" spans="4:4" x14ac:dyDescent="0.25">
      <c r="D1772" s="143"/>
    </row>
    <row r="1773" spans="4:4" x14ac:dyDescent="0.25">
      <c r="D1773" s="143"/>
    </row>
    <row r="1774" spans="4:4" x14ac:dyDescent="0.25">
      <c r="D1774" s="143"/>
    </row>
    <row r="1775" spans="4:4" x14ac:dyDescent="0.25">
      <c r="D1775" s="143"/>
    </row>
    <row r="1776" spans="4:4" x14ac:dyDescent="0.25">
      <c r="D1776" s="143"/>
    </row>
    <row r="1777" spans="4:4" x14ac:dyDescent="0.25">
      <c r="D1777" s="143"/>
    </row>
    <row r="1778" spans="4:4" x14ac:dyDescent="0.25">
      <c r="D1778" s="143"/>
    </row>
    <row r="1779" spans="4:4" x14ac:dyDescent="0.25">
      <c r="D1779" s="143"/>
    </row>
    <row r="1780" spans="4:4" x14ac:dyDescent="0.25">
      <c r="D1780" s="143"/>
    </row>
    <row r="1781" spans="4:4" x14ac:dyDescent="0.25">
      <c r="D1781" s="143"/>
    </row>
    <row r="1782" spans="4:4" x14ac:dyDescent="0.25">
      <c r="D1782" s="143"/>
    </row>
    <row r="1783" spans="4:4" x14ac:dyDescent="0.25">
      <c r="D1783" s="143"/>
    </row>
    <row r="1784" spans="4:4" x14ac:dyDescent="0.25">
      <c r="D1784" s="143"/>
    </row>
    <row r="1785" spans="4:4" x14ac:dyDescent="0.25">
      <c r="D1785" s="143"/>
    </row>
    <row r="1786" spans="4:4" x14ac:dyDescent="0.25">
      <c r="D1786" s="143"/>
    </row>
    <row r="1787" spans="4:4" x14ac:dyDescent="0.25">
      <c r="D1787" s="143"/>
    </row>
    <row r="1788" spans="4:4" x14ac:dyDescent="0.25">
      <c r="D1788" s="143"/>
    </row>
    <row r="1789" spans="4:4" x14ac:dyDescent="0.25">
      <c r="D1789" s="143"/>
    </row>
    <row r="1790" spans="4:4" x14ac:dyDescent="0.25">
      <c r="D1790" s="143"/>
    </row>
    <row r="1791" spans="4:4" x14ac:dyDescent="0.25">
      <c r="D1791" s="143"/>
    </row>
    <row r="1792" spans="4:4" x14ac:dyDescent="0.25">
      <c r="D1792" s="143"/>
    </row>
    <row r="1793" spans="4:4" x14ac:dyDescent="0.25">
      <c r="D1793" s="143"/>
    </row>
    <row r="1794" spans="4:4" x14ac:dyDescent="0.25">
      <c r="D1794" s="143"/>
    </row>
    <row r="1795" spans="4:4" x14ac:dyDescent="0.25">
      <c r="D1795" s="143"/>
    </row>
    <row r="1796" spans="4:4" x14ac:dyDescent="0.25">
      <c r="D1796" s="143"/>
    </row>
    <row r="1797" spans="4:4" x14ac:dyDescent="0.25">
      <c r="D1797" s="143"/>
    </row>
    <row r="1798" spans="4:4" x14ac:dyDescent="0.25">
      <c r="D1798" s="143"/>
    </row>
    <row r="1799" spans="4:4" x14ac:dyDescent="0.25">
      <c r="D1799" s="143"/>
    </row>
    <row r="1800" spans="4:4" x14ac:dyDescent="0.25">
      <c r="D1800" s="143"/>
    </row>
    <row r="1801" spans="4:4" x14ac:dyDescent="0.25">
      <c r="D1801" s="143"/>
    </row>
    <row r="1802" spans="4:4" x14ac:dyDescent="0.25">
      <c r="D1802" s="143"/>
    </row>
    <row r="1803" spans="4:4" x14ac:dyDescent="0.25">
      <c r="D1803" s="143"/>
    </row>
    <row r="1804" spans="4:4" x14ac:dyDescent="0.25">
      <c r="D1804" s="143"/>
    </row>
    <row r="1805" spans="4:4" x14ac:dyDescent="0.25">
      <c r="D1805" s="143"/>
    </row>
    <row r="1806" spans="4:4" x14ac:dyDescent="0.25">
      <c r="D1806" s="143"/>
    </row>
    <row r="1807" spans="4:4" x14ac:dyDescent="0.25">
      <c r="D1807" s="143"/>
    </row>
    <row r="1808" spans="4:4" x14ac:dyDescent="0.25">
      <c r="D1808" s="143"/>
    </row>
    <row r="1809" spans="4:4" x14ac:dyDescent="0.25">
      <c r="D1809" s="143"/>
    </row>
    <row r="1810" spans="4:4" x14ac:dyDescent="0.25">
      <c r="D1810" s="143"/>
    </row>
    <row r="1811" spans="4:4" x14ac:dyDescent="0.25">
      <c r="D1811" s="143"/>
    </row>
    <row r="1812" spans="4:4" x14ac:dyDescent="0.25">
      <c r="D1812" s="143"/>
    </row>
    <row r="1813" spans="4:4" x14ac:dyDescent="0.25">
      <c r="D1813" s="143"/>
    </row>
    <row r="1814" spans="4:4" x14ac:dyDescent="0.25">
      <c r="D1814" s="143"/>
    </row>
    <row r="1815" spans="4:4" x14ac:dyDescent="0.25">
      <c r="D1815" s="143"/>
    </row>
    <row r="1816" spans="4:4" x14ac:dyDescent="0.25">
      <c r="D1816" s="143"/>
    </row>
    <row r="1817" spans="4:4" x14ac:dyDescent="0.25">
      <c r="D1817" s="143"/>
    </row>
    <row r="1818" spans="4:4" x14ac:dyDescent="0.25">
      <c r="D1818" s="143"/>
    </row>
    <row r="1819" spans="4:4" x14ac:dyDescent="0.25">
      <c r="D1819" s="143"/>
    </row>
    <row r="1820" spans="4:4" x14ac:dyDescent="0.25">
      <c r="D1820" s="143"/>
    </row>
    <row r="1821" spans="4:4" x14ac:dyDescent="0.25">
      <c r="D1821" s="143"/>
    </row>
    <row r="1822" spans="4:4" x14ac:dyDescent="0.25">
      <c r="D1822" s="143"/>
    </row>
    <row r="1823" spans="4:4" x14ac:dyDescent="0.25">
      <c r="D1823" s="143"/>
    </row>
    <row r="1824" spans="4:4" x14ac:dyDescent="0.25">
      <c r="D1824" s="143"/>
    </row>
    <row r="1825" spans="4:4" x14ac:dyDescent="0.25">
      <c r="D1825" s="143"/>
    </row>
    <row r="1826" spans="4:4" x14ac:dyDescent="0.25">
      <c r="D1826" s="143"/>
    </row>
    <row r="1827" spans="4:4" x14ac:dyDescent="0.25">
      <c r="D1827" s="143"/>
    </row>
    <row r="1828" spans="4:4" x14ac:dyDescent="0.25">
      <c r="D1828" s="143"/>
    </row>
    <row r="1829" spans="4:4" x14ac:dyDescent="0.25">
      <c r="D1829" s="143"/>
    </row>
    <row r="1830" spans="4:4" x14ac:dyDescent="0.25">
      <c r="D1830" s="143"/>
    </row>
    <row r="1831" spans="4:4" x14ac:dyDescent="0.25">
      <c r="D1831" s="143"/>
    </row>
    <row r="1832" spans="4:4" x14ac:dyDescent="0.25">
      <c r="D1832" s="143"/>
    </row>
    <row r="1833" spans="4:4" x14ac:dyDescent="0.25">
      <c r="D1833" s="143"/>
    </row>
    <row r="1834" spans="4:4" x14ac:dyDescent="0.25">
      <c r="D1834" s="143"/>
    </row>
    <row r="1835" spans="4:4" x14ac:dyDescent="0.25">
      <c r="D1835" s="143"/>
    </row>
    <row r="1836" spans="4:4" x14ac:dyDescent="0.25">
      <c r="D1836" s="143"/>
    </row>
    <row r="1837" spans="4:4" x14ac:dyDescent="0.25">
      <c r="D1837" s="143"/>
    </row>
    <row r="1838" spans="4:4" x14ac:dyDescent="0.25">
      <c r="D1838" s="143"/>
    </row>
    <row r="1839" spans="4:4" x14ac:dyDescent="0.25">
      <c r="D1839" s="143"/>
    </row>
    <row r="1840" spans="4:4" x14ac:dyDescent="0.25">
      <c r="D1840" s="143"/>
    </row>
    <row r="1841" spans="4:4" x14ac:dyDescent="0.25">
      <c r="D1841" s="143"/>
    </row>
    <row r="1842" spans="4:4" x14ac:dyDescent="0.25">
      <c r="D1842" s="143"/>
    </row>
    <row r="1843" spans="4:4" x14ac:dyDescent="0.25">
      <c r="D1843" s="143"/>
    </row>
    <row r="1844" spans="4:4" x14ac:dyDescent="0.25">
      <c r="D1844" s="143"/>
    </row>
    <row r="1845" spans="4:4" x14ac:dyDescent="0.25">
      <c r="D1845" s="143"/>
    </row>
    <row r="1846" spans="4:4" x14ac:dyDescent="0.25">
      <c r="D1846" s="143"/>
    </row>
    <row r="1847" spans="4:4" x14ac:dyDescent="0.25">
      <c r="D1847" s="143"/>
    </row>
    <row r="1848" spans="4:4" x14ac:dyDescent="0.25">
      <c r="D1848" s="143"/>
    </row>
    <row r="1849" spans="4:4" x14ac:dyDescent="0.25">
      <c r="D1849" s="143"/>
    </row>
    <row r="1850" spans="4:4" x14ac:dyDescent="0.25">
      <c r="D1850" s="143"/>
    </row>
    <row r="1851" spans="4:4" x14ac:dyDescent="0.25">
      <c r="D1851" s="143"/>
    </row>
    <row r="1852" spans="4:4" x14ac:dyDescent="0.25">
      <c r="D1852" s="143"/>
    </row>
    <row r="1853" spans="4:4" x14ac:dyDescent="0.25">
      <c r="D1853" s="143"/>
    </row>
    <row r="1854" spans="4:4" x14ac:dyDescent="0.25">
      <c r="D1854" s="143"/>
    </row>
    <row r="1855" spans="4:4" x14ac:dyDescent="0.25">
      <c r="D1855" s="143"/>
    </row>
    <row r="1856" spans="4:4" x14ac:dyDescent="0.25">
      <c r="D1856" s="143"/>
    </row>
    <row r="1857" spans="4:4" x14ac:dyDescent="0.25">
      <c r="D1857" s="143"/>
    </row>
    <row r="1858" spans="4:4" x14ac:dyDescent="0.25">
      <c r="D1858" s="143"/>
    </row>
    <row r="1859" spans="4:4" x14ac:dyDescent="0.25">
      <c r="D1859" s="143"/>
    </row>
    <row r="1860" spans="4:4" x14ac:dyDescent="0.25">
      <c r="D1860" s="143"/>
    </row>
    <row r="1861" spans="4:4" x14ac:dyDescent="0.25">
      <c r="D1861" s="143"/>
    </row>
    <row r="1862" spans="4:4" x14ac:dyDescent="0.25">
      <c r="D1862" s="143"/>
    </row>
    <row r="1863" spans="4:4" x14ac:dyDescent="0.25">
      <c r="D1863" s="143"/>
    </row>
    <row r="1864" spans="4:4" x14ac:dyDescent="0.25">
      <c r="D1864" s="143"/>
    </row>
    <row r="1865" spans="4:4" x14ac:dyDescent="0.25">
      <c r="D1865" s="143"/>
    </row>
    <row r="1866" spans="4:4" x14ac:dyDescent="0.25">
      <c r="D1866" s="143"/>
    </row>
    <row r="1867" spans="4:4" x14ac:dyDescent="0.25">
      <c r="D1867" s="143"/>
    </row>
    <row r="1868" spans="4:4" x14ac:dyDescent="0.25">
      <c r="D1868" s="143"/>
    </row>
    <row r="1869" spans="4:4" x14ac:dyDescent="0.25">
      <c r="D1869" s="143"/>
    </row>
    <row r="1870" spans="4:4" x14ac:dyDescent="0.25">
      <c r="D1870" s="143"/>
    </row>
    <row r="1871" spans="4:4" x14ac:dyDescent="0.25">
      <c r="D1871" s="143"/>
    </row>
    <row r="1872" spans="4:4" x14ac:dyDescent="0.25">
      <c r="D1872" s="143"/>
    </row>
    <row r="1873" spans="4:4" x14ac:dyDescent="0.25">
      <c r="D1873" s="143"/>
    </row>
    <row r="1874" spans="4:4" x14ac:dyDescent="0.25">
      <c r="D1874" s="143"/>
    </row>
    <row r="1875" spans="4:4" x14ac:dyDescent="0.25">
      <c r="D1875" s="143"/>
    </row>
    <row r="1876" spans="4:4" x14ac:dyDescent="0.25">
      <c r="D1876" s="143"/>
    </row>
    <row r="1877" spans="4:4" x14ac:dyDescent="0.25">
      <c r="D1877" s="143"/>
    </row>
    <row r="1878" spans="4:4" x14ac:dyDescent="0.25">
      <c r="D1878" s="143"/>
    </row>
    <row r="1879" spans="4:4" x14ac:dyDescent="0.25">
      <c r="D1879" s="143"/>
    </row>
    <row r="1880" spans="4:4" x14ac:dyDescent="0.25">
      <c r="D1880" s="143"/>
    </row>
    <row r="1881" spans="4:4" x14ac:dyDescent="0.25">
      <c r="D1881" s="143"/>
    </row>
    <row r="1882" spans="4:4" x14ac:dyDescent="0.25">
      <c r="D1882" s="143"/>
    </row>
    <row r="1883" spans="4:4" x14ac:dyDescent="0.25">
      <c r="D1883" s="143"/>
    </row>
    <row r="1884" spans="4:4" x14ac:dyDescent="0.25">
      <c r="D1884" s="143"/>
    </row>
    <row r="1885" spans="4:4" x14ac:dyDescent="0.25">
      <c r="D1885" s="143"/>
    </row>
    <row r="1886" spans="4:4" x14ac:dyDescent="0.25">
      <c r="D1886" s="143"/>
    </row>
    <row r="1887" spans="4:4" x14ac:dyDescent="0.25">
      <c r="D1887" s="143"/>
    </row>
    <row r="1888" spans="4:4" x14ac:dyDescent="0.25">
      <c r="D1888" s="143"/>
    </row>
    <row r="1889" spans="4:4" x14ac:dyDescent="0.25">
      <c r="D1889" s="143"/>
    </row>
    <row r="1890" spans="4:4" x14ac:dyDescent="0.25">
      <c r="D1890" s="143"/>
    </row>
    <row r="1891" spans="4:4" x14ac:dyDescent="0.25">
      <c r="D1891" s="143"/>
    </row>
    <row r="1892" spans="4:4" x14ac:dyDescent="0.25">
      <c r="D1892" s="143"/>
    </row>
    <row r="1893" spans="4:4" x14ac:dyDescent="0.25">
      <c r="D1893" s="143"/>
    </row>
    <row r="1894" spans="4:4" x14ac:dyDescent="0.25">
      <c r="D1894" s="143"/>
    </row>
    <row r="1895" spans="4:4" x14ac:dyDescent="0.25">
      <c r="D1895" s="143"/>
    </row>
    <row r="1896" spans="4:4" x14ac:dyDescent="0.25">
      <c r="D1896" s="143"/>
    </row>
    <row r="1897" spans="4:4" x14ac:dyDescent="0.25">
      <c r="D1897" s="143"/>
    </row>
    <row r="1898" spans="4:4" x14ac:dyDescent="0.25">
      <c r="D1898" s="143"/>
    </row>
    <row r="1899" spans="4:4" x14ac:dyDescent="0.25">
      <c r="D1899" s="143"/>
    </row>
    <row r="1900" spans="4:4" x14ac:dyDescent="0.25">
      <c r="D1900" s="143"/>
    </row>
    <row r="1901" spans="4:4" x14ac:dyDescent="0.25">
      <c r="D1901" s="143"/>
    </row>
    <row r="1902" spans="4:4" x14ac:dyDescent="0.25">
      <c r="D1902" s="143"/>
    </row>
    <row r="1903" spans="4:4" x14ac:dyDescent="0.25">
      <c r="D1903" s="143"/>
    </row>
    <row r="1904" spans="4:4" x14ac:dyDescent="0.25">
      <c r="D1904" s="143"/>
    </row>
    <row r="1905" spans="4:4" x14ac:dyDescent="0.25">
      <c r="D1905" s="143"/>
    </row>
    <row r="1906" spans="4:4" x14ac:dyDescent="0.25">
      <c r="D1906" s="143"/>
    </row>
    <row r="1907" spans="4:4" x14ac:dyDescent="0.25">
      <c r="D1907" s="143"/>
    </row>
    <row r="1908" spans="4:4" x14ac:dyDescent="0.25">
      <c r="D1908" s="143"/>
    </row>
    <row r="1909" spans="4:4" x14ac:dyDescent="0.25">
      <c r="D1909" s="143"/>
    </row>
    <row r="1910" spans="4:4" x14ac:dyDescent="0.25">
      <c r="D1910" s="143"/>
    </row>
    <row r="1911" spans="4:4" x14ac:dyDescent="0.25">
      <c r="D1911" s="143"/>
    </row>
    <row r="1912" spans="4:4" x14ac:dyDescent="0.25">
      <c r="D1912" s="143"/>
    </row>
    <row r="1913" spans="4:4" x14ac:dyDescent="0.25">
      <c r="D1913" s="143"/>
    </row>
    <row r="1914" spans="4:4" x14ac:dyDescent="0.25">
      <c r="D1914" s="143"/>
    </row>
    <row r="1915" spans="4:4" x14ac:dyDescent="0.25">
      <c r="D1915" s="143"/>
    </row>
    <row r="1916" spans="4:4" x14ac:dyDescent="0.25">
      <c r="D1916" s="143"/>
    </row>
    <row r="1917" spans="4:4" x14ac:dyDescent="0.25">
      <c r="D1917" s="143"/>
    </row>
    <row r="1918" spans="4:4" x14ac:dyDescent="0.25">
      <c r="D1918" s="143"/>
    </row>
    <row r="1919" spans="4:4" x14ac:dyDescent="0.25">
      <c r="D1919" s="143"/>
    </row>
    <row r="1920" spans="4:4" x14ac:dyDescent="0.25">
      <c r="D1920" s="143"/>
    </row>
    <row r="1921" spans="4:4" x14ac:dyDescent="0.25">
      <c r="D1921" s="143"/>
    </row>
    <row r="1922" spans="4:4" x14ac:dyDescent="0.25">
      <c r="D1922" s="143"/>
    </row>
    <row r="1923" spans="4:4" x14ac:dyDescent="0.25">
      <c r="D1923" s="143"/>
    </row>
    <row r="1924" spans="4:4" x14ac:dyDescent="0.25">
      <c r="D1924" s="143"/>
    </row>
    <row r="1925" spans="4:4" x14ac:dyDescent="0.25">
      <c r="D1925" s="143"/>
    </row>
    <row r="1926" spans="4:4" x14ac:dyDescent="0.25">
      <c r="D1926" s="143"/>
    </row>
    <row r="1927" spans="4:4" x14ac:dyDescent="0.25">
      <c r="D1927" s="143"/>
    </row>
    <row r="1928" spans="4:4" x14ac:dyDescent="0.25">
      <c r="D1928" s="143"/>
    </row>
    <row r="1929" spans="4:4" x14ac:dyDescent="0.25">
      <c r="D1929" s="143"/>
    </row>
    <row r="1930" spans="4:4" x14ac:dyDescent="0.25">
      <c r="D1930" s="143"/>
    </row>
    <row r="1931" spans="4:4" x14ac:dyDescent="0.25">
      <c r="D1931" s="143"/>
    </row>
    <row r="1932" spans="4:4" x14ac:dyDescent="0.25">
      <c r="D1932" s="143"/>
    </row>
    <row r="1933" spans="4:4" x14ac:dyDescent="0.25">
      <c r="D1933" s="143"/>
    </row>
    <row r="1934" spans="4:4" x14ac:dyDescent="0.25">
      <c r="D1934" s="143"/>
    </row>
    <row r="1935" spans="4:4" x14ac:dyDescent="0.25">
      <c r="D1935" s="143"/>
    </row>
    <row r="1936" spans="4:4" x14ac:dyDescent="0.25">
      <c r="D1936" s="143"/>
    </row>
    <row r="1937" spans="4:4" x14ac:dyDescent="0.25">
      <c r="D1937" s="143"/>
    </row>
    <row r="1938" spans="4:4" x14ac:dyDescent="0.25">
      <c r="D1938" s="143"/>
    </row>
    <row r="1939" spans="4:4" x14ac:dyDescent="0.25">
      <c r="D1939" s="143"/>
    </row>
    <row r="1940" spans="4:4" x14ac:dyDescent="0.25">
      <c r="D1940" s="143"/>
    </row>
    <row r="1941" spans="4:4" x14ac:dyDescent="0.25">
      <c r="D1941" s="143"/>
    </row>
    <row r="1942" spans="4:4" x14ac:dyDescent="0.25">
      <c r="D1942" s="143"/>
    </row>
    <row r="1943" spans="4:4" x14ac:dyDescent="0.25">
      <c r="D1943" s="143"/>
    </row>
    <row r="1944" spans="4:4" x14ac:dyDescent="0.25">
      <c r="D1944" s="143"/>
    </row>
    <row r="1945" spans="4:4" x14ac:dyDescent="0.25">
      <c r="D1945" s="143"/>
    </row>
    <row r="1946" spans="4:4" x14ac:dyDescent="0.25">
      <c r="D1946" s="143"/>
    </row>
    <row r="1947" spans="4:4" x14ac:dyDescent="0.25">
      <c r="D1947" s="143"/>
    </row>
    <row r="1948" spans="4:4" x14ac:dyDescent="0.25">
      <c r="D1948" s="143"/>
    </row>
    <row r="1949" spans="4:4" x14ac:dyDescent="0.25">
      <c r="D1949" s="143"/>
    </row>
    <row r="1950" spans="4:4" x14ac:dyDescent="0.25">
      <c r="D1950" s="143"/>
    </row>
    <row r="1951" spans="4:4" x14ac:dyDescent="0.25">
      <c r="D1951" s="143"/>
    </row>
    <row r="1952" spans="4:4" x14ac:dyDescent="0.25">
      <c r="D1952" s="143"/>
    </row>
    <row r="1953" spans="4:4" x14ac:dyDescent="0.25">
      <c r="D1953" s="143"/>
    </row>
    <row r="1954" spans="4:4" x14ac:dyDescent="0.25">
      <c r="D1954" s="143"/>
    </row>
    <row r="1955" spans="4:4" x14ac:dyDescent="0.25">
      <c r="D1955" s="143"/>
    </row>
    <row r="1956" spans="4:4" x14ac:dyDescent="0.25">
      <c r="D1956" s="143"/>
    </row>
    <row r="1957" spans="4:4" x14ac:dyDescent="0.25">
      <c r="D1957" s="143"/>
    </row>
    <row r="1958" spans="4:4" x14ac:dyDescent="0.25">
      <c r="D1958" s="143"/>
    </row>
    <row r="1959" spans="4:4" x14ac:dyDescent="0.25">
      <c r="D1959" s="143"/>
    </row>
    <row r="1960" spans="4:4" x14ac:dyDescent="0.25">
      <c r="D1960" s="143"/>
    </row>
    <row r="1961" spans="4:4" x14ac:dyDescent="0.25">
      <c r="D1961" s="143"/>
    </row>
    <row r="1962" spans="4:4" x14ac:dyDescent="0.25">
      <c r="D1962" s="143"/>
    </row>
    <row r="1963" spans="4:4" x14ac:dyDescent="0.25">
      <c r="D1963" s="143"/>
    </row>
    <row r="1964" spans="4:4" x14ac:dyDescent="0.25">
      <c r="D1964" s="143"/>
    </row>
    <row r="1965" spans="4:4" x14ac:dyDescent="0.25">
      <c r="D1965" s="143"/>
    </row>
    <row r="1966" spans="4:4" x14ac:dyDescent="0.25">
      <c r="D1966" s="143"/>
    </row>
    <row r="1967" spans="4:4" x14ac:dyDescent="0.25">
      <c r="D1967" s="143"/>
    </row>
    <row r="1968" spans="4:4" x14ac:dyDescent="0.25">
      <c r="D1968" s="143"/>
    </row>
    <row r="1969" spans="4:4" x14ac:dyDescent="0.25">
      <c r="D1969" s="143"/>
    </row>
    <row r="1970" spans="4:4" x14ac:dyDescent="0.25">
      <c r="D1970" s="143"/>
    </row>
    <row r="1971" spans="4:4" x14ac:dyDescent="0.25">
      <c r="D1971" s="143"/>
    </row>
    <row r="1972" spans="4:4" x14ac:dyDescent="0.25">
      <c r="D1972" s="143"/>
    </row>
    <row r="1973" spans="4:4" x14ac:dyDescent="0.25">
      <c r="D1973" s="143"/>
    </row>
    <row r="1974" spans="4:4" x14ac:dyDescent="0.25">
      <c r="D1974" s="143"/>
    </row>
    <row r="1975" spans="4:4" x14ac:dyDescent="0.25">
      <c r="D1975" s="143"/>
    </row>
    <row r="1976" spans="4:4" x14ac:dyDescent="0.25">
      <c r="D1976" s="143"/>
    </row>
    <row r="1977" spans="4:4" x14ac:dyDescent="0.25">
      <c r="D1977" s="143"/>
    </row>
    <row r="1978" spans="4:4" x14ac:dyDescent="0.25">
      <c r="D1978" s="143"/>
    </row>
    <row r="1979" spans="4:4" x14ac:dyDescent="0.25">
      <c r="D1979" s="143"/>
    </row>
    <row r="1980" spans="4:4" x14ac:dyDescent="0.25">
      <c r="D1980" s="143"/>
    </row>
    <row r="1981" spans="4:4" x14ac:dyDescent="0.25">
      <c r="D1981" s="143"/>
    </row>
    <row r="1982" spans="4:4" x14ac:dyDescent="0.25">
      <c r="D1982" s="143"/>
    </row>
    <row r="1983" spans="4:4" x14ac:dyDescent="0.25">
      <c r="D1983" s="143"/>
    </row>
    <row r="1984" spans="4:4" x14ac:dyDescent="0.25">
      <c r="D1984" s="143"/>
    </row>
    <row r="1985" spans="4:4" x14ac:dyDescent="0.25">
      <c r="D1985" s="143"/>
    </row>
    <row r="1986" spans="4:4" x14ac:dyDescent="0.25">
      <c r="D1986" s="143"/>
    </row>
    <row r="1987" spans="4:4" x14ac:dyDescent="0.25">
      <c r="D1987" s="143"/>
    </row>
    <row r="1988" spans="4:4" x14ac:dyDescent="0.25">
      <c r="D1988" s="143"/>
    </row>
    <row r="1989" spans="4:4" x14ac:dyDescent="0.25">
      <c r="D1989" s="143"/>
    </row>
    <row r="1990" spans="4:4" x14ac:dyDescent="0.25">
      <c r="D1990" s="143"/>
    </row>
    <row r="1991" spans="4:4" x14ac:dyDescent="0.25">
      <c r="D1991" s="143"/>
    </row>
    <row r="1992" spans="4:4" x14ac:dyDescent="0.25">
      <c r="D1992" s="143"/>
    </row>
    <row r="1993" spans="4:4" x14ac:dyDescent="0.25">
      <c r="D1993" s="143"/>
    </row>
    <row r="1994" spans="4:4" x14ac:dyDescent="0.25">
      <c r="D1994" s="143"/>
    </row>
    <row r="1995" spans="4:4" x14ac:dyDescent="0.25">
      <c r="D1995" s="143"/>
    </row>
    <row r="1996" spans="4:4" x14ac:dyDescent="0.25">
      <c r="D1996" s="143"/>
    </row>
    <row r="1997" spans="4:4" x14ac:dyDescent="0.25">
      <c r="D1997" s="143"/>
    </row>
    <row r="1998" spans="4:4" x14ac:dyDescent="0.25">
      <c r="D1998" s="143"/>
    </row>
    <row r="1999" spans="4:4" x14ac:dyDescent="0.25">
      <c r="D1999" s="143"/>
    </row>
    <row r="2000" spans="4:4" x14ac:dyDescent="0.25">
      <c r="D2000" s="143"/>
    </row>
    <row r="2001" spans="4:4" x14ac:dyDescent="0.25">
      <c r="D2001" s="143"/>
    </row>
    <row r="2002" spans="4:4" x14ac:dyDescent="0.25">
      <c r="D2002" s="143"/>
    </row>
    <row r="2003" spans="4:4" x14ac:dyDescent="0.25">
      <c r="D2003" s="143"/>
    </row>
    <row r="2004" spans="4:4" x14ac:dyDescent="0.25">
      <c r="D2004" s="143"/>
    </row>
    <row r="2005" spans="4:4" x14ac:dyDescent="0.25">
      <c r="D2005" s="143"/>
    </row>
    <row r="2006" spans="4:4" x14ac:dyDescent="0.25">
      <c r="D2006" s="143"/>
    </row>
    <row r="2007" spans="4:4" x14ac:dyDescent="0.25">
      <c r="D2007" s="143"/>
    </row>
    <row r="2008" spans="4:4" x14ac:dyDescent="0.25">
      <c r="D2008" s="143"/>
    </row>
    <row r="2009" spans="4:4" x14ac:dyDescent="0.25">
      <c r="D2009" s="143"/>
    </row>
    <row r="2010" spans="4:4" x14ac:dyDescent="0.25">
      <c r="D2010" s="143"/>
    </row>
    <row r="2011" spans="4:4" x14ac:dyDescent="0.25">
      <c r="D2011" s="143"/>
    </row>
    <row r="2012" spans="4:4" x14ac:dyDescent="0.25">
      <c r="D2012" s="143"/>
    </row>
    <row r="2013" spans="4:4" x14ac:dyDescent="0.25">
      <c r="D2013" s="143"/>
    </row>
    <row r="2014" spans="4:4" x14ac:dyDescent="0.25">
      <c r="D2014" s="143"/>
    </row>
    <row r="2015" spans="4:4" x14ac:dyDescent="0.25">
      <c r="D2015" s="143"/>
    </row>
    <row r="2016" spans="4:4" x14ac:dyDescent="0.25">
      <c r="D2016" s="143"/>
    </row>
    <row r="2017" spans="4:4" x14ac:dyDescent="0.25">
      <c r="D2017" s="143"/>
    </row>
    <row r="2018" spans="4:4" x14ac:dyDescent="0.25">
      <c r="D2018" s="143"/>
    </row>
    <row r="2019" spans="4:4" x14ac:dyDescent="0.25">
      <c r="D2019" s="143"/>
    </row>
    <row r="2020" spans="4:4" x14ac:dyDescent="0.25">
      <c r="D2020" s="143"/>
    </row>
    <row r="2021" spans="4:4" x14ac:dyDescent="0.25">
      <c r="D2021" s="143"/>
    </row>
    <row r="2022" spans="4:4" x14ac:dyDescent="0.25">
      <c r="D2022" s="143"/>
    </row>
    <row r="2023" spans="4:4" x14ac:dyDescent="0.25">
      <c r="D2023" s="143"/>
    </row>
    <row r="2024" spans="4:4" x14ac:dyDescent="0.25">
      <c r="D2024" s="143"/>
    </row>
    <row r="2025" spans="4:4" x14ac:dyDescent="0.25">
      <c r="D2025" s="143"/>
    </row>
    <row r="2026" spans="4:4" x14ac:dyDescent="0.25">
      <c r="D2026" s="143"/>
    </row>
    <row r="2027" spans="4:4" x14ac:dyDescent="0.25">
      <c r="D2027" s="143"/>
    </row>
    <row r="2028" spans="4:4" x14ac:dyDescent="0.25">
      <c r="D2028" s="143"/>
    </row>
    <row r="2029" spans="4:4" x14ac:dyDescent="0.25">
      <c r="D2029" s="143"/>
    </row>
    <row r="2030" spans="4:4" x14ac:dyDescent="0.25">
      <c r="D2030" s="143"/>
    </row>
    <row r="2031" spans="4:4" x14ac:dyDescent="0.25">
      <c r="D2031" s="143"/>
    </row>
    <row r="2032" spans="4:4" x14ac:dyDescent="0.25">
      <c r="D2032" s="143"/>
    </row>
    <row r="2033" spans="4:4" x14ac:dyDescent="0.25">
      <c r="D2033" s="143"/>
    </row>
    <row r="2034" spans="4:4" x14ac:dyDescent="0.25">
      <c r="D2034" s="143"/>
    </row>
    <row r="2035" spans="4:4" x14ac:dyDescent="0.25">
      <c r="D2035" s="143"/>
    </row>
    <row r="2036" spans="4:4" x14ac:dyDescent="0.25">
      <c r="D2036" s="143"/>
    </row>
    <row r="2037" spans="4:4" x14ac:dyDescent="0.25">
      <c r="D2037" s="143"/>
    </row>
    <row r="2038" spans="4:4" x14ac:dyDescent="0.25">
      <c r="D2038" s="143"/>
    </row>
    <row r="2039" spans="4:4" x14ac:dyDescent="0.25">
      <c r="D2039" s="143"/>
    </row>
    <row r="2040" spans="4:4" x14ac:dyDescent="0.25">
      <c r="D2040" s="143"/>
    </row>
    <row r="2041" spans="4:4" x14ac:dyDescent="0.25">
      <c r="D2041" s="143"/>
    </row>
    <row r="2042" spans="4:4" x14ac:dyDescent="0.25">
      <c r="D2042" s="143"/>
    </row>
    <row r="2043" spans="4:4" x14ac:dyDescent="0.25">
      <c r="D2043" s="143"/>
    </row>
    <row r="2044" spans="4:4" x14ac:dyDescent="0.25">
      <c r="D2044" s="143"/>
    </row>
    <row r="2045" spans="4:4" x14ac:dyDescent="0.25">
      <c r="D2045" s="143"/>
    </row>
    <row r="2046" spans="4:4" x14ac:dyDescent="0.25">
      <c r="D2046" s="143"/>
    </row>
    <row r="2047" spans="4:4" x14ac:dyDescent="0.25">
      <c r="D2047" s="143"/>
    </row>
    <row r="2048" spans="4:4" x14ac:dyDescent="0.25">
      <c r="D2048" s="143"/>
    </row>
    <row r="2049" spans="4:4" x14ac:dyDescent="0.25">
      <c r="D2049" s="143"/>
    </row>
    <row r="2050" spans="4:4" x14ac:dyDescent="0.25">
      <c r="D2050" s="143"/>
    </row>
    <row r="2051" spans="4:4" x14ac:dyDescent="0.25">
      <c r="D2051" s="143"/>
    </row>
    <row r="2052" spans="4:4" x14ac:dyDescent="0.25">
      <c r="D2052" s="143"/>
    </row>
    <row r="2053" spans="4:4" x14ac:dyDescent="0.25">
      <c r="D2053" s="143"/>
    </row>
    <row r="2054" spans="4:4" x14ac:dyDescent="0.25">
      <c r="D2054" s="143"/>
    </row>
    <row r="2055" spans="4:4" x14ac:dyDescent="0.25">
      <c r="D2055" s="143"/>
    </row>
    <row r="2056" spans="4:4" x14ac:dyDescent="0.25">
      <c r="D2056" s="143"/>
    </row>
    <row r="2057" spans="4:4" x14ac:dyDescent="0.25">
      <c r="D2057" s="143"/>
    </row>
    <row r="2058" spans="4:4" x14ac:dyDescent="0.25">
      <c r="D2058" s="143"/>
    </row>
    <row r="2059" spans="4:4" x14ac:dyDescent="0.25">
      <c r="D2059" s="143"/>
    </row>
    <row r="2060" spans="4:4" x14ac:dyDescent="0.25">
      <c r="D2060" s="143"/>
    </row>
    <row r="2061" spans="4:4" x14ac:dyDescent="0.25">
      <c r="D2061" s="143"/>
    </row>
    <row r="2062" spans="4:4" x14ac:dyDescent="0.25">
      <c r="D2062" s="143"/>
    </row>
    <row r="2063" spans="4:4" x14ac:dyDescent="0.25">
      <c r="D2063" s="143"/>
    </row>
    <row r="2064" spans="4:4" x14ac:dyDescent="0.25">
      <c r="D2064" s="143"/>
    </row>
    <row r="2065" spans="4:4" x14ac:dyDescent="0.25">
      <c r="D2065" s="143"/>
    </row>
    <row r="2066" spans="4:4" x14ac:dyDescent="0.25">
      <c r="D2066" s="143"/>
    </row>
    <row r="2067" spans="4:4" x14ac:dyDescent="0.25">
      <c r="D2067" s="143"/>
    </row>
    <row r="2068" spans="4:4" x14ac:dyDescent="0.25">
      <c r="D2068" s="143"/>
    </row>
    <row r="2069" spans="4:4" x14ac:dyDescent="0.25">
      <c r="D2069" s="143"/>
    </row>
    <row r="2070" spans="4:4" x14ac:dyDescent="0.25">
      <c r="D2070" s="143"/>
    </row>
    <row r="2071" spans="4:4" x14ac:dyDescent="0.25">
      <c r="D2071" s="143"/>
    </row>
    <row r="2072" spans="4:4" x14ac:dyDescent="0.25">
      <c r="D2072" s="143"/>
    </row>
    <row r="2073" spans="4:4" x14ac:dyDescent="0.25">
      <c r="D2073" s="143"/>
    </row>
    <row r="2074" spans="4:4" x14ac:dyDescent="0.25">
      <c r="D2074" s="143"/>
    </row>
    <row r="2075" spans="4:4" x14ac:dyDescent="0.25">
      <c r="D2075" s="143"/>
    </row>
    <row r="2076" spans="4:4" x14ac:dyDescent="0.25">
      <c r="D2076" s="143"/>
    </row>
    <row r="2077" spans="4:4" x14ac:dyDescent="0.25">
      <c r="D2077" s="143"/>
    </row>
    <row r="2078" spans="4:4" x14ac:dyDescent="0.25">
      <c r="D2078" s="143"/>
    </row>
    <row r="2079" spans="4:4" x14ac:dyDescent="0.25">
      <c r="D2079" s="143"/>
    </row>
    <row r="2080" spans="4:4" x14ac:dyDescent="0.25">
      <c r="D2080" s="143"/>
    </row>
    <row r="2081" spans="4:4" x14ac:dyDescent="0.25">
      <c r="D2081" s="143"/>
    </row>
    <row r="2082" spans="4:4" x14ac:dyDescent="0.25">
      <c r="D2082" s="143"/>
    </row>
    <row r="2083" spans="4:4" x14ac:dyDescent="0.25">
      <c r="D2083" s="143"/>
    </row>
    <row r="2084" spans="4:4" x14ac:dyDescent="0.25">
      <c r="D2084" s="143"/>
    </row>
    <row r="2085" spans="4:4" x14ac:dyDescent="0.25">
      <c r="D2085" s="143"/>
    </row>
    <row r="2086" spans="4:4" x14ac:dyDescent="0.25">
      <c r="D2086" s="143"/>
    </row>
    <row r="2087" spans="4:4" x14ac:dyDescent="0.25">
      <c r="D2087" s="143"/>
    </row>
    <row r="2088" spans="4:4" x14ac:dyDescent="0.25">
      <c r="D2088" s="143"/>
    </row>
    <row r="2089" spans="4:4" x14ac:dyDescent="0.25">
      <c r="D2089" s="143"/>
    </row>
    <row r="2090" spans="4:4" x14ac:dyDescent="0.25">
      <c r="D2090" s="143"/>
    </row>
    <row r="2091" spans="4:4" x14ac:dyDescent="0.25">
      <c r="D2091" s="143"/>
    </row>
    <row r="2092" spans="4:4" x14ac:dyDescent="0.25">
      <c r="D2092" s="143"/>
    </row>
    <row r="2093" spans="4:4" x14ac:dyDescent="0.25">
      <c r="D2093" s="143"/>
    </row>
    <row r="2094" spans="4:4" x14ac:dyDescent="0.25">
      <c r="D2094" s="143"/>
    </row>
    <row r="2095" spans="4:4" x14ac:dyDescent="0.25">
      <c r="D2095" s="143"/>
    </row>
    <row r="2096" spans="4:4" x14ac:dyDescent="0.25">
      <c r="D2096" s="143"/>
    </row>
    <row r="2097" spans="4:4" x14ac:dyDescent="0.25">
      <c r="D2097" s="143"/>
    </row>
    <row r="2098" spans="4:4" x14ac:dyDescent="0.25">
      <c r="D2098" s="143"/>
    </row>
    <row r="2099" spans="4:4" x14ac:dyDescent="0.25">
      <c r="D2099" s="143"/>
    </row>
    <row r="2100" spans="4:4" x14ac:dyDescent="0.25">
      <c r="D2100" s="143"/>
    </row>
    <row r="2101" spans="4:4" x14ac:dyDescent="0.25">
      <c r="D2101" s="143"/>
    </row>
    <row r="2102" spans="4:4" x14ac:dyDescent="0.25">
      <c r="D2102" s="143"/>
    </row>
    <row r="2103" spans="4:4" x14ac:dyDescent="0.25">
      <c r="D2103" s="143"/>
    </row>
    <row r="2104" spans="4:4" x14ac:dyDescent="0.25">
      <c r="D2104" s="143"/>
    </row>
    <row r="2105" spans="4:4" x14ac:dyDescent="0.25">
      <c r="D2105" s="143"/>
    </row>
    <row r="2106" spans="4:4" x14ac:dyDescent="0.25">
      <c r="D2106" s="143"/>
    </row>
    <row r="2107" spans="4:4" x14ac:dyDescent="0.25">
      <c r="D2107" s="143"/>
    </row>
    <row r="2108" spans="4:4" x14ac:dyDescent="0.25">
      <c r="D2108" s="143"/>
    </row>
    <row r="2109" spans="4:4" x14ac:dyDescent="0.25">
      <c r="D2109" s="143"/>
    </row>
    <row r="2110" spans="4:4" x14ac:dyDescent="0.25">
      <c r="D2110" s="143"/>
    </row>
    <row r="2111" spans="4:4" x14ac:dyDescent="0.25">
      <c r="D2111" s="143"/>
    </row>
    <row r="2112" spans="4:4" x14ac:dyDescent="0.25">
      <c r="D2112" s="143"/>
    </row>
    <row r="2113" spans="4:4" x14ac:dyDescent="0.25">
      <c r="D2113" s="143"/>
    </row>
    <row r="2114" spans="4:4" x14ac:dyDescent="0.25">
      <c r="D2114" s="143"/>
    </row>
    <row r="2115" spans="4:4" x14ac:dyDescent="0.25">
      <c r="D2115" s="143"/>
    </row>
    <row r="2116" spans="4:4" x14ac:dyDescent="0.25">
      <c r="D2116" s="143"/>
    </row>
    <row r="2117" spans="4:4" x14ac:dyDescent="0.25">
      <c r="D2117" s="143"/>
    </row>
    <row r="2118" spans="4:4" x14ac:dyDescent="0.25">
      <c r="D2118" s="143"/>
    </row>
    <row r="2119" spans="4:4" x14ac:dyDescent="0.25">
      <c r="D2119" s="143"/>
    </row>
    <row r="2120" spans="4:4" x14ac:dyDescent="0.25">
      <c r="D2120" s="143"/>
    </row>
    <row r="2121" spans="4:4" x14ac:dyDescent="0.25">
      <c r="D2121" s="143"/>
    </row>
    <row r="2122" spans="4:4" x14ac:dyDescent="0.25">
      <c r="D2122" s="143"/>
    </row>
    <row r="2123" spans="4:4" x14ac:dyDescent="0.25">
      <c r="D2123" s="143"/>
    </row>
    <row r="2124" spans="4:4" x14ac:dyDescent="0.25">
      <c r="D2124" s="143"/>
    </row>
    <row r="2125" spans="4:4" x14ac:dyDescent="0.25">
      <c r="D2125" s="143"/>
    </row>
    <row r="2126" spans="4:4" x14ac:dyDescent="0.25">
      <c r="D2126" s="143"/>
    </row>
    <row r="2127" spans="4:4" x14ac:dyDescent="0.25">
      <c r="D2127" s="143"/>
    </row>
    <row r="2128" spans="4:4" x14ac:dyDescent="0.25">
      <c r="D2128" s="143"/>
    </row>
    <row r="2129" spans="4:4" x14ac:dyDescent="0.25">
      <c r="D2129" s="143"/>
    </row>
    <row r="2130" spans="4:4" x14ac:dyDescent="0.25">
      <c r="D2130" s="143"/>
    </row>
    <row r="2131" spans="4:4" x14ac:dyDescent="0.25">
      <c r="D2131" s="143"/>
    </row>
    <row r="2132" spans="4:4" x14ac:dyDescent="0.25">
      <c r="D2132" s="143"/>
    </row>
    <row r="2133" spans="4:4" x14ac:dyDescent="0.25">
      <c r="D2133" s="143"/>
    </row>
    <row r="2134" spans="4:4" x14ac:dyDescent="0.25">
      <c r="D2134" s="143"/>
    </row>
    <row r="2135" spans="4:4" x14ac:dyDescent="0.25">
      <c r="D2135" s="143"/>
    </row>
    <row r="2136" spans="4:4" x14ac:dyDescent="0.25">
      <c r="D2136" s="143"/>
    </row>
    <row r="2137" spans="4:4" x14ac:dyDescent="0.25">
      <c r="D2137" s="143"/>
    </row>
    <row r="2138" spans="4:4" x14ac:dyDescent="0.25">
      <c r="D2138" s="143"/>
    </row>
    <row r="2139" spans="4:4" x14ac:dyDescent="0.25">
      <c r="D2139" s="143"/>
    </row>
    <row r="2140" spans="4:4" x14ac:dyDescent="0.25">
      <c r="D2140" s="143"/>
    </row>
    <row r="2141" spans="4:4" x14ac:dyDescent="0.25">
      <c r="D2141" s="143"/>
    </row>
    <row r="2142" spans="4:4" x14ac:dyDescent="0.25">
      <c r="D2142" s="143"/>
    </row>
    <row r="2143" spans="4:4" x14ac:dyDescent="0.25">
      <c r="D2143" s="143"/>
    </row>
    <row r="2144" spans="4:4" x14ac:dyDescent="0.25">
      <c r="D2144" s="143"/>
    </row>
    <row r="2145" spans="4:4" x14ac:dyDescent="0.25">
      <c r="D2145" s="143"/>
    </row>
    <row r="2146" spans="4:4" x14ac:dyDescent="0.25">
      <c r="D2146" s="143"/>
    </row>
    <row r="2147" spans="4:4" x14ac:dyDescent="0.25">
      <c r="D2147" s="143"/>
    </row>
    <row r="2148" spans="4:4" x14ac:dyDescent="0.25">
      <c r="D2148" s="143"/>
    </row>
    <row r="2149" spans="4:4" x14ac:dyDescent="0.25">
      <c r="D2149" s="143"/>
    </row>
    <row r="2150" spans="4:4" x14ac:dyDescent="0.25">
      <c r="D2150" s="143"/>
    </row>
    <row r="2151" spans="4:4" x14ac:dyDescent="0.25">
      <c r="D2151" s="143"/>
    </row>
    <row r="2152" spans="4:4" x14ac:dyDescent="0.25">
      <c r="D2152" s="143"/>
    </row>
    <row r="2153" spans="4:4" x14ac:dyDescent="0.25">
      <c r="D2153" s="143"/>
    </row>
    <row r="2154" spans="4:4" x14ac:dyDescent="0.25">
      <c r="D2154" s="143"/>
    </row>
    <row r="2155" spans="4:4" x14ac:dyDescent="0.25">
      <c r="D2155" s="143"/>
    </row>
    <row r="2156" spans="4:4" x14ac:dyDescent="0.25">
      <c r="D2156" s="143"/>
    </row>
    <row r="2157" spans="4:4" x14ac:dyDescent="0.25">
      <c r="D2157" s="143"/>
    </row>
    <row r="2158" spans="4:4" x14ac:dyDescent="0.25">
      <c r="D2158" s="143"/>
    </row>
    <row r="2159" spans="4:4" x14ac:dyDescent="0.25">
      <c r="D2159" s="143"/>
    </row>
    <row r="2160" spans="4:4" x14ac:dyDescent="0.25">
      <c r="D2160" s="143"/>
    </row>
    <row r="2161" spans="4:4" x14ac:dyDescent="0.25">
      <c r="D2161" s="143"/>
    </row>
    <row r="2162" spans="4:4" x14ac:dyDescent="0.25">
      <c r="D2162" s="143"/>
    </row>
    <row r="2163" spans="4:4" x14ac:dyDescent="0.25">
      <c r="D2163" s="143"/>
    </row>
    <row r="2164" spans="4:4" x14ac:dyDescent="0.25">
      <c r="D2164" s="143"/>
    </row>
    <row r="2165" spans="4:4" x14ac:dyDescent="0.25">
      <c r="D2165" s="143"/>
    </row>
    <row r="2166" spans="4:4" x14ac:dyDescent="0.25">
      <c r="D2166" s="143"/>
    </row>
    <row r="2167" spans="4:4" x14ac:dyDescent="0.25">
      <c r="D2167" s="143"/>
    </row>
    <row r="2168" spans="4:4" x14ac:dyDescent="0.25">
      <c r="D2168" s="143"/>
    </row>
    <row r="2169" spans="4:4" x14ac:dyDescent="0.25">
      <c r="D2169" s="143"/>
    </row>
    <row r="2170" spans="4:4" x14ac:dyDescent="0.25">
      <c r="D2170" s="143"/>
    </row>
    <row r="2171" spans="4:4" x14ac:dyDescent="0.25">
      <c r="D2171" s="143"/>
    </row>
    <row r="2172" spans="4:4" x14ac:dyDescent="0.25">
      <c r="D2172" s="143"/>
    </row>
    <row r="2173" spans="4:4" x14ac:dyDescent="0.25">
      <c r="D2173" s="143"/>
    </row>
    <row r="2174" spans="4:4" x14ac:dyDescent="0.25">
      <c r="D2174" s="143"/>
    </row>
    <row r="2175" spans="4:4" x14ac:dyDescent="0.25">
      <c r="D2175" s="143"/>
    </row>
    <row r="2176" spans="4:4" x14ac:dyDescent="0.25">
      <c r="D2176" s="143"/>
    </row>
    <row r="2177" spans="4:4" x14ac:dyDescent="0.25">
      <c r="D2177" s="143"/>
    </row>
    <row r="2178" spans="4:4" x14ac:dyDescent="0.25">
      <c r="D2178" s="143"/>
    </row>
    <row r="2179" spans="4:4" x14ac:dyDescent="0.25">
      <c r="D2179" s="143"/>
    </row>
    <row r="2180" spans="4:4" x14ac:dyDescent="0.25">
      <c r="D2180" s="143"/>
    </row>
    <row r="2181" spans="4:4" x14ac:dyDescent="0.25">
      <c r="D2181" s="143"/>
    </row>
    <row r="2182" spans="4:4" x14ac:dyDescent="0.25">
      <c r="D2182" s="143"/>
    </row>
    <row r="2183" spans="4:4" x14ac:dyDescent="0.25">
      <c r="D2183" s="143"/>
    </row>
    <row r="2184" spans="4:4" x14ac:dyDescent="0.25">
      <c r="D2184" s="143"/>
    </row>
    <row r="2185" spans="4:4" x14ac:dyDescent="0.25">
      <c r="D2185" s="143"/>
    </row>
    <row r="2186" spans="4:4" x14ac:dyDescent="0.25">
      <c r="D2186" s="143"/>
    </row>
    <row r="2187" spans="4:4" x14ac:dyDescent="0.25">
      <c r="D2187" s="143"/>
    </row>
    <row r="2188" spans="4:4" x14ac:dyDescent="0.25">
      <c r="D2188" s="143"/>
    </row>
    <row r="2189" spans="4:4" x14ac:dyDescent="0.25">
      <c r="D2189" s="143"/>
    </row>
    <row r="2190" spans="4:4" x14ac:dyDescent="0.25">
      <c r="D2190" s="143"/>
    </row>
    <row r="2191" spans="4:4" x14ac:dyDescent="0.25">
      <c r="D2191" s="143"/>
    </row>
    <row r="2192" spans="4:4" x14ac:dyDescent="0.25">
      <c r="D2192" s="143"/>
    </row>
    <row r="2193" spans="4:4" x14ac:dyDescent="0.25">
      <c r="D2193" s="143"/>
    </row>
    <row r="2194" spans="4:4" x14ac:dyDescent="0.25">
      <c r="D2194" s="143"/>
    </row>
    <row r="2195" spans="4:4" x14ac:dyDescent="0.25">
      <c r="D2195" s="143"/>
    </row>
    <row r="2196" spans="4:4" x14ac:dyDescent="0.25">
      <c r="D2196" s="143"/>
    </row>
    <row r="2197" spans="4:4" x14ac:dyDescent="0.25">
      <c r="D2197" s="143"/>
    </row>
    <row r="2198" spans="4:4" x14ac:dyDescent="0.25">
      <c r="D2198" s="143"/>
    </row>
    <row r="2199" spans="4:4" x14ac:dyDescent="0.25">
      <c r="D2199" s="143"/>
    </row>
    <row r="2200" spans="4:4" x14ac:dyDescent="0.25">
      <c r="D2200" s="143"/>
    </row>
    <row r="2201" spans="4:4" x14ac:dyDescent="0.25">
      <c r="D2201" s="143"/>
    </row>
    <row r="2202" spans="4:4" x14ac:dyDescent="0.25">
      <c r="D2202" s="143"/>
    </row>
    <row r="2203" spans="4:4" x14ac:dyDescent="0.25">
      <c r="D2203" s="143"/>
    </row>
    <row r="2204" spans="4:4" x14ac:dyDescent="0.25">
      <c r="D2204" s="143"/>
    </row>
    <row r="2205" spans="4:4" x14ac:dyDescent="0.25">
      <c r="D2205" s="143"/>
    </row>
    <row r="2206" spans="4:4" x14ac:dyDescent="0.25">
      <c r="D2206" s="143"/>
    </row>
    <row r="2207" spans="4:4" x14ac:dyDescent="0.25">
      <c r="D2207" s="143"/>
    </row>
    <row r="2208" spans="4:4" x14ac:dyDescent="0.25">
      <c r="D2208" s="143"/>
    </row>
    <row r="2209" spans="4:4" x14ac:dyDescent="0.25">
      <c r="D2209" s="143"/>
    </row>
    <row r="2210" spans="4:4" x14ac:dyDescent="0.25">
      <c r="D2210" s="143"/>
    </row>
    <row r="2211" spans="4:4" x14ac:dyDescent="0.25">
      <c r="D2211" s="143"/>
    </row>
    <row r="2212" spans="4:4" x14ac:dyDescent="0.25">
      <c r="D2212" s="143"/>
    </row>
    <row r="2213" spans="4:4" x14ac:dyDescent="0.25">
      <c r="D2213" s="143"/>
    </row>
    <row r="2214" spans="4:4" x14ac:dyDescent="0.25">
      <c r="D2214" s="143"/>
    </row>
    <row r="2215" spans="4:4" x14ac:dyDescent="0.25">
      <c r="D2215" s="143"/>
    </row>
    <row r="2216" spans="4:4" x14ac:dyDescent="0.25">
      <c r="D2216" s="143"/>
    </row>
    <row r="2217" spans="4:4" x14ac:dyDescent="0.25">
      <c r="D2217" s="143"/>
    </row>
    <row r="2218" spans="4:4" x14ac:dyDescent="0.25">
      <c r="D2218" s="143"/>
    </row>
    <row r="2219" spans="4:4" x14ac:dyDescent="0.25">
      <c r="D2219" s="143"/>
    </row>
    <row r="2220" spans="4:4" x14ac:dyDescent="0.25">
      <c r="D2220" s="143"/>
    </row>
    <row r="2221" spans="4:4" x14ac:dyDescent="0.25">
      <c r="D2221" s="143"/>
    </row>
    <row r="2222" spans="4:4" x14ac:dyDescent="0.25">
      <c r="D2222" s="143"/>
    </row>
    <row r="2223" spans="4:4" x14ac:dyDescent="0.25">
      <c r="D2223" s="143"/>
    </row>
    <row r="2224" spans="4:4" x14ac:dyDescent="0.25">
      <c r="D2224" s="143"/>
    </row>
    <row r="2225" spans="4:4" x14ac:dyDescent="0.25">
      <c r="D2225" s="143"/>
    </row>
    <row r="2226" spans="4:4" x14ac:dyDescent="0.25">
      <c r="D2226" s="143"/>
    </row>
    <row r="2227" spans="4:4" x14ac:dyDescent="0.25">
      <c r="D2227" s="143"/>
    </row>
    <row r="2228" spans="4:4" x14ac:dyDescent="0.25">
      <c r="D2228" s="143"/>
    </row>
    <row r="2229" spans="4:4" x14ac:dyDescent="0.25">
      <c r="D2229" s="143"/>
    </row>
    <row r="2230" spans="4:4" x14ac:dyDescent="0.25">
      <c r="D2230" s="143"/>
    </row>
    <row r="2231" spans="4:4" x14ac:dyDescent="0.25">
      <c r="D2231" s="143"/>
    </row>
    <row r="2232" spans="4:4" x14ac:dyDescent="0.25">
      <c r="D2232" s="143"/>
    </row>
    <row r="2233" spans="4:4" x14ac:dyDescent="0.25">
      <c r="D2233" s="143"/>
    </row>
    <row r="2234" spans="4:4" x14ac:dyDescent="0.25">
      <c r="D2234" s="143"/>
    </row>
    <row r="2235" spans="4:4" x14ac:dyDescent="0.25">
      <c r="D2235" s="143"/>
    </row>
    <row r="2236" spans="4:4" x14ac:dyDescent="0.25">
      <c r="D2236" s="143"/>
    </row>
    <row r="2237" spans="4:4" x14ac:dyDescent="0.25">
      <c r="D2237" s="143"/>
    </row>
    <row r="2238" spans="4:4" x14ac:dyDescent="0.25">
      <c r="D2238" s="143"/>
    </row>
    <row r="2239" spans="4:4" x14ac:dyDescent="0.25">
      <c r="D2239" s="143"/>
    </row>
    <row r="2240" spans="4:4" x14ac:dyDescent="0.25">
      <c r="D2240" s="143"/>
    </row>
    <row r="2241" spans="4:4" x14ac:dyDescent="0.25">
      <c r="D2241" s="143"/>
    </row>
    <row r="2242" spans="4:4" x14ac:dyDescent="0.25">
      <c r="D2242" s="143"/>
    </row>
    <row r="2243" spans="4:4" x14ac:dyDescent="0.25">
      <c r="D2243" s="143"/>
    </row>
    <row r="2244" spans="4:4" x14ac:dyDescent="0.25">
      <c r="D2244" s="143"/>
    </row>
    <row r="2245" spans="4:4" x14ac:dyDescent="0.25">
      <c r="D2245" s="143"/>
    </row>
    <row r="2246" spans="4:4" x14ac:dyDescent="0.25">
      <c r="D2246" s="143"/>
    </row>
    <row r="2247" spans="4:4" x14ac:dyDescent="0.25">
      <c r="D2247" s="143"/>
    </row>
    <row r="2248" spans="4:4" x14ac:dyDescent="0.25">
      <c r="D2248" s="143"/>
    </row>
    <row r="2249" spans="4:4" x14ac:dyDescent="0.25">
      <c r="D2249" s="143"/>
    </row>
    <row r="2250" spans="4:4" x14ac:dyDescent="0.25">
      <c r="D2250" s="143"/>
    </row>
    <row r="2251" spans="4:4" x14ac:dyDescent="0.25">
      <c r="D2251" s="143"/>
    </row>
    <row r="2252" spans="4:4" x14ac:dyDescent="0.25">
      <c r="D2252" s="143"/>
    </row>
    <row r="2253" spans="4:4" x14ac:dyDescent="0.25">
      <c r="D2253" s="143"/>
    </row>
    <row r="2254" spans="4:4" x14ac:dyDescent="0.25">
      <c r="D2254" s="143"/>
    </row>
    <row r="2255" spans="4:4" x14ac:dyDescent="0.25">
      <c r="D2255" s="143"/>
    </row>
    <row r="2256" spans="4:4" x14ac:dyDescent="0.25">
      <c r="D2256" s="143"/>
    </row>
    <row r="2257" spans="4:4" x14ac:dyDescent="0.25">
      <c r="D2257" s="143"/>
    </row>
    <row r="2258" spans="4:4" x14ac:dyDescent="0.25">
      <c r="D2258" s="143"/>
    </row>
    <row r="2259" spans="4:4" x14ac:dyDescent="0.25">
      <c r="D2259" s="143"/>
    </row>
    <row r="2260" spans="4:4" x14ac:dyDescent="0.25">
      <c r="D2260" s="143"/>
    </row>
    <row r="2261" spans="4:4" x14ac:dyDescent="0.25">
      <c r="D2261" s="143"/>
    </row>
    <row r="2262" spans="4:4" x14ac:dyDescent="0.25">
      <c r="D2262" s="143"/>
    </row>
    <row r="2263" spans="4:4" x14ac:dyDescent="0.25">
      <c r="D2263" s="143"/>
    </row>
    <row r="2264" spans="4:4" x14ac:dyDescent="0.25">
      <c r="D2264" s="143"/>
    </row>
    <row r="2265" spans="4:4" x14ac:dyDescent="0.25">
      <c r="D2265" s="143"/>
    </row>
    <row r="2266" spans="4:4" x14ac:dyDescent="0.25">
      <c r="D2266" s="143"/>
    </row>
    <row r="2267" spans="4:4" x14ac:dyDescent="0.25">
      <c r="D2267" s="143"/>
    </row>
    <row r="2268" spans="4:4" x14ac:dyDescent="0.25">
      <c r="D2268" s="143"/>
    </row>
    <row r="2269" spans="4:4" x14ac:dyDescent="0.25">
      <c r="D2269" s="143"/>
    </row>
    <row r="2270" spans="4:4" x14ac:dyDescent="0.25">
      <c r="D2270" s="143"/>
    </row>
    <row r="2271" spans="4:4" x14ac:dyDescent="0.25">
      <c r="D2271" s="143"/>
    </row>
    <row r="2272" spans="4:4" x14ac:dyDescent="0.25">
      <c r="D2272" s="143"/>
    </row>
    <row r="2273" spans="4:4" x14ac:dyDescent="0.25">
      <c r="D2273" s="143"/>
    </row>
    <row r="2274" spans="4:4" x14ac:dyDescent="0.25">
      <c r="D2274" s="143"/>
    </row>
    <row r="2275" spans="4:4" x14ac:dyDescent="0.25">
      <c r="D2275" s="143"/>
    </row>
    <row r="2276" spans="4:4" x14ac:dyDescent="0.25">
      <c r="D2276" s="143"/>
    </row>
    <row r="2277" spans="4:4" x14ac:dyDescent="0.25">
      <c r="D2277" s="143"/>
    </row>
    <row r="2278" spans="4:4" x14ac:dyDescent="0.25">
      <c r="D2278" s="143"/>
    </row>
    <row r="2279" spans="4:4" x14ac:dyDescent="0.25">
      <c r="D2279" s="143"/>
    </row>
    <row r="2280" spans="4:4" x14ac:dyDescent="0.25">
      <c r="D2280" s="143"/>
    </row>
    <row r="2281" spans="4:4" x14ac:dyDescent="0.25">
      <c r="D2281" s="143"/>
    </row>
    <row r="2282" spans="4:4" x14ac:dyDescent="0.25">
      <c r="D2282" s="143"/>
    </row>
    <row r="2283" spans="4:4" x14ac:dyDescent="0.25">
      <c r="D2283" s="143"/>
    </row>
    <row r="2284" spans="4:4" x14ac:dyDescent="0.25">
      <c r="D2284" s="143"/>
    </row>
    <row r="2285" spans="4:4" x14ac:dyDescent="0.25">
      <c r="D2285" s="143"/>
    </row>
    <row r="2286" spans="4:4" x14ac:dyDescent="0.25">
      <c r="D2286" s="143"/>
    </row>
    <row r="2287" spans="4:4" x14ac:dyDescent="0.25">
      <c r="D2287" s="143"/>
    </row>
    <row r="2288" spans="4:4" x14ac:dyDescent="0.25">
      <c r="D2288" s="143"/>
    </row>
    <row r="2289" spans="4:4" x14ac:dyDescent="0.25">
      <c r="D2289" s="143"/>
    </row>
    <row r="2290" spans="4:4" x14ac:dyDescent="0.25">
      <c r="D2290" s="143"/>
    </row>
    <row r="2291" spans="4:4" x14ac:dyDescent="0.25">
      <c r="D2291" s="143"/>
    </row>
    <row r="2292" spans="4:4" x14ac:dyDescent="0.25">
      <c r="D2292" s="143"/>
    </row>
    <row r="2293" spans="4:4" x14ac:dyDescent="0.25">
      <c r="D2293" s="143"/>
    </row>
    <row r="2294" spans="4:4" x14ac:dyDescent="0.25">
      <c r="D2294" s="143"/>
    </row>
    <row r="2295" spans="4:4" x14ac:dyDescent="0.25">
      <c r="D2295" s="143"/>
    </row>
    <row r="2296" spans="4:4" x14ac:dyDescent="0.25">
      <c r="D2296" s="143"/>
    </row>
    <row r="2297" spans="4:4" x14ac:dyDescent="0.25">
      <c r="D2297" s="143"/>
    </row>
    <row r="2298" spans="4:4" x14ac:dyDescent="0.25">
      <c r="D2298" s="143"/>
    </row>
    <row r="2299" spans="4:4" x14ac:dyDescent="0.25">
      <c r="D2299" s="143"/>
    </row>
    <row r="2300" spans="4:4" x14ac:dyDescent="0.25">
      <c r="D2300" s="143"/>
    </row>
    <row r="2301" spans="4:4" x14ac:dyDescent="0.25">
      <c r="D2301" s="143"/>
    </row>
    <row r="2302" spans="4:4" x14ac:dyDescent="0.25">
      <c r="D2302" s="143"/>
    </row>
    <row r="2303" spans="4:4" x14ac:dyDescent="0.25">
      <c r="D2303" s="143"/>
    </row>
    <row r="2304" spans="4:4" x14ac:dyDescent="0.25">
      <c r="D2304" s="143"/>
    </row>
    <row r="2305" spans="4:4" x14ac:dyDescent="0.25">
      <c r="D2305" s="143"/>
    </row>
    <row r="2306" spans="4:4" x14ac:dyDescent="0.25">
      <c r="D2306" s="143"/>
    </row>
    <row r="2307" spans="4:4" x14ac:dyDescent="0.25">
      <c r="D2307" s="143"/>
    </row>
    <row r="2308" spans="4:4" x14ac:dyDescent="0.25">
      <c r="D2308" s="143"/>
    </row>
    <row r="2309" spans="4:4" x14ac:dyDescent="0.25">
      <c r="D2309" s="143"/>
    </row>
    <row r="2310" spans="4:4" x14ac:dyDescent="0.25">
      <c r="D2310" s="143"/>
    </row>
    <row r="2311" spans="4:4" x14ac:dyDescent="0.25">
      <c r="D2311" s="143"/>
    </row>
    <row r="2312" spans="4:4" x14ac:dyDescent="0.25">
      <c r="D2312" s="143"/>
    </row>
    <row r="2313" spans="4:4" x14ac:dyDescent="0.25">
      <c r="D2313" s="143"/>
    </row>
    <row r="2314" spans="4:4" x14ac:dyDescent="0.25">
      <c r="D2314" s="143"/>
    </row>
    <row r="2315" spans="4:4" x14ac:dyDescent="0.25">
      <c r="D2315" s="143"/>
    </row>
    <row r="2316" spans="4:4" x14ac:dyDescent="0.25">
      <c r="D2316" s="143"/>
    </row>
    <row r="2317" spans="4:4" x14ac:dyDescent="0.25">
      <c r="D2317" s="143"/>
    </row>
    <row r="2318" spans="4:4" x14ac:dyDescent="0.25">
      <c r="D2318" s="143"/>
    </row>
    <row r="2319" spans="4:4" x14ac:dyDescent="0.25">
      <c r="D2319" s="143"/>
    </row>
    <row r="2320" spans="4:4" x14ac:dyDescent="0.25">
      <c r="D2320" s="143"/>
    </row>
    <row r="2321" spans="4:4" x14ac:dyDescent="0.25">
      <c r="D2321" s="143"/>
    </row>
    <row r="2322" spans="4:4" x14ac:dyDescent="0.25">
      <c r="D2322" s="143"/>
    </row>
    <row r="2323" spans="4:4" x14ac:dyDescent="0.25">
      <c r="D2323" s="143"/>
    </row>
    <row r="2324" spans="4:4" x14ac:dyDescent="0.25">
      <c r="D2324" s="143"/>
    </row>
    <row r="2325" spans="4:4" x14ac:dyDescent="0.25">
      <c r="D2325" s="143"/>
    </row>
    <row r="2326" spans="4:4" x14ac:dyDescent="0.25">
      <c r="D2326" s="143"/>
    </row>
    <row r="2327" spans="4:4" x14ac:dyDescent="0.25">
      <c r="D2327" s="143"/>
    </row>
    <row r="2328" spans="4:4" x14ac:dyDescent="0.25">
      <c r="D2328" s="143"/>
    </row>
    <row r="2329" spans="4:4" x14ac:dyDescent="0.25">
      <c r="D2329" s="143"/>
    </row>
    <row r="2330" spans="4:4" x14ac:dyDescent="0.25">
      <c r="D2330" s="143"/>
    </row>
    <row r="2331" spans="4:4" x14ac:dyDescent="0.25">
      <c r="D2331" s="143"/>
    </row>
    <row r="2332" spans="4:4" x14ac:dyDescent="0.25">
      <c r="D2332" s="143"/>
    </row>
    <row r="2333" spans="4:4" x14ac:dyDescent="0.25">
      <c r="D2333" s="143"/>
    </row>
    <row r="2334" spans="4:4" x14ac:dyDescent="0.25">
      <c r="D2334" s="143"/>
    </row>
    <row r="2335" spans="4:4" x14ac:dyDescent="0.25">
      <c r="D2335" s="143"/>
    </row>
    <row r="2336" spans="4:4" x14ac:dyDescent="0.25">
      <c r="D2336" s="143"/>
    </row>
    <row r="2337" spans="4:4" x14ac:dyDescent="0.25">
      <c r="D2337" s="143"/>
    </row>
    <row r="2338" spans="4:4" x14ac:dyDescent="0.25">
      <c r="D2338" s="143"/>
    </row>
    <row r="2339" spans="4:4" x14ac:dyDescent="0.25">
      <c r="D2339" s="143"/>
    </row>
    <row r="2340" spans="4:4" x14ac:dyDescent="0.25">
      <c r="D2340" s="143"/>
    </row>
    <row r="2341" spans="4:4" x14ac:dyDescent="0.25">
      <c r="D2341" s="143"/>
    </row>
    <row r="2342" spans="4:4" x14ac:dyDescent="0.25">
      <c r="D2342" s="143"/>
    </row>
    <row r="2343" spans="4:4" x14ac:dyDescent="0.25">
      <c r="D2343" s="143"/>
    </row>
    <row r="2344" spans="4:4" x14ac:dyDescent="0.25">
      <c r="D2344" s="143"/>
    </row>
    <row r="2345" spans="4:4" x14ac:dyDescent="0.25">
      <c r="D2345" s="143"/>
    </row>
    <row r="2346" spans="4:4" x14ac:dyDescent="0.25">
      <c r="D2346" s="143"/>
    </row>
    <row r="2347" spans="4:4" x14ac:dyDescent="0.25">
      <c r="D2347" s="143"/>
    </row>
    <row r="2348" spans="4:4" x14ac:dyDescent="0.25">
      <c r="D2348" s="143"/>
    </row>
    <row r="2349" spans="4:4" x14ac:dyDescent="0.25">
      <c r="D2349" s="143"/>
    </row>
    <row r="2350" spans="4:4" x14ac:dyDescent="0.25">
      <c r="D2350" s="143"/>
    </row>
    <row r="2351" spans="4:4" x14ac:dyDescent="0.25">
      <c r="D2351" s="143"/>
    </row>
    <row r="2352" spans="4:4" x14ac:dyDescent="0.25">
      <c r="D2352" s="143"/>
    </row>
    <row r="2353" spans="4:4" x14ac:dyDescent="0.25">
      <c r="D2353" s="143"/>
    </row>
    <row r="2354" spans="4:4" x14ac:dyDescent="0.25">
      <c r="D2354" s="143"/>
    </row>
    <row r="2355" spans="4:4" x14ac:dyDescent="0.25">
      <c r="D2355" s="143"/>
    </row>
    <row r="2356" spans="4:4" x14ac:dyDescent="0.25">
      <c r="D2356" s="143"/>
    </row>
    <row r="2357" spans="4:4" x14ac:dyDescent="0.25">
      <c r="D2357" s="143"/>
    </row>
    <row r="2358" spans="4:4" x14ac:dyDescent="0.25">
      <c r="D2358" s="143"/>
    </row>
    <row r="2359" spans="4:4" x14ac:dyDescent="0.25">
      <c r="D2359" s="143"/>
    </row>
    <row r="2360" spans="4:4" x14ac:dyDescent="0.25">
      <c r="D2360" s="143"/>
    </row>
    <row r="2361" spans="4:4" x14ac:dyDescent="0.25">
      <c r="D2361" s="143"/>
    </row>
    <row r="2362" spans="4:4" x14ac:dyDescent="0.25">
      <c r="D2362" s="143"/>
    </row>
    <row r="2363" spans="4:4" x14ac:dyDescent="0.25">
      <c r="D2363" s="143"/>
    </row>
    <row r="2364" spans="4:4" x14ac:dyDescent="0.25">
      <c r="D2364" s="143"/>
    </row>
    <row r="2365" spans="4:4" x14ac:dyDescent="0.25">
      <c r="D2365" s="143"/>
    </row>
    <row r="2366" spans="4:4" x14ac:dyDescent="0.25">
      <c r="D2366" s="143"/>
    </row>
    <row r="2367" spans="4:4" x14ac:dyDescent="0.25">
      <c r="D2367" s="143"/>
    </row>
    <row r="2368" spans="4:4" x14ac:dyDescent="0.25">
      <c r="D2368" s="143"/>
    </row>
    <row r="2369" spans="4:4" x14ac:dyDescent="0.25">
      <c r="D2369" s="143"/>
    </row>
    <row r="2370" spans="4:4" x14ac:dyDescent="0.25">
      <c r="D2370" s="143"/>
    </row>
    <row r="2371" spans="4:4" x14ac:dyDescent="0.25">
      <c r="D2371" s="143"/>
    </row>
    <row r="2372" spans="4:4" x14ac:dyDescent="0.25">
      <c r="D2372" s="143"/>
    </row>
    <row r="2373" spans="4:4" x14ac:dyDescent="0.25">
      <c r="D2373" s="143"/>
    </row>
    <row r="2374" spans="4:4" x14ac:dyDescent="0.25">
      <c r="D2374" s="143"/>
    </row>
    <row r="2375" spans="4:4" x14ac:dyDescent="0.25">
      <c r="D2375" s="143"/>
    </row>
    <row r="2376" spans="4:4" x14ac:dyDescent="0.25">
      <c r="D2376" s="143"/>
    </row>
    <row r="2377" spans="4:4" x14ac:dyDescent="0.25">
      <c r="D2377" s="143"/>
    </row>
    <row r="2378" spans="4:4" x14ac:dyDescent="0.25">
      <c r="D2378" s="143"/>
    </row>
    <row r="2379" spans="4:4" x14ac:dyDescent="0.25">
      <c r="D2379" s="143"/>
    </row>
    <row r="2380" spans="4:4" x14ac:dyDescent="0.25">
      <c r="D2380" s="143"/>
    </row>
    <row r="2381" spans="4:4" x14ac:dyDescent="0.25">
      <c r="D2381" s="143"/>
    </row>
    <row r="2382" spans="4:4" x14ac:dyDescent="0.25">
      <c r="D2382" s="143"/>
    </row>
    <row r="2383" spans="4:4" x14ac:dyDescent="0.25">
      <c r="D2383" s="143"/>
    </row>
    <row r="2384" spans="4:4" x14ac:dyDescent="0.25">
      <c r="D2384" s="143"/>
    </row>
    <row r="2385" spans="4:4" x14ac:dyDescent="0.25">
      <c r="D2385" s="143"/>
    </row>
    <row r="2386" spans="4:4" x14ac:dyDescent="0.25">
      <c r="D2386" s="143"/>
    </row>
    <row r="2387" spans="4:4" x14ac:dyDescent="0.25">
      <c r="D2387" s="143"/>
    </row>
    <row r="2388" spans="4:4" x14ac:dyDescent="0.25">
      <c r="D2388" s="143"/>
    </row>
    <row r="2389" spans="4:4" x14ac:dyDescent="0.25">
      <c r="D2389" s="143"/>
    </row>
    <row r="2390" spans="4:4" x14ac:dyDescent="0.25">
      <c r="D2390" s="143"/>
    </row>
    <row r="2391" spans="4:4" x14ac:dyDescent="0.25">
      <c r="D2391" s="143"/>
    </row>
    <row r="2392" spans="4:4" x14ac:dyDescent="0.25">
      <c r="D2392" s="143"/>
    </row>
    <row r="2393" spans="4:4" x14ac:dyDescent="0.25">
      <c r="D2393" s="143"/>
    </row>
    <row r="2394" spans="4:4" x14ac:dyDescent="0.25">
      <c r="D2394" s="143"/>
    </row>
    <row r="2395" spans="4:4" x14ac:dyDescent="0.25">
      <c r="D2395" s="143"/>
    </row>
    <row r="2396" spans="4:4" x14ac:dyDescent="0.25">
      <c r="D2396" s="143"/>
    </row>
    <row r="2397" spans="4:4" x14ac:dyDescent="0.25">
      <c r="D2397" s="143"/>
    </row>
    <row r="2398" spans="4:4" x14ac:dyDescent="0.25">
      <c r="D2398" s="143"/>
    </row>
    <row r="2399" spans="4:4" x14ac:dyDescent="0.25">
      <c r="D2399" s="143"/>
    </row>
    <row r="2400" spans="4:4" x14ac:dyDescent="0.25">
      <c r="D2400" s="143"/>
    </row>
    <row r="2401" spans="4:4" x14ac:dyDescent="0.25">
      <c r="D2401" s="143"/>
    </row>
    <row r="2402" spans="4:4" x14ac:dyDescent="0.25">
      <c r="D2402" s="143"/>
    </row>
    <row r="2403" spans="4:4" x14ac:dyDescent="0.25">
      <c r="D2403" s="143"/>
    </row>
    <row r="2404" spans="4:4" x14ac:dyDescent="0.25">
      <c r="D2404" s="143"/>
    </row>
    <row r="2405" spans="4:4" x14ac:dyDescent="0.25">
      <c r="D2405" s="143"/>
    </row>
    <row r="2406" spans="4:4" x14ac:dyDescent="0.25">
      <c r="D2406" s="143"/>
    </row>
    <row r="2407" spans="4:4" x14ac:dyDescent="0.25">
      <c r="D2407" s="143"/>
    </row>
    <row r="2408" spans="4:4" x14ac:dyDescent="0.25">
      <c r="D2408" s="143"/>
    </row>
    <row r="2409" spans="4:4" x14ac:dyDescent="0.25">
      <c r="D2409" s="143"/>
    </row>
    <row r="2410" spans="4:4" x14ac:dyDescent="0.25">
      <c r="D2410" s="143"/>
    </row>
    <row r="2411" spans="4:4" x14ac:dyDescent="0.25">
      <c r="D2411" s="143"/>
    </row>
    <row r="2412" spans="4:4" x14ac:dyDescent="0.25">
      <c r="D2412" s="143"/>
    </row>
    <row r="2413" spans="4:4" x14ac:dyDescent="0.25">
      <c r="D2413" s="143"/>
    </row>
    <row r="2414" spans="4:4" x14ac:dyDescent="0.25">
      <c r="D2414" s="143"/>
    </row>
    <row r="2415" spans="4:4" x14ac:dyDescent="0.25">
      <c r="D2415" s="143"/>
    </row>
    <row r="2416" spans="4:4" x14ac:dyDescent="0.25">
      <c r="D2416" s="143"/>
    </row>
    <row r="2417" spans="4:4" x14ac:dyDescent="0.25">
      <c r="D2417" s="143"/>
    </row>
    <row r="2418" spans="4:4" x14ac:dyDescent="0.25">
      <c r="D2418" s="143"/>
    </row>
    <row r="2419" spans="4:4" x14ac:dyDescent="0.25">
      <c r="D2419" s="143"/>
    </row>
    <row r="2420" spans="4:4" x14ac:dyDescent="0.25">
      <c r="D2420" s="143"/>
    </row>
    <row r="2421" spans="4:4" x14ac:dyDescent="0.25">
      <c r="D2421" s="143"/>
    </row>
    <row r="2422" spans="4:4" x14ac:dyDescent="0.25">
      <c r="D2422" s="143"/>
    </row>
    <row r="2423" spans="4:4" x14ac:dyDescent="0.25">
      <c r="D2423" s="143"/>
    </row>
    <row r="2424" spans="4:4" x14ac:dyDescent="0.25">
      <c r="D2424" s="143"/>
    </row>
    <row r="2425" spans="4:4" x14ac:dyDescent="0.25">
      <c r="D2425" s="143"/>
    </row>
    <row r="2426" spans="4:4" x14ac:dyDescent="0.25">
      <c r="D2426" s="143"/>
    </row>
    <row r="2427" spans="4:4" x14ac:dyDescent="0.25">
      <c r="D2427" s="143"/>
    </row>
    <row r="2428" spans="4:4" x14ac:dyDescent="0.25">
      <c r="D2428" s="143"/>
    </row>
    <row r="2429" spans="4:4" x14ac:dyDescent="0.25">
      <c r="D2429" s="143"/>
    </row>
    <row r="2430" spans="4:4" x14ac:dyDescent="0.25">
      <c r="D2430" s="143"/>
    </row>
    <row r="2431" spans="4:4" x14ac:dyDescent="0.25">
      <c r="D2431" s="143"/>
    </row>
    <row r="2432" spans="4:4" x14ac:dyDescent="0.25">
      <c r="D2432" s="143"/>
    </row>
    <row r="2433" spans="4:4" x14ac:dyDescent="0.25">
      <c r="D2433" s="143"/>
    </row>
    <row r="2434" spans="4:4" x14ac:dyDescent="0.25">
      <c r="D2434" s="143"/>
    </row>
    <row r="2435" spans="4:4" x14ac:dyDescent="0.25">
      <c r="D2435" s="143"/>
    </row>
    <row r="2436" spans="4:4" x14ac:dyDescent="0.25">
      <c r="D2436" s="143"/>
    </row>
    <row r="2437" spans="4:4" x14ac:dyDescent="0.25">
      <c r="D2437" s="143"/>
    </row>
    <row r="2438" spans="4:4" x14ac:dyDescent="0.25">
      <c r="D2438" s="143"/>
    </row>
    <row r="2439" spans="4:4" x14ac:dyDescent="0.25">
      <c r="D2439" s="143"/>
    </row>
    <row r="2440" spans="4:4" x14ac:dyDescent="0.25">
      <c r="D2440" s="143"/>
    </row>
    <row r="2441" spans="4:4" x14ac:dyDescent="0.25">
      <c r="D2441" s="143"/>
    </row>
    <row r="2442" spans="4:4" x14ac:dyDescent="0.25">
      <c r="D2442" s="143"/>
    </row>
    <row r="2443" spans="4:4" x14ac:dyDescent="0.25">
      <c r="D2443" s="143"/>
    </row>
    <row r="2444" spans="4:4" x14ac:dyDescent="0.25">
      <c r="D2444" s="143"/>
    </row>
    <row r="2445" spans="4:4" x14ac:dyDescent="0.25">
      <c r="D2445" s="143"/>
    </row>
    <row r="2446" spans="4:4" x14ac:dyDescent="0.25">
      <c r="D2446" s="143"/>
    </row>
    <row r="2447" spans="4:4" x14ac:dyDescent="0.25">
      <c r="D2447" s="143"/>
    </row>
    <row r="2448" spans="4:4" x14ac:dyDescent="0.25">
      <c r="D2448" s="143"/>
    </row>
    <row r="2449" spans="4:4" x14ac:dyDescent="0.25">
      <c r="D2449" s="143"/>
    </row>
    <row r="2450" spans="4:4" x14ac:dyDescent="0.25">
      <c r="D2450" s="143"/>
    </row>
    <row r="2451" spans="4:4" x14ac:dyDescent="0.25">
      <c r="D2451" s="143"/>
    </row>
    <row r="2452" spans="4:4" x14ac:dyDescent="0.25">
      <c r="D2452" s="143"/>
    </row>
    <row r="2453" spans="4:4" x14ac:dyDescent="0.25">
      <c r="D2453" s="143"/>
    </row>
    <row r="2454" spans="4:4" x14ac:dyDescent="0.25">
      <c r="D2454" s="143"/>
    </row>
    <row r="2455" spans="4:4" x14ac:dyDescent="0.25">
      <c r="D2455" s="143"/>
    </row>
    <row r="2456" spans="4:4" x14ac:dyDescent="0.25">
      <c r="D2456" s="143"/>
    </row>
    <row r="2457" spans="4:4" x14ac:dyDescent="0.25">
      <c r="D2457" s="143"/>
    </row>
    <row r="2458" spans="4:4" x14ac:dyDescent="0.25">
      <c r="D2458" s="143"/>
    </row>
    <row r="2459" spans="4:4" x14ac:dyDescent="0.25">
      <c r="D2459" s="143"/>
    </row>
    <row r="2460" spans="4:4" x14ac:dyDescent="0.25">
      <c r="D2460" s="143"/>
    </row>
    <row r="2461" spans="4:4" x14ac:dyDescent="0.25">
      <c r="D2461" s="143"/>
    </row>
    <row r="2462" spans="4:4" x14ac:dyDescent="0.25">
      <c r="D2462" s="143"/>
    </row>
    <row r="2463" spans="4:4" x14ac:dyDescent="0.25">
      <c r="D2463" s="143"/>
    </row>
    <row r="2464" spans="4:4" x14ac:dyDescent="0.25">
      <c r="D2464" s="143"/>
    </row>
    <row r="2465" spans="4:4" x14ac:dyDescent="0.25">
      <c r="D2465" s="143"/>
    </row>
    <row r="2466" spans="4:4" x14ac:dyDescent="0.25">
      <c r="D2466" s="143"/>
    </row>
    <row r="2467" spans="4:4" x14ac:dyDescent="0.25">
      <c r="D2467" s="143"/>
    </row>
    <row r="2468" spans="4:4" x14ac:dyDescent="0.25">
      <c r="D2468" s="143"/>
    </row>
    <row r="2469" spans="4:4" x14ac:dyDescent="0.25">
      <c r="D2469" s="143"/>
    </row>
    <row r="2470" spans="4:4" x14ac:dyDescent="0.25">
      <c r="D2470" s="143"/>
    </row>
    <row r="2471" spans="4:4" x14ac:dyDescent="0.25">
      <c r="D2471" s="143"/>
    </row>
    <row r="2472" spans="4:4" x14ac:dyDescent="0.25">
      <c r="D2472" s="143"/>
    </row>
    <row r="2473" spans="4:4" x14ac:dyDescent="0.25">
      <c r="D2473" s="143"/>
    </row>
    <row r="2474" spans="4:4" x14ac:dyDescent="0.25">
      <c r="D2474" s="143"/>
    </row>
    <row r="2475" spans="4:4" x14ac:dyDescent="0.25">
      <c r="D2475" s="143"/>
    </row>
    <row r="2476" spans="4:4" x14ac:dyDescent="0.25">
      <c r="D2476" s="143"/>
    </row>
    <row r="2477" spans="4:4" x14ac:dyDescent="0.25">
      <c r="D2477" s="143"/>
    </row>
    <row r="2478" spans="4:4" x14ac:dyDescent="0.25">
      <c r="D2478" s="143"/>
    </row>
    <row r="2479" spans="4:4" x14ac:dyDescent="0.25">
      <c r="D2479" s="143"/>
    </row>
    <row r="2480" spans="4:4" x14ac:dyDescent="0.25">
      <c r="D2480" s="143"/>
    </row>
    <row r="2481" spans="4:4" x14ac:dyDescent="0.25">
      <c r="D2481" s="143"/>
    </row>
    <row r="2482" spans="4:4" x14ac:dyDescent="0.25">
      <c r="D2482" s="143"/>
    </row>
    <row r="2483" spans="4:4" x14ac:dyDescent="0.25">
      <c r="D2483" s="143"/>
    </row>
    <row r="2484" spans="4:4" x14ac:dyDescent="0.25">
      <c r="D2484" s="143"/>
    </row>
    <row r="2485" spans="4:4" x14ac:dyDescent="0.25">
      <c r="D2485" s="143"/>
    </row>
    <row r="2486" spans="4:4" x14ac:dyDescent="0.25">
      <c r="D2486" s="143"/>
    </row>
    <row r="2487" spans="4:4" x14ac:dyDescent="0.25">
      <c r="D2487" s="143"/>
    </row>
    <row r="2488" spans="4:4" x14ac:dyDescent="0.25">
      <c r="D2488" s="143"/>
    </row>
    <row r="2489" spans="4:4" x14ac:dyDescent="0.25">
      <c r="D2489" s="143"/>
    </row>
    <row r="2490" spans="4:4" x14ac:dyDescent="0.25">
      <c r="D2490" s="143"/>
    </row>
    <row r="2491" spans="4:4" x14ac:dyDescent="0.25">
      <c r="D2491" s="143"/>
    </row>
    <row r="2492" spans="4:4" x14ac:dyDescent="0.25">
      <c r="D2492" s="143"/>
    </row>
    <row r="2493" spans="4:4" x14ac:dyDescent="0.25">
      <c r="D2493" s="143"/>
    </row>
    <row r="2494" spans="4:4" x14ac:dyDescent="0.25">
      <c r="D2494" s="143"/>
    </row>
    <row r="2495" spans="4:4" x14ac:dyDescent="0.25">
      <c r="D2495" s="143"/>
    </row>
    <row r="2496" spans="4:4" x14ac:dyDescent="0.25">
      <c r="D2496" s="143"/>
    </row>
    <row r="2497" spans="4:4" x14ac:dyDescent="0.25">
      <c r="D2497" s="143"/>
    </row>
    <row r="2498" spans="4:4" x14ac:dyDescent="0.25">
      <c r="D2498" s="143"/>
    </row>
    <row r="2499" spans="4:4" x14ac:dyDescent="0.25">
      <c r="D2499" s="143"/>
    </row>
    <row r="2500" spans="4:4" x14ac:dyDescent="0.25">
      <c r="D2500" s="143"/>
    </row>
    <row r="2501" spans="4:4" x14ac:dyDescent="0.25">
      <c r="D2501" s="143"/>
    </row>
    <row r="2502" spans="4:4" x14ac:dyDescent="0.25">
      <c r="D2502" s="143"/>
    </row>
    <row r="2503" spans="4:4" x14ac:dyDescent="0.25">
      <c r="D2503" s="143"/>
    </row>
    <row r="2504" spans="4:4" x14ac:dyDescent="0.25">
      <c r="D2504" s="143"/>
    </row>
    <row r="2505" spans="4:4" x14ac:dyDescent="0.25">
      <c r="D2505" s="143"/>
    </row>
    <row r="2506" spans="4:4" x14ac:dyDescent="0.25">
      <c r="D2506" s="143"/>
    </row>
    <row r="2507" spans="4:4" x14ac:dyDescent="0.25">
      <c r="D2507" s="143"/>
    </row>
    <row r="2508" spans="4:4" x14ac:dyDescent="0.25">
      <c r="D2508" s="143"/>
    </row>
    <row r="2509" spans="4:4" x14ac:dyDescent="0.25">
      <c r="D2509" s="143"/>
    </row>
    <row r="2510" spans="4:4" x14ac:dyDescent="0.25">
      <c r="D2510" s="143"/>
    </row>
    <row r="2511" spans="4:4" x14ac:dyDescent="0.25">
      <c r="D2511" s="143"/>
    </row>
    <row r="2512" spans="4:4" x14ac:dyDescent="0.25">
      <c r="D2512" s="143"/>
    </row>
    <row r="2513" spans="4:4" x14ac:dyDescent="0.25">
      <c r="D2513" s="143"/>
    </row>
    <row r="2514" spans="4:4" x14ac:dyDescent="0.25">
      <c r="D2514" s="143"/>
    </row>
    <row r="2515" spans="4:4" x14ac:dyDescent="0.25">
      <c r="D2515" s="143"/>
    </row>
    <row r="2516" spans="4:4" x14ac:dyDescent="0.25">
      <c r="D2516" s="143"/>
    </row>
    <row r="2517" spans="4:4" x14ac:dyDescent="0.25">
      <c r="D2517" s="143"/>
    </row>
    <row r="2518" spans="4:4" x14ac:dyDescent="0.25">
      <c r="D2518" s="143"/>
    </row>
    <row r="2519" spans="4:4" x14ac:dyDescent="0.25">
      <c r="D2519" s="143"/>
    </row>
    <row r="2520" spans="4:4" x14ac:dyDescent="0.25">
      <c r="D2520" s="143"/>
    </row>
    <row r="2521" spans="4:4" x14ac:dyDescent="0.25">
      <c r="D2521" s="143"/>
    </row>
    <row r="2522" spans="4:4" x14ac:dyDescent="0.25">
      <c r="D2522" s="143"/>
    </row>
    <row r="2523" spans="4:4" x14ac:dyDescent="0.25">
      <c r="D2523" s="143"/>
    </row>
    <row r="2524" spans="4:4" x14ac:dyDescent="0.25">
      <c r="D2524" s="143"/>
    </row>
    <row r="2525" spans="4:4" x14ac:dyDescent="0.25">
      <c r="D2525" s="143"/>
    </row>
    <row r="2526" spans="4:4" x14ac:dyDescent="0.25">
      <c r="D2526" s="143"/>
    </row>
    <row r="2527" spans="4:4" x14ac:dyDescent="0.25">
      <c r="D2527" s="143"/>
    </row>
    <row r="2528" spans="4:4" x14ac:dyDescent="0.25">
      <c r="D2528" s="143"/>
    </row>
    <row r="2529" spans="4:4" x14ac:dyDescent="0.25">
      <c r="D2529" s="143"/>
    </row>
    <row r="2530" spans="4:4" x14ac:dyDescent="0.25">
      <c r="D2530" s="143"/>
    </row>
    <row r="2531" spans="4:4" x14ac:dyDescent="0.25">
      <c r="D2531" s="143"/>
    </row>
    <row r="2532" spans="4:4" x14ac:dyDescent="0.25">
      <c r="D2532" s="143"/>
    </row>
    <row r="2533" spans="4:4" x14ac:dyDescent="0.25">
      <c r="D2533" s="143"/>
    </row>
    <row r="2534" spans="4:4" x14ac:dyDescent="0.25">
      <c r="D2534" s="143"/>
    </row>
    <row r="2535" spans="4:4" x14ac:dyDescent="0.25">
      <c r="D2535" s="143"/>
    </row>
    <row r="2536" spans="4:4" x14ac:dyDescent="0.25">
      <c r="D2536" s="143"/>
    </row>
    <row r="2537" spans="4:4" x14ac:dyDescent="0.25">
      <c r="D2537" s="143"/>
    </row>
    <row r="2538" spans="4:4" x14ac:dyDescent="0.25">
      <c r="D2538" s="143"/>
    </row>
    <row r="2539" spans="4:4" x14ac:dyDescent="0.25">
      <c r="D2539" s="143"/>
    </row>
    <row r="2540" spans="4:4" x14ac:dyDescent="0.25">
      <c r="D2540" s="143"/>
    </row>
    <row r="2541" spans="4:4" x14ac:dyDescent="0.25">
      <c r="D2541" s="143"/>
    </row>
    <row r="2542" spans="4:4" x14ac:dyDescent="0.25">
      <c r="D2542" s="143"/>
    </row>
    <row r="2543" spans="4:4" x14ac:dyDescent="0.25">
      <c r="D2543" s="143"/>
    </row>
    <row r="2544" spans="4:4" x14ac:dyDescent="0.25">
      <c r="D2544" s="143"/>
    </row>
    <row r="2545" spans="4:4" x14ac:dyDescent="0.25">
      <c r="D2545" s="143"/>
    </row>
    <row r="2546" spans="4:4" x14ac:dyDescent="0.25">
      <c r="D2546" s="143"/>
    </row>
    <row r="2547" spans="4:4" x14ac:dyDescent="0.25">
      <c r="D2547" s="143"/>
    </row>
    <row r="2548" spans="4:4" x14ac:dyDescent="0.25">
      <c r="D2548" s="143"/>
    </row>
    <row r="2549" spans="4:4" x14ac:dyDescent="0.25">
      <c r="D2549" s="143"/>
    </row>
    <row r="2550" spans="4:4" x14ac:dyDescent="0.25">
      <c r="D2550" s="143"/>
    </row>
    <row r="2551" spans="4:4" x14ac:dyDescent="0.25">
      <c r="D2551" s="143"/>
    </row>
    <row r="2552" spans="4:4" x14ac:dyDescent="0.25">
      <c r="D2552" s="143"/>
    </row>
    <row r="2553" spans="4:4" x14ac:dyDescent="0.25">
      <c r="D2553" s="143"/>
    </row>
    <row r="2554" spans="4:4" x14ac:dyDescent="0.25">
      <c r="D2554" s="143"/>
    </row>
    <row r="2555" spans="4:4" x14ac:dyDescent="0.25">
      <c r="D2555" s="143"/>
    </row>
    <row r="2556" spans="4:4" x14ac:dyDescent="0.25">
      <c r="D2556" s="143"/>
    </row>
    <row r="2557" spans="4:4" x14ac:dyDescent="0.25">
      <c r="D2557" s="143"/>
    </row>
    <row r="2558" spans="4:4" x14ac:dyDescent="0.25">
      <c r="D2558" s="143"/>
    </row>
    <row r="2559" spans="4:4" x14ac:dyDescent="0.25">
      <c r="D2559" s="143"/>
    </row>
    <row r="2560" spans="4:4" x14ac:dyDescent="0.25">
      <c r="D2560" s="143"/>
    </row>
    <row r="2561" spans="4:4" x14ac:dyDescent="0.25">
      <c r="D2561" s="143"/>
    </row>
    <row r="2562" spans="4:4" x14ac:dyDescent="0.25">
      <c r="D2562" s="143"/>
    </row>
    <row r="2563" spans="4:4" x14ac:dyDescent="0.25">
      <c r="D2563" s="143"/>
    </row>
    <row r="2564" spans="4:4" x14ac:dyDescent="0.25">
      <c r="D2564" s="143"/>
    </row>
    <row r="2565" spans="4:4" x14ac:dyDescent="0.25">
      <c r="D2565" s="143"/>
    </row>
    <row r="2566" spans="4:4" x14ac:dyDescent="0.25">
      <c r="D2566" s="143"/>
    </row>
    <row r="2567" spans="4:4" x14ac:dyDescent="0.25">
      <c r="D2567" s="143"/>
    </row>
    <row r="2568" spans="4:4" x14ac:dyDescent="0.25">
      <c r="D2568" s="143"/>
    </row>
    <row r="2569" spans="4:4" x14ac:dyDescent="0.25">
      <c r="D2569" s="143"/>
    </row>
    <row r="2570" spans="4:4" x14ac:dyDescent="0.25">
      <c r="D2570" s="143"/>
    </row>
    <row r="2571" spans="4:4" x14ac:dyDescent="0.25">
      <c r="D2571" s="143"/>
    </row>
    <row r="2572" spans="4:4" x14ac:dyDescent="0.25">
      <c r="D2572" s="143"/>
    </row>
    <row r="2573" spans="4:4" x14ac:dyDescent="0.25">
      <c r="D2573" s="143"/>
    </row>
    <row r="2574" spans="4:4" x14ac:dyDescent="0.25">
      <c r="D2574" s="143"/>
    </row>
    <row r="2575" spans="4:4" x14ac:dyDescent="0.25">
      <c r="D2575" s="143"/>
    </row>
    <row r="2576" spans="4:4" x14ac:dyDescent="0.25">
      <c r="D2576" s="143"/>
    </row>
    <row r="2577" spans="4:4" x14ac:dyDescent="0.25">
      <c r="D2577" s="143"/>
    </row>
    <row r="2578" spans="4:4" x14ac:dyDescent="0.25">
      <c r="D2578" s="143"/>
    </row>
    <row r="2579" spans="4:4" x14ac:dyDescent="0.25">
      <c r="D2579" s="143"/>
    </row>
    <row r="2580" spans="4:4" x14ac:dyDescent="0.25">
      <c r="D2580" s="143"/>
    </row>
    <row r="2581" spans="4:4" x14ac:dyDescent="0.25">
      <c r="D2581" s="143"/>
    </row>
    <row r="2582" spans="4:4" x14ac:dyDescent="0.25">
      <c r="D2582" s="143"/>
    </row>
    <row r="2583" spans="4:4" x14ac:dyDescent="0.25">
      <c r="D2583" s="143"/>
    </row>
    <row r="2584" spans="4:4" x14ac:dyDescent="0.25">
      <c r="D2584" s="143"/>
    </row>
    <row r="2585" spans="4:4" x14ac:dyDescent="0.25">
      <c r="D2585" s="143"/>
    </row>
    <row r="2586" spans="4:4" x14ac:dyDescent="0.25">
      <c r="D2586" s="143"/>
    </row>
    <row r="2587" spans="4:4" x14ac:dyDescent="0.25">
      <c r="D2587" s="143"/>
    </row>
    <row r="2588" spans="4:4" x14ac:dyDescent="0.25">
      <c r="D2588" s="143"/>
    </row>
    <row r="2589" spans="4:4" x14ac:dyDescent="0.25">
      <c r="D2589" s="143"/>
    </row>
    <row r="2590" spans="4:4" x14ac:dyDescent="0.25">
      <c r="D2590" s="143"/>
    </row>
    <row r="2591" spans="4:4" x14ac:dyDescent="0.25">
      <c r="D2591" s="143"/>
    </row>
    <row r="2592" spans="4:4" x14ac:dyDescent="0.25">
      <c r="D2592" s="143"/>
    </row>
    <row r="2593" spans="4:4" x14ac:dyDescent="0.25">
      <c r="D2593" s="143"/>
    </row>
    <row r="2594" spans="4:4" x14ac:dyDescent="0.25">
      <c r="D2594" s="143"/>
    </row>
    <row r="2595" spans="4:4" x14ac:dyDescent="0.25">
      <c r="D2595" s="143"/>
    </row>
    <row r="2596" spans="4:4" x14ac:dyDescent="0.25">
      <c r="D2596" s="143"/>
    </row>
    <row r="2597" spans="4:4" x14ac:dyDescent="0.25">
      <c r="D2597" s="143"/>
    </row>
    <row r="2598" spans="4:4" x14ac:dyDescent="0.25">
      <c r="D2598" s="143"/>
    </row>
    <row r="2599" spans="4:4" x14ac:dyDescent="0.25">
      <c r="D2599" s="143"/>
    </row>
    <row r="2600" spans="4:4" x14ac:dyDescent="0.25">
      <c r="D2600" s="143"/>
    </row>
    <row r="2601" spans="4:4" x14ac:dyDescent="0.25">
      <c r="D2601" s="143"/>
    </row>
    <row r="2602" spans="4:4" x14ac:dyDescent="0.25">
      <c r="D2602" s="143"/>
    </row>
    <row r="2603" spans="4:4" x14ac:dyDescent="0.25">
      <c r="D2603" s="143"/>
    </row>
    <row r="2604" spans="4:4" x14ac:dyDescent="0.25">
      <c r="D2604" s="143"/>
    </row>
    <row r="2605" spans="4:4" x14ac:dyDescent="0.25">
      <c r="D2605" s="143"/>
    </row>
    <row r="2606" spans="4:4" x14ac:dyDescent="0.25">
      <c r="D2606" s="143"/>
    </row>
    <row r="2607" spans="4:4" x14ac:dyDescent="0.25">
      <c r="D2607" s="143"/>
    </row>
    <row r="2608" spans="4:4" x14ac:dyDescent="0.25">
      <c r="D2608" s="143"/>
    </row>
    <row r="2609" spans="4:4" x14ac:dyDescent="0.25">
      <c r="D2609" s="143"/>
    </row>
    <row r="2610" spans="4:4" x14ac:dyDescent="0.25">
      <c r="D2610" s="143"/>
    </row>
    <row r="2611" spans="4:4" x14ac:dyDescent="0.25">
      <c r="D2611" s="143"/>
    </row>
    <row r="2612" spans="4:4" x14ac:dyDescent="0.25">
      <c r="D2612" s="143"/>
    </row>
    <row r="2613" spans="4:4" x14ac:dyDescent="0.25">
      <c r="D2613" s="143"/>
    </row>
    <row r="2614" spans="4:4" x14ac:dyDescent="0.25">
      <c r="D2614" s="143"/>
    </row>
    <row r="2615" spans="4:4" x14ac:dyDescent="0.25">
      <c r="D2615" s="143"/>
    </row>
    <row r="2616" spans="4:4" x14ac:dyDescent="0.25">
      <c r="D2616" s="143"/>
    </row>
    <row r="2617" spans="4:4" x14ac:dyDescent="0.25">
      <c r="D2617" s="143"/>
    </row>
    <row r="2618" spans="4:4" x14ac:dyDescent="0.25">
      <c r="D2618" s="143"/>
    </row>
    <row r="2619" spans="4:4" x14ac:dyDescent="0.25">
      <c r="D2619" s="143"/>
    </row>
    <row r="2620" spans="4:4" x14ac:dyDescent="0.25">
      <c r="D2620" s="143"/>
    </row>
    <row r="2621" spans="4:4" x14ac:dyDescent="0.25">
      <c r="D2621" s="143"/>
    </row>
    <row r="2622" spans="4:4" x14ac:dyDescent="0.25">
      <c r="D2622" s="143"/>
    </row>
    <row r="2623" spans="4:4" x14ac:dyDescent="0.25">
      <c r="D2623" s="143"/>
    </row>
    <row r="2624" spans="4:4" x14ac:dyDescent="0.25">
      <c r="D2624" s="143"/>
    </row>
    <row r="2625" spans="4:4" x14ac:dyDescent="0.25">
      <c r="D2625" s="143"/>
    </row>
    <row r="2626" spans="4:4" x14ac:dyDescent="0.25">
      <c r="D2626" s="143"/>
    </row>
    <row r="2627" spans="4:4" x14ac:dyDescent="0.25">
      <c r="D2627" s="143"/>
    </row>
    <row r="2628" spans="4:4" x14ac:dyDescent="0.25">
      <c r="D2628" s="143"/>
    </row>
    <row r="2629" spans="4:4" x14ac:dyDescent="0.25">
      <c r="D2629" s="143"/>
    </row>
    <row r="2630" spans="4:4" x14ac:dyDescent="0.25">
      <c r="D2630" s="143"/>
    </row>
    <row r="2631" spans="4:4" x14ac:dyDescent="0.25">
      <c r="D2631" s="143"/>
    </row>
    <row r="2632" spans="4:4" x14ac:dyDescent="0.25">
      <c r="D2632" s="143"/>
    </row>
    <row r="2633" spans="4:4" x14ac:dyDescent="0.25">
      <c r="D2633" s="143"/>
    </row>
    <row r="2634" spans="4:4" x14ac:dyDescent="0.25">
      <c r="D2634" s="143"/>
    </row>
    <row r="2635" spans="4:4" x14ac:dyDescent="0.25">
      <c r="D2635" s="143"/>
    </row>
    <row r="2636" spans="4:4" x14ac:dyDescent="0.25">
      <c r="D2636" s="143"/>
    </row>
    <row r="2637" spans="4:4" x14ac:dyDescent="0.25">
      <c r="D2637" s="143"/>
    </row>
    <row r="2638" spans="4:4" x14ac:dyDescent="0.25">
      <c r="D2638" s="143"/>
    </row>
    <row r="2639" spans="4:4" x14ac:dyDescent="0.25">
      <c r="D2639" s="143"/>
    </row>
    <row r="2640" spans="4:4" x14ac:dyDescent="0.25">
      <c r="D2640" s="143"/>
    </row>
    <row r="2641" spans="4:4" x14ac:dyDescent="0.25">
      <c r="D2641" s="143"/>
    </row>
    <row r="2642" spans="4:4" x14ac:dyDescent="0.25">
      <c r="D2642" s="143"/>
    </row>
    <row r="2643" spans="4:4" x14ac:dyDescent="0.25">
      <c r="D2643" s="143"/>
    </row>
    <row r="2644" spans="4:4" x14ac:dyDescent="0.25">
      <c r="D2644" s="143"/>
    </row>
    <row r="2645" spans="4:4" x14ac:dyDescent="0.25">
      <c r="D2645" s="143"/>
    </row>
    <row r="2646" spans="4:4" x14ac:dyDescent="0.25">
      <c r="D2646" s="143"/>
    </row>
    <row r="2647" spans="4:4" x14ac:dyDescent="0.25">
      <c r="D2647" s="143"/>
    </row>
    <row r="2648" spans="4:4" x14ac:dyDescent="0.25">
      <c r="D2648" s="143"/>
    </row>
    <row r="2649" spans="4:4" x14ac:dyDescent="0.25">
      <c r="D2649" s="143"/>
    </row>
    <row r="2650" spans="4:4" x14ac:dyDescent="0.25">
      <c r="D2650" s="143"/>
    </row>
    <row r="2651" spans="4:4" x14ac:dyDescent="0.25">
      <c r="D2651" s="143"/>
    </row>
    <row r="2652" spans="4:4" x14ac:dyDescent="0.25">
      <c r="D2652" s="143"/>
    </row>
    <row r="2653" spans="4:4" x14ac:dyDescent="0.25">
      <c r="D2653" s="143"/>
    </row>
    <row r="2654" spans="4:4" x14ac:dyDescent="0.25">
      <c r="D2654" s="143"/>
    </row>
    <row r="2655" spans="4:4" x14ac:dyDescent="0.25">
      <c r="D2655" s="143"/>
    </row>
    <row r="2656" spans="4:4" x14ac:dyDescent="0.25">
      <c r="D2656" s="143"/>
    </row>
    <row r="2657" spans="4:4" x14ac:dyDescent="0.25">
      <c r="D2657" s="143"/>
    </row>
    <row r="2658" spans="4:4" x14ac:dyDescent="0.25">
      <c r="D2658" s="143"/>
    </row>
    <row r="2659" spans="4:4" x14ac:dyDescent="0.25">
      <c r="D2659" s="143"/>
    </row>
    <row r="2660" spans="4:4" x14ac:dyDescent="0.25">
      <c r="D2660" s="143"/>
    </row>
    <row r="2661" spans="4:4" x14ac:dyDescent="0.25">
      <c r="D2661" s="143"/>
    </row>
    <row r="2662" spans="4:4" x14ac:dyDescent="0.25">
      <c r="D2662" s="143"/>
    </row>
    <row r="2663" spans="4:4" x14ac:dyDescent="0.25">
      <c r="D2663" s="143"/>
    </row>
    <row r="2664" spans="4:4" x14ac:dyDescent="0.25">
      <c r="D2664" s="143"/>
    </row>
    <row r="2665" spans="4:4" x14ac:dyDescent="0.25">
      <c r="D2665" s="143"/>
    </row>
    <row r="2666" spans="4:4" x14ac:dyDescent="0.25">
      <c r="D2666" s="143"/>
    </row>
    <row r="2667" spans="4:4" x14ac:dyDescent="0.25">
      <c r="D2667" s="143"/>
    </row>
    <row r="2668" spans="4:4" x14ac:dyDescent="0.25">
      <c r="D2668" s="143"/>
    </row>
    <row r="2669" spans="4:4" x14ac:dyDescent="0.25">
      <c r="D2669" s="143"/>
    </row>
    <row r="2670" spans="4:4" x14ac:dyDescent="0.25">
      <c r="D2670" s="143"/>
    </row>
    <row r="2671" spans="4:4" x14ac:dyDescent="0.25">
      <c r="D2671" s="143"/>
    </row>
    <row r="2672" spans="4:4" x14ac:dyDescent="0.25">
      <c r="D2672" s="143"/>
    </row>
    <row r="2673" spans="4:4" x14ac:dyDescent="0.25">
      <c r="D2673" s="143"/>
    </row>
    <row r="2674" spans="4:4" x14ac:dyDescent="0.25">
      <c r="D2674" s="143"/>
    </row>
    <row r="2675" spans="4:4" x14ac:dyDescent="0.25">
      <c r="D2675" s="143"/>
    </row>
    <row r="2676" spans="4:4" x14ac:dyDescent="0.25">
      <c r="D2676" s="143"/>
    </row>
    <row r="2677" spans="4:4" x14ac:dyDescent="0.25">
      <c r="D2677" s="143"/>
    </row>
    <row r="2678" spans="4:4" x14ac:dyDescent="0.25">
      <c r="D2678" s="143"/>
    </row>
    <row r="2679" spans="4:4" x14ac:dyDescent="0.25">
      <c r="D2679" s="143"/>
    </row>
    <row r="2680" spans="4:4" x14ac:dyDescent="0.25">
      <c r="D2680" s="143"/>
    </row>
    <row r="2681" spans="4:4" x14ac:dyDescent="0.25">
      <c r="D2681" s="143"/>
    </row>
    <row r="2682" spans="4:4" x14ac:dyDescent="0.25">
      <c r="D2682" s="143"/>
    </row>
    <row r="2683" spans="4:4" x14ac:dyDescent="0.25">
      <c r="D2683" s="143"/>
    </row>
    <row r="2684" spans="4:4" x14ac:dyDescent="0.25">
      <c r="D2684" s="143"/>
    </row>
    <row r="2685" spans="4:4" x14ac:dyDescent="0.25">
      <c r="D2685" s="143"/>
    </row>
    <row r="2686" spans="4:4" x14ac:dyDescent="0.25">
      <c r="D2686" s="143"/>
    </row>
    <row r="2687" spans="4:4" x14ac:dyDescent="0.25">
      <c r="D2687" s="143"/>
    </row>
    <row r="2688" spans="4:4" x14ac:dyDescent="0.25">
      <c r="D2688" s="143"/>
    </row>
    <row r="2689" spans="4:4" x14ac:dyDescent="0.25">
      <c r="D2689" s="143"/>
    </row>
    <row r="2690" spans="4:4" x14ac:dyDescent="0.25">
      <c r="D2690" s="143"/>
    </row>
    <row r="2691" spans="4:4" x14ac:dyDescent="0.25">
      <c r="D2691" s="143"/>
    </row>
    <row r="2692" spans="4:4" x14ac:dyDescent="0.25">
      <c r="D2692" s="143"/>
    </row>
    <row r="2693" spans="4:4" x14ac:dyDescent="0.25">
      <c r="D2693" s="143"/>
    </row>
    <row r="2694" spans="4:4" x14ac:dyDescent="0.25">
      <c r="D2694" s="143"/>
    </row>
    <row r="2695" spans="4:4" x14ac:dyDescent="0.25">
      <c r="D2695" s="143"/>
    </row>
    <row r="2696" spans="4:4" x14ac:dyDescent="0.25">
      <c r="D2696" s="143"/>
    </row>
    <row r="2697" spans="4:4" x14ac:dyDescent="0.25">
      <c r="D2697" s="143"/>
    </row>
    <row r="2698" spans="4:4" x14ac:dyDescent="0.25">
      <c r="D2698" s="143"/>
    </row>
    <row r="2699" spans="4:4" x14ac:dyDescent="0.25">
      <c r="D2699" s="143"/>
    </row>
    <row r="2700" spans="4:4" x14ac:dyDescent="0.25">
      <c r="D2700" s="143"/>
    </row>
    <row r="2701" spans="4:4" x14ac:dyDescent="0.25">
      <c r="D2701" s="143"/>
    </row>
    <row r="2702" spans="4:4" x14ac:dyDescent="0.25">
      <c r="D2702" s="143"/>
    </row>
    <row r="2703" spans="4:4" x14ac:dyDescent="0.25">
      <c r="D2703" s="143"/>
    </row>
    <row r="2704" spans="4:4" x14ac:dyDescent="0.25">
      <c r="D2704" s="143"/>
    </row>
    <row r="2705" spans="4:4" x14ac:dyDescent="0.25">
      <c r="D2705" s="143"/>
    </row>
    <row r="2706" spans="4:4" x14ac:dyDescent="0.25">
      <c r="D2706" s="143"/>
    </row>
    <row r="2707" spans="4:4" x14ac:dyDescent="0.25">
      <c r="D2707" s="143"/>
    </row>
    <row r="2708" spans="4:4" x14ac:dyDescent="0.25">
      <c r="D2708" s="143"/>
    </row>
    <row r="2709" spans="4:4" x14ac:dyDescent="0.25">
      <c r="D2709" s="143"/>
    </row>
    <row r="2710" spans="4:4" x14ac:dyDescent="0.25">
      <c r="D2710" s="143"/>
    </row>
    <row r="2711" spans="4:4" x14ac:dyDescent="0.25">
      <c r="D2711" s="143"/>
    </row>
    <row r="2712" spans="4:4" x14ac:dyDescent="0.25">
      <c r="D2712" s="143"/>
    </row>
    <row r="2713" spans="4:4" x14ac:dyDescent="0.25">
      <c r="D2713" s="143"/>
    </row>
    <row r="2714" spans="4:4" x14ac:dyDescent="0.25">
      <c r="D2714" s="143"/>
    </row>
    <row r="2715" spans="4:4" x14ac:dyDescent="0.25">
      <c r="D2715" s="143"/>
    </row>
    <row r="2716" spans="4:4" x14ac:dyDescent="0.25">
      <c r="D2716" s="143"/>
    </row>
    <row r="2717" spans="4:4" x14ac:dyDescent="0.25">
      <c r="D2717" s="143"/>
    </row>
    <row r="2718" spans="4:4" x14ac:dyDescent="0.25">
      <c r="D2718" s="143"/>
    </row>
    <row r="2719" spans="4:4" x14ac:dyDescent="0.25">
      <c r="D2719" s="143"/>
    </row>
    <row r="2720" spans="4:4" x14ac:dyDescent="0.25">
      <c r="D2720" s="143"/>
    </row>
    <row r="2721" spans="4:4" x14ac:dyDescent="0.25">
      <c r="D2721" s="143"/>
    </row>
    <row r="2722" spans="4:4" x14ac:dyDescent="0.25">
      <c r="D2722" s="143"/>
    </row>
    <row r="2723" spans="4:4" x14ac:dyDescent="0.25">
      <c r="D2723" s="143"/>
    </row>
    <row r="2724" spans="4:4" x14ac:dyDescent="0.25">
      <c r="D2724" s="143"/>
    </row>
    <row r="2725" spans="4:4" x14ac:dyDescent="0.25">
      <c r="D2725" s="143"/>
    </row>
    <row r="2726" spans="4:4" x14ac:dyDescent="0.25">
      <c r="D2726" s="143"/>
    </row>
    <row r="2727" spans="4:4" x14ac:dyDescent="0.25">
      <c r="D2727" s="143"/>
    </row>
    <row r="2728" spans="4:4" x14ac:dyDescent="0.25">
      <c r="D2728" s="143"/>
    </row>
    <row r="2729" spans="4:4" x14ac:dyDescent="0.25">
      <c r="D2729" s="143"/>
    </row>
    <row r="2730" spans="4:4" x14ac:dyDescent="0.25">
      <c r="D2730" s="143"/>
    </row>
    <row r="2731" spans="4:4" x14ac:dyDescent="0.25">
      <c r="D2731" s="143"/>
    </row>
    <row r="2732" spans="4:4" x14ac:dyDescent="0.25">
      <c r="D2732" s="143"/>
    </row>
    <row r="2733" spans="4:4" x14ac:dyDescent="0.25">
      <c r="D2733" s="143"/>
    </row>
    <row r="2734" spans="4:4" x14ac:dyDescent="0.25">
      <c r="D2734" s="143"/>
    </row>
    <row r="2735" spans="4:4" x14ac:dyDescent="0.25">
      <c r="D2735" s="143"/>
    </row>
    <row r="2736" spans="4:4" x14ac:dyDescent="0.25">
      <c r="D2736" s="143"/>
    </row>
    <row r="2737" spans="4:4" x14ac:dyDescent="0.25">
      <c r="D2737" s="143"/>
    </row>
    <row r="2738" spans="4:4" x14ac:dyDescent="0.25">
      <c r="D2738" s="143"/>
    </row>
    <row r="2739" spans="4:4" x14ac:dyDescent="0.25">
      <c r="D2739" s="143"/>
    </row>
    <row r="2740" spans="4:4" x14ac:dyDescent="0.25">
      <c r="D2740" s="143"/>
    </row>
    <row r="2741" spans="4:4" x14ac:dyDescent="0.25">
      <c r="D2741" s="143"/>
    </row>
    <row r="2742" spans="4:4" x14ac:dyDescent="0.25">
      <c r="D2742" s="143"/>
    </row>
    <row r="2743" spans="4:4" x14ac:dyDescent="0.25">
      <c r="D2743" s="143"/>
    </row>
    <row r="2744" spans="4:4" x14ac:dyDescent="0.25">
      <c r="D2744" s="143"/>
    </row>
    <row r="2745" spans="4:4" x14ac:dyDescent="0.25">
      <c r="D2745" s="143"/>
    </row>
    <row r="2746" spans="4:4" x14ac:dyDescent="0.25">
      <c r="D2746" s="143"/>
    </row>
    <row r="2747" spans="4:4" x14ac:dyDescent="0.25">
      <c r="D2747" s="143"/>
    </row>
    <row r="2748" spans="4:4" x14ac:dyDescent="0.25">
      <c r="D2748" s="143"/>
    </row>
    <row r="2749" spans="4:4" x14ac:dyDescent="0.25">
      <c r="D2749" s="143"/>
    </row>
    <row r="2750" spans="4:4" x14ac:dyDescent="0.25">
      <c r="D2750" s="143"/>
    </row>
    <row r="2751" spans="4:4" x14ac:dyDescent="0.25">
      <c r="D2751" s="143"/>
    </row>
    <row r="2752" spans="4:4" x14ac:dyDescent="0.25">
      <c r="D2752" s="143"/>
    </row>
    <row r="2753" spans="4:4" x14ac:dyDescent="0.25">
      <c r="D2753" s="143"/>
    </row>
    <row r="2754" spans="4:4" x14ac:dyDescent="0.25">
      <c r="D2754" s="143"/>
    </row>
    <row r="2755" spans="4:4" x14ac:dyDescent="0.25">
      <c r="D2755" s="143"/>
    </row>
    <row r="2756" spans="4:4" x14ac:dyDescent="0.25">
      <c r="D2756" s="143"/>
    </row>
    <row r="2757" spans="4:4" x14ac:dyDescent="0.25">
      <c r="D2757" s="143"/>
    </row>
    <row r="2758" spans="4:4" x14ac:dyDescent="0.25">
      <c r="D2758" s="143"/>
    </row>
    <row r="2759" spans="4:4" x14ac:dyDescent="0.25">
      <c r="D2759" s="143"/>
    </row>
    <row r="2760" spans="4:4" x14ac:dyDescent="0.25">
      <c r="D2760" s="143"/>
    </row>
    <row r="2761" spans="4:4" x14ac:dyDescent="0.25">
      <c r="D2761" s="143"/>
    </row>
    <row r="2762" spans="4:4" x14ac:dyDescent="0.25">
      <c r="D2762" s="143"/>
    </row>
    <row r="2763" spans="4:4" x14ac:dyDescent="0.25">
      <c r="D2763" s="143"/>
    </row>
    <row r="2764" spans="4:4" x14ac:dyDescent="0.25">
      <c r="D2764" s="143"/>
    </row>
    <row r="2765" spans="4:4" x14ac:dyDescent="0.25">
      <c r="D2765" s="143"/>
    </row>
    <row r="2766" spans="4:4" x14ac:dyDescent="0.25">
      <c r="D2766" s="143"/>
    </row>
    <row r="2767" spans="4:4" x14ac:dyDescent="0.25">
      <c r="D2767" s="143"/>
    </row>
    <row r="2768" spans="4:4" x14ac:dyDescent="0.25">
      <c r="D2768" s="143"/>
    </row>
    <row r="2769" spans="4:4" x14ac:dyDescent="0.25">
      <c r="D2769" s="143"/>
    </row>
    <row r="2770" spans="4:4" x14ac:dyDescent="0.25">
      <c r="D2770" s="143"/>
    </row>
    <row r="2771" spans="4:4" x14ac:dyDescent="0.25">
      <c r="D2771" s="143"/>
    </row>
    <row r="2772" spans="4:4" x14ac:dyDescent="0.25">
      <c r="D2772" s="143"/>
    </row>
    <row r="2773" spans="4:4" x14ac:dyDescent="0.25">
      <c r="D2773" s="143"/>
    </row>
    <row r="2774" spans="4:4" x14ac:dyDescent="0.25">
      <c r="D2774" s="143"/>
    </row>
    <row r="2775" spans="4:4" x14ac:dyDescent="0.25">
      <c r="D2775" s="143"/>
    </row>
    <row r="2776" spans="4:4" x14ac:dyDescent="0.25">
      <c r="D2776" s="143"/>
    </row>
    <row r="2777" spans="4:4" x14ac:dyDescent="0.25">
      <c r="D2777" s="143"/>
    </row>
    <row r="2778" spans="4:4" x14ac:dyDescent="0.25">
      <c r="D2778" s="143"/>
    </row>
    <row r="2779" spans="4:4" x14ac:dyDescent="0.25">
      <c r="D2779" s="143"/>
    </row>
    <row r="2780" spans="4:4" x14ac:dyDescent="0.25">
      <c r="D2780" s="143"/>
    </row>
    <row r="2781" spans="4:4" x14ac:dyDescent="0.25">
      <c r="D2781" s="143"/>
    </row>
    <row r="2782" spans="4:4" x14ac:dyDescent="0.25">
      <c r="D2782" s="143"/>
    </row>
    <row r="2783" spans="4:4" x14ac:dyDescent="0.25">
      <c r="D2783" s="143"/>
    </row>
    <row r="2784" spans="4:4" x14ac:dyDescent="0.25">
      <c r="D2784" s="143"/>
    </row>
    <row r="2785" spans="4:4" x14ac:dyDescent="0.25">
      <c r="D2785" s="143"/>
    </row>
    <row r="2786" spans="4:4" x14ac:dyDescent="0.25">
      <c r="D2786" s="143"/>
    </row>
    <row r="2787" spans="4:4" x14ac:dyDescent="0.25">
      <c r="D2787" s="143"/>
    </row>
    <row r="2788" spans="4:4" x14ac:dyDescent="0.25">
      <c r="D2788" s="143"/>
    </row>
    <row r="2789" spans="4:4" x14ac:dyDescent="0.25">
      <c r="D2789" s="143"/>
    </row>
    <row r="2790" spans="4:4" x14ac:dyDescent="0.25">
      <c r="D2790" s="143"/>
    </row>
    <row r="2791" spans="4:4" x14ac:dyDescent="0.25">
      <c r="D2791" s="143"/>
    </row>
    <row r="2792" spans="4:4" x14ac:dyDescent="0.25">
      <c r="D2792" s="143"/>
    </row>
    <row r="2793" spans="4:4" x14ac:dyDescent="0.25">
      <c r="D2793" s="143"/>
    </row>
    <row r="2794" spans="4:4" x14ac:dyDescent="0.25">
      <c r="D2794" s="143"/>
    </row>
    <row r="2795" spans="4:4" x14ac:dyDescent="0.25">
      <c r="D2795" s="143"/>
    </row>
    <row r="2796" spans="4:4" x14ac:dyDescent="0.25">
      <c r="D2796" s="143"/>
    </row>
    <row r="2797" spans="4:4" x14ac:dyDescent="0.25">
      <c r="D2797" s="143"/>
    </row>
    <row r="2798" spans="4:4" x14ac:dyDescent="0.25">
      <c r="D2798" s="143"/>
    </row>
    <row r="2799" spans="4:4" x14ac:dyDescent="0.25">
      <c r="D2799" s="143"/>
    </row>
    <row r="2800" spans="4:4" x14ac:dyDescent="0.25">
      <c r="D2800" s="143"/>
    </row>
    <row r="2801" spans="4:4" x14ac:dyDescent="0.25">
      <c r="D2801" s="143"/>
    </row>
    <row r="2802" spans="4:4" x14ac:dyDescent="0.25">
      <c r="D2802" s="143"/>
    </row>
    <row r="2803" spans="4:4" x14ac:dyDescent="0.25">
      <c r="D2803" s="143"/>
    </row>
    <row r="2804" spans="4:4" x14ac:dyDescent="0.25">
      <c r="D2804" s="143"/>
    </row>
    <row r="2805" spans="4:4" x14ac:dyDescent="0.25">
      <c r="D2805" s="143"/>
    </row>
    <row r="2806" spans="4:4" x14ac:dyDescent="0.25">
      <c r="D2806" s="143"/>
    </row>
    <row r="2807" spans="4:4" x14ac:dyDescent="0.25">
      <c r="D2807" s="143"/>
    </row>
    <row r="2808" spans="4:4" x14ac:dyDescent="0.25">
      <c r="D2808" s="143"/>
    </row>
    <row r="2809" spans="4:4" x14ac:dyDescent="0.25">
      <c r="D2809" s="143"/>
    </row>
    <row r="2810" spans="4:4" x14ac:dyDescent="0.25">
      <c r="D2810" s="143"/>
    </row>
    <row r="2811" spans="4:4" x14ac:dyDescent="0.25">
      <c r="D2811" s="143"/>
    </row>
    <row r="2812" spans="4:4" x14ac:dyDescent="0.25">
      <c r="D2812" s="143"/>
    </row>
    <row r="2813" spans="4:4" x14ac:dyDescent="0.25">
      <c r="D2813" s="143"/>
    </row>
    <row r="2814" spans="4:4" x14ac:dyDescent="0.25">
      <c r="D2814" s="143"/>
    </row>
    <row r="2815" spans="4:4" x14ac:dyDescent="0.25">
      <c r="D2815" s="143"/>
    </row>
    <row r="2816" spans="4:4" x14ac:dyDescent="0.25">
      <c r="D2816" s="143"/>
    </row>
    <row r="2817" spans="4:4" x14ac:dyDescent="0.25">
      <c r="D2817" s="143"/>
    </row>
    <row r="2818" spans="4:4" x14ac:dyDescent="0.25">
      <c r="D2818" s="143"/>
    </row>
    <row r="2819" spans="4:4" x14ac:dyDescent="0.25">
      <c r="D2819" s="143"/>
    </row>
    <row r="2820" spans="4:4" x14ac:dyDescent="0.25">
      <c r="D2820" s="143"/>
    </row>
    <row r="2821" spans="4:4" x14ac:dyDescent="0.25">
      <c r="D2821" s="143"/>
    </row>
    <row r="2822" spans="4:4" x14ac:dyDescent="0.25">
      <c r="D2822" s="143"/>
    </row>
    <row r="2823" spans="4:4" x14ac:dyDescent="0.25">
      <c r="D2823" s="143"/>
    </row>
    <row r="2824" spans="4:4" x14ac:dyDescent="0.25">
      <c r="D2824" s="143"/>
    </row>
    <row r="2825" spans="4:4" x14ac:dyDescent="0.25">
      <c r="D2825" s="143"/>
    </row>
    <row r="2826" spans="4:4" x14ac:dyDescent="0.25">
      <c r="D2826" s="143"/>
    </row>
    <row r="2827" spans="4:4" x14ac:dyDescent="0.25">
      <c r="D2827" s="143"/>
    </row>
    <row r="2828" spans="4:4" x14ac:dyDescent="0.25">
      <c r="D2828" s="143"/>
    </row>
    <row r="2829" spans="4:4" x14ac:dyDescent="0.25">
      <c r="D2829" s="143"/>
    </row>
    <row r="2830" spans="4:4" x14ac:dyDescent="0.25">
      <c r="D2830" s="143"/>
    </row>
    <row r="2831" spans="4:4" x14ac:dyDescent="0.25">
      <c r="D2831" s="143"/>
    </row>
    <row r="2832" spans="4:4" x14ac:dyDescent="0.25">
      <c r="D2832" s="143"/>
    </row>
    <row r="2833" spans="4:4" x14ac:dyDescent="0.25">
      <c r="D2833" s="143"/>
    </row>
    <row r="2834" spans="4:4" x14ac:dyDescent="0.25">
      <c r="D2834" s="143"/>
    </row>
    <row r="2835" spans="4:4" x14ac:dyDescent="0.25">
      <c r="D2835" s="143"/>
    </row>
    <row r="2836" spans="4:4" x14ac:dyDescent="0.25">
      <c r="D2836" s="143"/>
    </row>
    <row r="2837" spans="4:4" x14ac:dyDescent="0.25">
      <c r="D2837" s="143"/>
    </row>
    <row r="2838" spans="4:4" x14ac:dyDescent="0.25">
      <c r="D2838" s="143"/>
    </row>
    <row r="2839" spans="4:4" x14ac:dyDescent="0.25">
      <c r="D2839" s="143"/>
    </row>
    <row r="2840" spans="4:4" x14ac:dyDescent="0.25">
      <c r="D2840" s="143"/>
    </row>
    <row r="2841" spans="4:4" x14ac:dyDescent="0.25">
      <c r="D2841" s="143"/>
    </row>
    <row r="2842" spans="4:4" x14ac:dyDescent="0.25">
      <c r="D2842" s="143"/>
    </row>
    <row r="2843" spans="4:4" x14ac:dyDescent="0.25">
      <c r="D2843" s="143"/>
    </row>
    <row r="2844" spans="4:4" x14ac:dyDescent="0.25">
      <c r="D2844" s="143"/>
    </row>
    <row r="2845" spans="4:4" x14ac:dyDescent="0.25">
      <c r="D2845" s="143"/>
    </row>
    <row r="2846" spans="4:4" x14ac:dyDescent="0.25">
      <c r="D2846" s="143"/>
    </row>
    <row r="2847" spans="4:4" x14ac:dyDescent="0.25">
      <c r="D2847" s="143"/>
    </row>
    <row r="2848" spans="4:4" x14ac:dyDescent="0.25">
      <c r="D2848" s="143"/>
    </row>
    <row r="2849" spans="4:4" x14ac:dyDescent="0.25">
      <c r="D2849" s="143"/>
    </row>
    <row r="2850" spans="4:4" x14ac:dyDescent="0.25">
      <c r="D2850" s="143"/>
    </row>
    <row r="2851" spans="4:4" x14ac:dyDescent="0.25">
      <c r="D2851" s="143"/>
    </row>
    <row r="2852" spans="4:4" x14ac:dyDescent="0.25">
      <c r="D2852" s="143"/>
    </row>
    <row r="2853" spans="4:4" x14ac:dyDescent="0.25">
      <c r="D2853" s="143"/>
    </row>
    <row r="2854" spans="4:4" x14ac:dyDescent="0.25">
      <c r="D2854" s="143"/>
    </row>
    <row r="2855" spans="4:4" x14ac:dyDescent="0.25">
      <c r="D2855" s="143"/>
    </row>
    <row r="2856" spans="4:4" x14ac:dyDescent="0.25">
      <c r="D2856" s="143"/>
    </row>
    <row r="2857" spans="4:4" x14ac:dyDescent="0.25">
      <c r="D2857" s="143"/>
    </row>
    <row r="2858" spans="4:4" x14ac:dyDescent="0.25">
      <c r="D2858" s="143"/>
    </row>
    <row r="2859" spans="4:4" x14ac:dyDescent="0.25">
      <c r="D2859" s="143"/>
    </row>
    <row r="2860" spans="4:4" x14ac:dyDescent="0.25">
      <c r="D2860" s="143"/>
    </row>
    <row r="2861" spans="4:4" x14ac:dyDescent="0.25">
      <c r="D2861" s="143"/>
    </row>
    <row r="2862" spans="4:4" x14ac:dyDescent="0.25">
      <c r="D2862" s="143"/>
    </row>
    <row r="2863" spans="4:4" x14ac:dyDescent="0.25">
      <c r="D2863" s="143"/>
    </row>
    <row r="2864" spans="4:4" x14ac:dyDescent="0.25">
      <c r="D2864" s="143"/>
    </row>
    <row r="2865" spans="4:4" x14ac:dyDescent="0.25">
      <c r="D2865" s="143"/>
    </row>
    <row r="2866" spans="4:4" x14ac:dyDescent="0.25">
      <c r="D2866" s="143"/>
    </row>
    <row r="2867" spans="4:4" x14ac:dyDescent="0.25">
      <c r="D2867" s="143"/>
    </row>
    <row r="2868" spans="4:4" x14ac:dyDescent="0.25">
      <c r="D2868" s="143"/>
    </row>
    <row r="2869" spans="4:4" x14ac:dyDescent="0.25">
      <c r="D2869" s="143"/>
    </row>
    <row r="2870" spans="4:4" x14ac:dyDescent="0.25">
      <c r="D2870" s="143"/>
    </row>
    <row r="2871" spans="4:4" x14ac:dyDescent="0.25">
      <c r="D2871" s="143"/>
    </row>
    <row r="2872" spans="4:4" x14ac:dyDescent="0.25">
      <c r="D2872" s="143"/>
    </row>
    <row r="2873" spans="4:4" x14ac:dyDescent="0.25">
      <c r="D2873" s="143"/>
    </row>
    <row r="2874" spans="4:4" x14ac:dyDescent="0.25">
      <c r="D2874" s="143"/>
    </row>
    <row r="2875" spans="4:4" x14ac:dyDescent="0.25">
      <c r="D2875" s="143"/>
    </row>
    <row r="2876" spans="4:4" x14ac:dyDescent="0.25">
      <c r="D2876" s="143"/>
    </row>
    <row r="2877" spans="4:4" x14ac:dyDescent="0.25">
      <c r="D2877" s="143"/>
    </row>
    <row r="2878" spans="4:4" x14ac:dyDescent="0.25">
      <c r="D2878" s="143"/>
    </row>
    <row r="2879" spans="4:4" x14ac:dyDescent="0.25">
      <c r="D2879" s="143"/>
    </row>
    <row r="2880" spans="4:4" x14ac:dyDescent="0.25">
      <c r="D2880" s="143"/>
    </row>
    <row r="2881" spans="4:4" x14ac:dyDescent="0.25">
      <c r="D2881" s="143"/>
    </row>
    <row r="2882" spans="4:4" x14ac:dyDescent="0.25">
      <c r="D2882" s="143"/>
    </row>
    <row r="2883" spans="4:4" x14ac:dyDescent="0.25">
      <c r="D2883" s="143"/>
    </row>
    <row r="2884" spans="4:4" x14ac:dyDescent="0.25">
      <c r="D2884" s="143"/>
    </row>
    <row r="2885" spans="4:4" x14ac:dyDescent="0.25">
      <c r="D2885" s="143"/>
    </row>
    <row r="2886" spans="4:4" x14ac:dyDescent="0.25">
      <c r="D2886" s="143"/>
    </row>
    <row r="2887" spans="4:4" x14ac:dyDescent="0.25">
      <c r="D2887" s="143"/>
    </row>
    <row r="2888" spans="4:4" x14ac:dyDescent="0.25">
      <c r="D2888" s="143"/>
    </row>
    <row r="2889" spans="4:4" x14ac:dyDescent="0.25">
      <c r="D2889" s="143"/>
    </row>
    <row r="2890" spans="4:4" x14ac:dyDescent="0.25">
      <c r="D2890" s="143"/>
    </row>
    <row r="2891" spans="4:4" x14ac:dyDescent="0.25">
      <c r="D2891" s="143"/>
    </row>
    <row r="2892" spans="4:4" x14ac:dyDescent="0.25">
      <c r="D2892" s="143"/>
    </row>
    <row r="2893" spans="4:4" x14ac:dyDescent="0.25">
      <c r="D2893" s="143"/>
    </row>
    <row r="2894" spans="4:4" x14ac:dyDescent="0.25">
      <c r="D2894" s="143"/>
    </row>
    <row r="2895" spans="4:4" x14ac:dyDescent="0.25">
      <c r="D2895" s="143"/>
    </row>
    <row r="2896" spans="4:4" x14ac:dyDescent="0.25">
      <c r="D2896" s="143"/>
    </row>
    <row r="2897" spans="4:4" x14ac:dyDescent="0.25">
      <c r="D2897" s="143"/>
    </row>
    <row r="2898" spans="4:4" x14ac:dyDescent="0.25">
      <c r="D2898" s="143"/>
    </row>
    <row r="2899" spans="4:4" x14ac:dyDescent="0.25">
      <c r="D2899" s="143"/>
    </row>
    <row r="2900" spans="4:4" x14ac:dyDescent="0.25">
      <c r="D2900" s="143"/>
    </row>
    <row r="2901" spans="4:4" x14ac:dyDescent="0.25">
      <c r="D2901" s="143"/>
    </row>
    <row r="2902" spans="4:4" x14ac:dyDescent="0.25">
      <c r="D2902" s="143"/>
    </row>
    <row r="2903" spans="4:4" x14ac:dyDescent="0.25">
      <c r="D2903" s="143"/>
    </row>
    <row r="2904" spans="4:4" x14ac:dyDescent="0.25">
      <c r="D2904" s="143"/>
    </row>
    <row r="2905" spans="4:4" x14ac:dyDescent="0.25">
      <c r="D2905" s="143"/>
    </row>
    <row r="2906" spans="4:4" x14ac:dyDescent="0.25">
      <c r="D2906" s="143"/>
    </row>
    <row r="2907" spans="4:4" x14ac:dyDescent="0.25">
      <c r="D2907" s="143"/>
    </row>
    <row r="2908" spans="4:4" x14ac:dyDescent="0.25">
      <c r="D2908" s="143"/>
    </row>
    <row r="2909" spans="4:4" x14ac:dyDescent="0.25">
      <c r="D2909" s="143"/>
    </row>
    <row r="2910" spans="4:4" x14ac:dyDescent="0.25">
      <c r="D2910" s="143"/>
    </row>
    <row r="2911" spans="4:4" x14ac:dyDescent="0.25">
      <c r="D2911" s="143"/>
    </row>
    <row r="2912" spans="4:4" x14ac:dyDescent="0.25">
      <c r="D2912" s="143"/>
    </row>
    <row r="2913" spans="4:4" x14ac:dyDescent="0.25">
      <c r="D2913" s="143"/>
    </row>
    <row r="2914" spans="4:4" x14ac:dyDescent="0.25">
      <c r="D2914" s="143"/>
    </row>
    <row r="2915" spans="4:4" x14ac:dyDescent="0.25">
      <c r="D2915" s="143"/>
    </row>
    <row r="2916" spans="4:4" x14ac:dyDescent="0.25">
      <c r="D2916" s="143"/>
    </row>
    <row r="2917" spans="4:4" x14ac:dyDescent="0.25">
      <c r="D2917" s="143"/>
    </row>
    <row r="2918" spans="4:4" x14ac:dyDescent="0.25">
      <c r="D2918" s="143"/>
    </row>
    <row r="2919" spans="4:4" x14ac:dyDescent="0.25">
      <c r="D2919" s="143"/>
    </row>
    <row r="2920" spans="4:4" x14ac:dyDescent="0.25">
      <c r="D2920" s="143"/>
    </row>
    <row r="2921" spans="4:4" x14ac:dyDescent="0.25">
      <c r="D2921" s="143"/>
    </row>
    <row r="2922" spans="4:4" x14ac:dyDescent="0.25">
      <c r="D2922" s="143"/>
    </row>
    <row r="2923" spans="4:4" x14ac:dyDescent="0.25">
      <c r="D2923" s="143"/>
    </row>
    <row r="2924" spans="4:4" x14ac:dyDescent="0.25">
      <c r="D2924" s="143"/>
    </row>
    <row r="2925" spans="4:4" x14ac:dyDescent="0.25">
      <c r="D2925" s="143"/>
    </row>
    <row r="2926" spans="4:4" x14ac:dyDescent="0.25">
      <c r="D2926" s="143"/>
    </row>
    <row r="2927" spans="4:4" x14ac:dyDescent="0.25">
      <c r="D2927" s="143"/>
    </row>
    <row r="2928" spans="4:4" x14ac:dyDescent="0.25">
      <c r="D2928" s="143"/>
    </row>
    <row r="2929" spans="4:4" x14ac:dyDescent="0.25">
      <c r="D2929" s="143"/>
    </row>
    <row r="2930" spans="4:4" x14ac:dyDescent="0.25">
      <c r="D2930" s="143"/>
    </row>
    <row r="2931" spans="4:4" x14ac:dyDescent="0.25">
      <c r="D2931" s="143"/>
    </row>
    <row r="2932" spans="4:4" x14ac:dyDescent="0.25">
      <c r="D2932" s="143"/>
    </row>
    <row r="2933" spans="4:4" x14ac:dyDescent="0.25">
      <c r="D2933" s="143"/>
    </row>
    <row r="2934" spans="4:4" x14ac:dyDescent="0.25">
      <c r="D2934" s="143"/>
    </row>
    <row r="2935" spans="4:4" x14ac:dyDescent="0.25">
      <c r="D2935" s="143"/>
    </row>
    <row r="2936" spans="4:4" x14ac:dyDescent="0.25">
      <c r="D2936" s="143"/>
    </row>
    <row r="2937" spans="4:4" x14ac:dyDescent="0.25">
      <c r="D2937" s="143"/>
    </row>
    <row r="2938" spans="4:4" x14ac:dyDescent="0.25">
      <c r="D2938" s="143"/>
    </row>
    <row r="2939" spans="4:4" x14ac:dyDescent="0.25">
      <c r="D2939" s="143"/>
    </row>
    <row r="2940" spans="4:4" x14ac:dyDescent="0.25">
      <c r="D2940" s="143"/>
    </row>
    <row r="2941" spans="4:4" x14ac:dyDescent="0.25">
      <c r="D2941" s="143"/>
    </row>
    <row r="2942" spans="4:4" x14ac:dyDescent="0.25">
      <c r="D2942" s="143"/>
    </row>
    <row r="2943" spans="4:4" x14ac:dyDescent="0.25">
      <c r="D2943" s="143"/>
    </row>
    <row r="2944" spans="4:4" x14ac:dyDescent="0.25">
      <c r="D2944" s="143"/>
    </row>
    <row r="2945" spans="4:4" x14ac:dyDescent="0.25">
      <c r="D2945" s="143"/>
    </row>
    <row r="2946" spans="4:4" x14ac:dyDescent="0.25">
      <c r="D2946" s="143"/>
    </row>
    <row r="2947" spans="4:4" x14ac:dyDescent="0.25">
      <c r="D2947" s="143"/>
    </row>
    <row r="2948" spans="4:4" x14ac:dyDescent="0.25">
      <c r="D2948" s="143"/>
    </row>
    <row r="2949" spans="4:4" x14ac:dyDescent="0.25">
      <c r="D2949" s="143"/>
    </row>
    <row r="2950" spans="4:4" x14ac:dyDescent="0.25">
      <c r="D2950" s="143"/>
    </row>
    <row r="2951" spans="4:4" x14ac:dyDescent="0.25">
      <c r="D2951" s="143"/>
    </row>
    <row r="2952" spans="4:4" x14ac:dyDescent="0.25">
      <c r="D2952" s="143"/>
    </row>
    <row r="2953" spans="4:4" x14ac:dyDescent="0.25">
      <c r="D2953" s="143"/>
    </row>
    <row r="2954" spans="4:4" x14ac:dyDescent="0.25">
      <c r="D2954" s="143"/>
    </row>
    <row r="2955" spans="4:4" x14ac:dyDescent="0.25">
      <c r="D2955" s="143"/>
    </row>
    <row r="2956" spans="4:4" x14ac:dyDescent="0.25">
      <c r="D2956" s="143"/>
    </row>
    <row r="2957" spans="4:4" x14ac:dyDescent="0.25">
      <c r="D2957" s="143"/>
    </row>
    <row r="2958" spans="4:4" x14ac:dyDescent="0.25">
      <c r="D2958" s="143"/>
    </row>
    <row r="2959" spans="4:4" x14ac:dyDescent="0.25">
      <c r="D2959" s="143"/>
    </row>
    <row r="2960" spans="4:4" x14ac:dyDescent="0.25">
      <c r="D2960" s="143"/>
    </row>
    <row r="2961" spans="4:4" x14ac:dyDescent="0.25">
      <c r="D2961" s="143"/>
    </row>
    <row r="2962" spans="4:4" x14ac:dyDescent="0.25">
      <c r="D2962" s="143"/>
    </row>
    <row r="2963" spans="4:4" x14ac:dyDescent="0.25">
      <c r="D2963" s="143"/>
    </row>
    <row r="2964" spans="4:4" x14ac:dyDescent="0.25">
      <c r="D2964" s="143"/>
    </row>
    <row r="2965" spans="4:4" x14ac:dyDescent="0.25">
      <c r="D2965" s="143"/>
    </row>
    <row r="2966" spans="4:4" x14ac:dyDescent="0.25">
      <c r="D2966" s="143"/>
    </row>
    <row r="2967" spans="4:4" x14ac:dyDescent="0.25">
      <c r="D2967" s="143"/>
    </row>
    <row r="2968" spans="4:4" x14ac:dyDescent="0.25">
      <c r="D2968" s="143"/>
    </row>
    <row r="2969" spans="4:4" x14ac:dyDescent="0.25">
      <c r="D2969" s="143"/>
    </row>
    <row r="2970" spans="4:4" x14ac:dyDescent="0.25">
      <c r="D2970" s="143"/>
    </row>
    <row r="2971" spans="4:4" x14ac:dyDescent="0.25">
      <c r="D2971" s="143"/>
    </row>
    <row r="2972" spans="4:4" x14ac:dyDescent="0.25">
      <c r="D2972" s="143"/>
    </row>
    <row r="2973" spans="4:4" x14ac:dyDescent="0.25">
      <c r="D2973" s="143"/>
    </row>
    <row r="2974" spans="4:4" x14ac:dyDescent="0.25">
      <c r="D2974" s="143"/>
    </row>
    <row r="2975" spans="4:4" x14ac:dyDescent="0.25">
      <c r="D2975" s="143"/>
    </row>
    <row r="2976" spans="4:4" x14ac:dyDescent="0.25">
      <c r="D2976" s="143"/>
    </row>
    <row r="2977" spans="4:4" x14ac:dyDescent="0.25">
      <c r="D2977" s="143"/>
    </row>
    <row r="2978" spans="4:4" x14ac:dyDescent="0.25">
      <c r="D2978" s="143"/>
    </row>
    <row r="2979" spans="4:4" x14ac:dyDescent="0.25">
      <c r="D2979" s="143"/>
    </row>
    <row r="2980" spans="4:4" x14ac:dyDescent="0.25">
      <c r="D2980" s="143"/>
    </row>
    <row r="2981" spans="4:4" x14ac:dyDescent="0.25">
      <c r="D2981" s="143"/>
    </row>
    <row r="2982" spans="4:4" x14ac:dyDescent="0.25">
      <c r="D2982" s="143"/>
    </row>
    <row r="2983" spans="4:4" x14ac:dyDescent="0.25">
      <c r="D2983" s="143"/>
    </row>
    <row r="2984" spans="4:4" x14ac:dyDescent="0.25">
      <c r="D2984" s="143"/>
    </row>
    <row r="2985" spans="4:4" x14ac:dyDescent="0.25">
      <c r="D2985" s="143"/>
    </row>
    <row r="2986" spans="4:4" x14ac:dyDescent="0.25">
      <c r="D2986" s="143"/>
    </row>
    <row r="2987" spans="4:4" x14ac:dyDescent="0.25">
      <c r="D2987" s="143"/>
    </row>
    <row r="2988" spans="4:4" x14ac:dyDescent="0.25">
      <c r="D2988" s="143"/>
    </row>
    <row r="2989" spans="4:4" x14ac:dyDescent="0.25">
      <c r="D2989" s="143"/>
    </row>
    <row r="2990" spans="4:4" x14ac:dyDescent="0.25">
      <c r="D2990" s="143"/>
    </row>
    <row r="2991" spans="4:4" x14ac:dyDescent="0.25">
      <c r="D2991" s="143"/>
    </row>
    <row r="2992" spans="4:4" x14ac:dyDescent="0.25">
      <c r="D2992" s="143"/>
    </row>
    <row r="2993" spans="4:4" x14ac:dyDescent="0.25">
      <c r="D2993" s="143"/>
    </row>
    <row r="2994" spans="4:4" x14ac:dyDescent="0.25">
      <c r="D2994" s="143"/>
    </row>
    <row r="2995" spans="4:4" x14ac:dyDescent="0.25">
      <c r="D2995" s="143"/>
    </row>
    <row r="2996" spans="4:4" x14ac:dyDescent="0.25">
      <c r="D2996" s="143"/>
    </row>
    <row r="2997" spans="4:4" x14ac:dyDescent="0.25">
      <c r="D2997" s="143"/>
    </row>
    <row r="2998" spans="4:4" x14ac:dyDescent="0.25">
      <c r="D2998" s="143"/>
    </row>
    <row r="2999" spans="4:4" x14ac:dyDescent="0.25">
      <c r="D2999" s="143"/>
    </row>
    <row r="3000" spans="4:4" x14ac:dyDescent="0.25">
      <c r="D3000" s="143"/>
    </row>
    <row r="3001" spans="4:4" x14ac:dyDescent="0.25">
      <c r="D3001" s="143"/>
    </row>
    <row r="3002" spans="4:4" x14ac:dyDescent="0.25">
      <c r="D3002" s="143"/>
    </row>
    <row r="3003" spans="4:4" x14ac:dyDescent="0.25">
      <c r="D3003" s="143"/>
    </row>
    <row r="3004" spans="4:4" x14ac:dyDescent="0.25">
      <c r="D3004" s="143"/>
    </row>
    <row r="3005" spans="4:4" x14ac:dyDescent="0.25">
      <c r="D3005" s="143"/>
    </row>
    <row r="3006" spans="4:4" x14ac:dyDescent="0.25">
      <c r="D3006" s="143"/>
    </row>
    <row r="3007" spans="4:4" x14ac:dyDescent="0.25">
      <c r="D3007" s="143"/>
    </row>
    <row r="3008" spans="4:4" x14ac:dyDescent="0.25">
      <c r="D3008" s="143"/>
    </row>
    <row r="3009" spans="4:4" x14ac:dyDescent="0.25">
      <c r="D3009" s="143"/>
    </row>
    <row r="3010" spans="4:4" x14ac:dyDescent="0.25">
      <c r="D3010" s="143"/>
    </row>
    <row r="3011" spans="4:4" x14ac:dyDescent="0.25">
      <c r="D3011" s="143"/>
    </row>
    <row r="3012" spans="4:4" x14ac:dyDescent="0.25">
      <c r="D3012" s="143"/>
    </row>
    <row r="3013" spans="4:4" x14ac:dyDescent="0.25">
      <c r="D3013" s="143"/>
    </row>
    <row r="3014" spans="4:4" x14ac:dyDescent="0.25">
      <c r="D3014" s="143"/>
    </row>
    <row r="3015" spans="4:4" x14ac:dyDescent="0.25">
      <c r="D3015" s="143"/>
    </row>
    <row r="3016" spans="4:4" x14ac:dyDescent="0.25">
      <c r="D3016" s="143"/>
    </row>
    <row r="3017" spans="4:4" x14ac:dyDescent="0.25">
      <c r="D3017" s="143"/>
    </row>
    <row r="3018" spans="4:4" x14ac:dyDescent="0.25">
      <c r="D3018" s="143"/>
    </row>
    <row r="3019" spans="4:4" x14ac:dyDescent="0.25">
      <c r="D3019" s="143"/>
    </row>
    <row r="3020" spans="4:4" x14ac:dyDescent="0.25">
      <c r="D3020" s="143"/>
    </row>
    <row r="3021" spans="4:4" x14ac:dyDescent="0.25">
      <c r="D3021" s="143"/>
    </row>
    <row r="3022" spans="4:4" x14ac:dyDescent="0.25">
      <c r="D3022" s="143"/>
    </row>
    <row r="3023" spans="4:4" x14ac:dyDescent="0.25">
      <c r="D3023" s="143"/>
    </row>
    <row r="3024" spans="4:4" x14ac:dyDescent="0.25">
      <c r="D3024" s="143"/>
    </row>
    <row r="3025" spans="4:4" x14ac:dyDescent="0.25">
      <c r="D3025" s="143"/>
    </row>
    <row r="3026" spans="4:4" x14ac:dyDescent="0.25">
      <c r="D3026" s="143"/>
    </row>
    <row r="3027" spans="4:4" x14ac:dyDescent="0.25">
      <c r="D3027" s="143"/>
    </row>
    <row r="3028" spans="4:4" x14ac:dyDescent="0.25">
      <c r="D3028" s="143"/>
    </row>
    <row r="3029" spans="4:4" x14ac:dyDescent="0.25">
      <c r="D3029" s="143"/>
    </row>
    <row r="3030" spans="4:4" x14ac:dyDescent="0.25">
      <c r="D3030" s="143"/>
    </row>
    <row r="3031" spans="4:4" x14ac:dyDescent="0.25">
      <c r="D3031" s="143"/>
    </row>
    <row r="3032" spans="4:4" x14ac:dyDescent="0.25">
      <c r="D3032" s="143"/>
    </row>
    <row r="3033" spans="4:4" x14ac:dyDescent="0.25">
      <c r="D3033" s="143"/>
    </row>
    <row r="3034" spans="4:4" x14ac:dyDescent="0.25">
      <c r="D3034" s="143"/>
    </row>
    <row r="3035" spans="4:4" x14ac:dyDescent="0.25">
      <c r="D3035" s="143"/>
    </row>
    <row r="3036" spans="4:4" x14ac:dyDescent="0.25">
      <c r="D3036" s="143"/>
    </row>
    <row r="3037" spans="4:4" x14ac:dyDescent="0.25">
      <c r="D3037" s="143"/>
    </row>
    <row r="3038" spans="4:4" x14ac:dyDescent="0.25">
      <c r="D3038" s="143"/>
    </row>
    <row r="3039" spans="4:4" x14ac:dyDescent="0.25">
      <c r="D3039" s="143"/>
    </row>
    <row r="3040" spans="4:4" x14ac:dyDescent="0.25">
      <c r="D3040" s="143"/>
    </row>
    <row r="3041" spans="4:4" x14ac:dyDescent="0.25">
      <c r="D3041" s="143"/>
    </row>
    <row r="3042" spans="4:4" x14ac:dyDescent="0.25">
      <c r="D3042" s="143"/>
    </row>
    <row r="3043" spans="4:4" x14ac:dyDescent="0.25">
      <c r="D3043" s="143"/>
    </row>
    <row r="3044" spans="4:4" x14ac:dyDescent="0.25">
      <c r="D3044" s="143"/>
    </row>
    <row r="3045" spans="4:4" x14ac:dyDescent="0.25">
      <c r="D3045" s="143"/>
    </row>
    <row r="3046" spans="4:4" x14ac:dyDescent="0.25">
      <c r="D3046" s="143"/>
    </row>
    <row r="3047" spans="4:4" x14ac:dyDescent="0.25">
      <c r="D3047" s="143"/>
    </row>
    <row r="3048" spans="4:4" x14ac:dyDescent="0.25">
      <c r="D3048" s="143"/>
    </row>
    <row r="3049" spans="4:4" x14ac:dyDescent="0.25">
      <c r="D3049" s="143"/>
    </row>
    <row r="3050" spans="4:4" x14ac:dyDescent="0.25">
      <c r="D3050" s="143"/>
    </row>
    <row r="3051" spans="4:4" x14ac:dyDescent="0.25">
      <c r="D3051" s="143"/>
    </row>
    <row r="3052" spans="4:4" x14ac:dyDescent="0.25">
      <c r="D3052" s="143"/>
    </row>
    <row r="3053" spans="4:4" x14ac:dyDescent="0.25">
      <c r="D3053" s="143"/>
    </row>
    <row r="3054" spans="4:4" x14ac:dyDescent="0.25">
      <c r="D3054" s="143"/>
    </row>
    <row r="3055" spans="4:4" x14ac:dyDescent="0.25">
      <c r="D3055" s="143"/>
    </row>
    <row r="3056" spans="4:4" x14ac:dyDescent="0.25">
      <c r="D3056" s="143"/>
    </row>
    <row r="3057" spans="4:4" x14ac:dyDescent="0.25">
      <c r="D3057" s="143"/>
    </row>
    <row r="3058" spans="4:4" x14ac:dyDescent="0.25">
      <c r="D3058" s="143"/>
    </row>
    <row r="3059" spans="4:4" x14ac:dyDescent="0.25">
      <c r="D3059" s="143"/>
    </row>
    <row r="3060" spans="4:4" x14ac:dyDescent="0.25">
      <c r="D3060" s="143"/>
    </row>
    <row r="3061" spans="4:4" x14ac:dyDescent="0.25">
      <c r="D3061" s="143"/>
    </row>
    <row r="3062" spans="4:4" x14ac:dyDescent="0.25">
      <c r="D3062" s="143"/>
    </row>
    <row r="3063" spans="4:4" x14ac:dyDescent="0.25">
      <c r="D3063" s="143"/>
    </row>
    <row r="3064" spans="4:4" x14ac:dyDescent="0.25">
      <c r="D3064" s="143"/>
    </row>
    <row r="3065" spans="4:4" x14ac:dyDescent="0.25">
      <c r="D3065" s="143"/>
    </row>
    <row r="3066" spans="4:4" x14ac:dyDescent="0.25">
      <c r="D3066" s="143"/>
    </row>
    <row r="3067" spans="4:4" x14ac:dyDescent="0.25">
      <c r="D3067" s="143"/>
    </row>
    <row r="3068" spans="4:4" x14ac:dyDescent="0.25">
      <c r="D3068" s="143"/>
    </row>
    <row r="3069" spans="4:4" x14ac:dyDescent="0.25">
      <c r="D3069" s="143"/>
    </row>
    <row r="3070" spans="4:4" x14ac:dyDescent="0.25">
      <c r="D3070" s="143"/>
    </row>
    <row r="3071" spans="4:4" x14ac:dyDescent="0.25">
      <c r="D3071" s="143"/>
    </row>
    <row r="3072" spans="4:4" x14ac:dyDescent="0.25">
      <c r="D3072" s="143"/>
    </row>
    <row r="3073" spans="4:4" x14ac:dyDescent="0.25">
      <c r="D3073" s="143"/>
    </row>
    <row r="3074" spans="4:4" x14ac:dyDescent="0.25">
      <c r="D3074" s="143"/>
    </row>
    <row r="3075" spans="4:4" x14ac:dyDescent="0.25">
      <c r="D3075" s="143"/>
    </row>
    <row r="3076" spans="4:4" x14ac:dyDescent="0.25">
      <c r="D3076" s="143"/>
    </row>
    <row r="3077" spans="4:4" x14ac:dyDescent="0.25">
      <c r="D3077" s="143"/>
    </row>
    <row r="3078" spans="4:4" x14ac:dyDescent="0.25">
      <c r="D3078" s="143"/>
    </row>
    <row r="3079" spans="4:4" x14ac:dyDescent="0.25">
      <c r="D3079" s="143"/>
    </row>
    <row r="3080" spans="4:4" x14ac:dyDescent="0.25">
      <c r="D3080" s="143"/>
    </row>
    <row r="3081" spans="4:4" x14ac:dyDescent="0.25">
      <c r="D3081" s="143"/>
    </row>
    <row r="3082" spans="4:4" x14ac:dyDescent="0.25">
      <c r="D3082" s="143"/>
    </row>
    <row r="3083" spans="4:4" x14ac:dyDescent="0.25">
      <c r="D3083" s="143"/>
    </row>
    <row r="3084" spans="4:4" x14ac:dyDescent="0.25">
      <c r="D3084" s="143"/>
    </row>
    <row r="3085" spans="4:4" x14ac:dyDescent="0.25">
      <c r="D3085" s="143"/>
    </row>
    <row r="3086" spans="4:4" x14ac:dyDescent="0.25">
      <c r="D3086" s="143"/>
    </row>
    <row r="3087" spans="4:4" x14ac:dyDescent="0.25">
      <c r="D3087" s="143"/>
    </row>
    <row r="3088" spans="4:4" x14ac:dyDescent="0.25">
      <c r="D3088" s="143"/>
    </row>
    <row r="3089" spans="4:4" x14ac:dyDescent="0.25">
      <c r="D3089" s="143"/>
    </row>
    <row r="3090" spans="4:4" x14ac:dyDescent="0.25">
      <c r="D3090" s="143"/>
    </row>
    <row r="3091" spans="4:4" x14ac:dyDescent="0.25">
      <c r="D3091" s="143"/>
    </row>
    <row r="3092" spans="4:4" x14ac:dyDescent="0.25">
      <c r="D3092" s="143"/>
    </row>
    <row r="3093" spans="4:4" x14ac:dyDescent="0.25">
      <c r="D3093" s="143"/>
    </row>
    <row r="3094" spans="4:4" x14ac:dyDescent="0.25">
      <c r="D3094" s="143"/>
    </row>
    <row r="3095" spans="4:4" x14ac:dyDescent="0.25">
      <c r="D3095" s="143"/>
    </row>
    <row r="3096" spans="4:4" x14ac:dyDescent="0.25">
      <c r="D3096" s="143"/>
    </row>
    <row r="3097" spans="4:4" x14ac:dyDescent="0.25">
      <c r="D3097" s="143"/>
    </row>
    <row r="3098" spans="4:4" x14ac:dyDescent="0.25">
      <c r="D3098" s="143"/>
    </row>
    <row r="3099" spans="4:4" x14ac:dyDescent="0.25">
      <c r="D3099" s="143"/>
    </row>
    <row r="3100" spans="4:4" x14ac:dyDescent="0.25">
      <c r="D3100" s="143"/>
    </row>
    <row r="3101" spans="4:4" x14ac:dyDescent="0.25">
      <c r="D3101" s="143"/>
    </row>
    <row r="3102" spans="4:4" x14ac:dyDescent="0.25">
      <c r="D3102" s="143"/>
    </row>
    <row r="3103" spans="4:4" x14ac:dyDescent="0.25">
      <c r="D3103" s="143"/>
    </row>
    <row r="3104" spans="4:4" x14ac:dyDescent="0.25">
      <c r="D3104" s="143"/>
    </row>
    <row r="3105" spans="4:4" x14ac:dyDescent="0.25">
      <c r="D3105" s="143"/>
    </row>
    <row r="3106" spans="4:4" x14ac:dyDescent="0.25">
      <c r="D3106" s="143"/>
    </row>
    <row r="3107" spans="4:4" x14ac:dyDescent="0.25">
      <c r="D3107" s="143"/>
    </row>
    <row r="3108" spans="4:4" x14ac:dyDescent="0.25">
      <c r="D3108" s="143"/>
    </row>
    <row r="3109" spans="4:4" x14ac:dyDescent="0.25">
      <c r="D3109" s="143"/>
    </row>
    <row r="3110" spans="4:4" x14ac:dyDescent="0.25">
      <c r="D3110" s="143"/>
    </row>
    <row r="3111" spans="4:4" x14ac:dyDescent="0.25">
      <c r="D3111" s="143"/>
    </row>
    <row r="3112" spans="4:4" x14ac:dyDescent="0.25">
      <c r="D3112" s="143"/>
    </row>
    <row r="3113" spans="4:4" x14ac:dyDescent="0.25">
      <c r="D3113" s="143"/>
    </row>
    <row r="3114" spans="4:4" x14ac:dyDescent="0.25">
      <c r="D3114" s="143"/>
    </row>
    <row r="3115" spans="4:4" x14ac:dyDescent="0.25">
      <c r="D3115" s="143"/>
    </row>
    <row r="3116" spans="4:4" x14ac:dyDescent="0.25">
      <c r="D3116" s="143"/>
    </row>
    <row r="3117" spans="4:4" x14ac:dyDescent="0.25">
      <c r="D3117" s="143"/>
    </row>
    <row r="3118" spans="4:4" x14ac:dyDescent="0.25">
      <c r="D3118" s="143"/>
    </row>
    <row r="3119" spans="4:4" x14ac:dyDescent="0.25">
      <c r="D3119" s="143"/>
    </row>
    <row r="3120" spans="4:4" x14ac:dyDescent="0.25">
      <c r="D3120" s="143"/>
    </row>
    <row r="3121" spans="4:4" x14ac:dyDescent="0.25">
      <c r="D3121" s="143"/>
    </row>
    <row r="3122" spans="4:4" x14ac:dyDescent="0.25">
      <c r="D3122" s="143"/>
    </row>
    <row r="3123" spans="4:4" x14ac:dyDescent="0.25">
      <c r="D3123" s="143"/>
    </row>
    <row r="3124" spans="4:4" x14ac:dyDescent="0.25">
      <c r="D3124" s="143"/>
    </row>
    <row r="3125" spans="4:4" x14ac:dyDescent="0.25">
      <c r="D3125" s="143"/>
    </row>
    <row r="3126" spans="4:4" x14ac:dyDescent="0.25">
      <c r="D3126" s="143"/>
    </row>
    <row r="3127" spans="4:4" x14ac:dyDescent="0.25">
      <c r="D3127" s="143"/>
    </row>
    <row r="3128" spans="4:4" x14ac:dyDescent="0.25">
      <c r="D3128" s="143"/>
    </row>
    <row r="3129" spans="4:4" x14ac:dyDescent="0.25">
      <c r="D3129" s="143"/>
    </row>
    <row r="3130" spans="4:4" x14ac:dyDescent="0.25">
      <c r="D3130" s="143"/>
    </row>
    <row r="3131" spans="4:4" x14ac:dyDescent="0.25">
      <c r="D3131" s="143"/>
    </row>
    <row r="3132" spans="4:4" x14ac:dyDescent="0.25">
      <c r="D3132" s="143"/>
    </row>
    <row r="3133" spans="4:4" x14ac:dyDescent="0.25">
      <c r="D3133" s="143"/>
    </row>
    <row r="3134" spans="4:4" x14ac:dyDescent="0.25">
      <c r="D3134" s="143"/>
    </row>
    <row r="3135" spans="4:4" x14ac:dyDescent="0.25">
      <c r="D3135" s="143"/>
    </row>
    <row r="3136" spans="4:4" x14ac:dyDescent="0.25">
      <c r="D3136" s="143"/>
    </row>
    <row r="3137" spans="4:4" x14ac:dyDescent="0.25">
      <c r="D3137" s="143"/>
    </row>
    <row r="3138" spans="4:4" x14ac:dyDescent="0.25">
      <c r="D3138" s="143"/>
    </row>
    <row r="3139" spans="4:4" x14ac:dyDescent="0.25">
      <c r="D3139" s="143"/>
    </row>
    <row r="3140" spans="4:4" x14ac:dyDescent="0.25">
      <c r="D3140" s="143"/>
    </row>
    <row r="3141" spans="4:4" x14ac:dyDescent="0.25">
      <c r="D3141" s="143"/>
    </row>
    <row r="3142" spans="4:4" x14ac:dyDescent="0.25">
      <c r="D3142" s="143"/>
    </row>
    <row r="3143" spans="4:4" x14ac:dyDescent="0.25">
      <c r="D3143" s="143"/>
    </row>
    <row r="3144" spans="4:4" x14ac:dyDescent="0.25">
      <c r="D3144" s="143"/>
    </row>
    <row r="3145" spans="4:4" x14ac:dyDescent="0.25">
      <c r="D3145" s="143"/>
    </row>
    <row r="3146" spans="4:4" x14ac:dyDescent="0.25">
      <c r="D3146" s="143"/>
    </row>
    <row r="3147" spans="4:4" x14ac:dyDescent="0.25">
      <c r="D3147" s="143"/>
    </row>
    <row r="3148" spans="4:4" x14ac:dyDescent="0.25">
      <c r="D3148" s="143"/>
    </row>
    <row r="3149" spans="4:4" x14ac:dyDescent="0.25">
      <c r="D3149" s="143"/>
    </row>
    <row r="3150" spans="4:4" x14ac:dyDescent="0.25">
      <c r="D3150" s="143"/>
    </row>
    <row r="3151" spans="4:4" x14ac:dyDescent="0.25">
      <c r="D3151" s="143"/>
    </row>
    <row r="3152" spans="4:4" x14ac:dyDescent="0.25">
      <c r="D3152" s="143"/>
    </row>
    <row r="3153" spans="4:4" x14ac:dyDescent="0.25">
      <c r="D3153" s="143"/>
    </row>
    <row r="3154" spans="4:4" x14ac:dyDescent="0.25">
      <c r="D3154" s="143"/>
    </row>
    <row r="3155" spans="4:4" x14ac:dyDescent="0.25">
      <c r="D3155" s="143"/>
    </row>
    <row r="3156" spans="4:4" x14ac:dyDescent="0.25">
      <c r="D3156" s="143"/>
    </row>
    <row r="3157" spans="4:4" x14ac:dyDescent="0.25">
      <c r="D3157" s="143"/>
    </row>
    <row r="3158" spans="4:4" x14ac:dyDescent="0.25">
      <c r="D3158" s="143"/>
    </row>
    <row r="3159" spans="4:4" x14ac:dyDescent="0.25">
      <c r="D3159" s="143"/>
    </row>
    <row r="3160" spans="4:4" x14ac:dyDescent="0.25">
      <c r="D3160" s="143"/>
    </row>
    <row r="3161" spans="4:4" x14ac:dyDescent="0.25">
      <c r="D3161" s="143"/>
    </row>
    <row r="3162" spans="4:4" x14ac:dyDescent="0.25">
      <c r="D3162" s="143"/>
    </row>
    <row r="3163" spans="4:4" x14ac:dyDescent="0.25">
      <c r="D3163" s="143"/>
    </row>
    <row r="3164" spans="4:4" x14ac:dyDescent="0.25">
      <c r="D3164" s="143"/>
    </row>
    <row r="3165" spans="4:4" x14ac:dyDescent="0.25">
      <c r="D3165" s="143"/>
    </row>
    <row r="3166" spans="4:4" x14ac:dyDescent="0.25">
      <c r="D3166" s="143"/>
    </row>
    <row r="3167" spans="4:4" x14ac:dyDescent="0.25">
      <c r="D3167" s="143"/>
    </row>
    <row r="3168" spans="4:4" x14ac:dyDescent="0.25">
      <c r="D3168" s="143"/>
    </row>
    <row r="3169" spans="4:4" x14ac:dyDescent="0.25">
      <c r="D3169" s="143"/>
    </row>
    <row r="3170" spans="4:4" x14ac:dyDescent="0.25">
      <c r="D3170" s="143"/>
    </row>
    <row r="3171" spans="4:4" x14ac:dyDescent="0.25">
      <c r="D3171" s="143"/>
    </row>
    <row r="3172" spans="4:4" x14ac:dyDescent="0.25">
      <c r="D3172" s="143"/>
    </row>
    <row r="3173" spans="4:4" x14ac:dyDescent="0.25">
      <c r="D3173" s="143"/>
    </row>
    <row r="3174" spans="4:4" x14ac:dyDescent="0.25">
      <c r="D3174" s="143"/>
    </row>
    <row r="3175" spans="4:4" x14ac:dyDescent="0.25">
      <c r="D3175" s="143"/>
    </row>
    <row r="3176" spans="4:4" x14ac:dyDescent="0.25">
      <c r="D3176" s="143"/>
    </row>
    <row r="3177" spans="4:4" x14ac:dyDescent="0.25">
      <c r="D3177" s="143"/>
    </row>
    <row r="3178" spans="4:4" x14ac:dyDescent="0.25">
      <c r="D3178" s="143"/>
    </row>
    <row r="3179" spans="4:4" x14ac:dyDescent="0.25">
      <c r="D3179" s="143"/>
    </row>
    <row r="3180" spans="4:4" x14ac:dyDescent="0.25">
      <c r="D3180" s="143"/>
    </row>
    <row r="3181" spans="4:4" x14ac:dyDescent="0.25">
      <c r="D3181" s="143"/>
    </row>
    <row r="3182" spans="4:4" x14ac:dyDescent="0.25">
      <c r="D3182" s="143"/>
    </row>
    <row r="3183" spans="4:4" x14ac:dyDescent="0.25">
      <c r="D3183" s="143"/>
    </row>
    <row r="3184" spans="4:4" x14ac:dyDescent="0.25">
      <c r="D3184" s="143"/>
    </row>
    <row r="3185" spans="4:4" x14ac:dyDescent="0.25">
      <c r="D3185" s="143"/>
    </row>
    <row r="3186" spans="4:4" x14ac:dyDescent="0.25">
      <c r="D3186" s="143"/>
    </row>
    <row r="3187" spans="4:4" x14ac:dyDescent="0.25">
      <c r="D3187" s="143"/>
    </row>
    <row r="3188" spans="4:4" x14ac:dyDescent="0.25">
      <c r="D3188" s="143"/>
    </row>
    <row r="3189" spans="4:4" x14ac:dyDescent="0.25">
      <c r="D3189" s="143"/>
    </row>
    <row r="3190" spans="4:4" x14ac:dyDescent="0.25">
      <c r="D3190" s="143"/>
    </row>
    <row r="3191" spans="4:4" x14ac:dyDescent="0.25">
      <c r="D3191" s="143"/>
    </row>
    <row r="3192" spans="4:4" x14ac:dyDescent="0.25">
      <c r="D3192" s="143"/>
    </row>
    <row r="3193" spans="4:4" x14ac:dyDescent="0.25">
      <c r="D3193" s="143"/>
    </row>
    <row r="3194" spans="4:4" x14ac:dyDescent="0.25">
      <c r="D3194" s="143"/>
    </row>
    <row r="3195" spans="4:4" x14ac:dyDescent="0.25">
      <c r="D3195" s="143"/>
    </row>
    <row r="3196" spans="4:4" x14ac:dyDescent="0.25">
      <c r="D3196" s="143"/>
    </row>
    <row r="3197" spans="4:4" x14ac:dyDescent="0.25">
      <c r="D3197" s="143"/>
    </row>
    <row r="3198" spans="4:4" x14ac:dyDescent="0.25">
      <c r="D3198" s="143"/>
    </row>
    <row r="3199" spans="4:4" x14ac:dyDescent="0.25">
      <c r="D3199" s="143"/>
    </row>
    <row r="3200" spans="4:4" x14ac:dyDescent="0.25">
      <c r="D3200" s="143"/>
    </row>
    <row r="3201" spans="4:4" x14ac:dyDescent="0.25">
      <c r="D3201" s="143"/>
    </row>
    <row r="3202" spans="4:4" x14ac:dyDescent="0.25">
      <c r="D3202" s="143"/>
    </row>
    <row r="3203" spans="4:4" x14ac:dyDescent="0.25">
      <c r="D3203" s="143"/>
    </row>
    <row r="3204" spans="4:4" x14ac:dyDescent="0.25">
      <c r="D3204" s="143"/>
    </row>
    <row r="3205" spans="4:4" x14ac:dyDescent="0.25">
      <c r="D3205" s="143"/>
    </row>
    <row r="3206" spans="4:4" x14ac:dyDescent="0.25">
      <c r="D3206" s="143"/>
    </row>
    <row r="3207" spans="4:4" x14ac:dyDescent="0.25">
      <c r="D3207" s="143"/>
    </row>
    <row r="3208" spans="4:4" x14ac:dyDescent="0.25">
      <c r="D3208" s="143"/>
    </row>
    <row r="3209" spans="4:4" x14ac:dyDescent="0.25">
      <c r="D3209" s="143"/>
    </row>
    <row r="3210" spans="4:4" x14ac:dyDescent="0.25">
      <c r="D3210" s="143"/>
    </row>
    <row r="3211" spans="4:4" x14ac:dyDescent="0.25">
      <c r="D3211" s="143"/>
    </row>
    <row r="3212" spans="4:4" x14ac:dyDescent="0.25">
      <c r="D3212" s="143"/>
    </row>
    <row r="3213" spans="4:4" x14ac:dyDescent="0.25">
      <c r="D3213" s="143"/>
    </row>
    <row r="3214" spans="4:4" x14ac:dyDescent="0.25">
      <c r="D3214" s="143"/>
    </row>
    <row r="3215" spans="4:4" x14ac:dyDescent="0.25">
      <c r="D3215" s="143"/>
    </row>
    <row r="3216" spans="4:4" x14ac:dyDescent="0.25">
      <c r="D3216" s="143"/>
    </row>
    <row r="3217" spans="4:4" x14ac:dyDescent="0.25">
      <c r="D3217" s="143"/>
    </row>
    <row r="3218" spans="4:4" x14ac:dyDescent="0.25">
      <c r="D3218" s="143"/>
    </row>
    <row r="3219" spans="4:4" x14ac:dyDescent="0.25">
      <c r="D3219" s="143"/>
    </row>
    <row r="3220" spans="4:4" x14ac:dyDescent="0.25">
      <c r="D3220" s="143"/>
    </row>
    <row r="3221" spans="4:4" x14ac:dyDescent="0.25">
      <c r="D3221" s="143"/>
    </row>
    <row r="3222" spans="4:4" x14ac:dyDescent="0.25">
      <c r="D3222" s="143"/>
    </row>
    <row r="3223" spans="4:4" x14ac:dyDescent="0.25">
      <c r="D3223" s="143"/>
    </row>
    <row r="3224" spans="4:4" x14ac:dyDescent="0.25">
      <c r="D3224" s="143"/>
    </row>
    <row r="3225" spans="4:4" x14ac:dyDescent="0.25">
      <c r="D3225" s="143"/>
    </row>
    <row r="3226" spans="4:4" x14ac:dyDescent="0.25">
      <c r="D3226" s="143"/>
    </row>
    <row r="3227" spans="4:4" x14ac:dyDescent="0.25">
      <c r="D3227" s="143"/>
    </row>
    <row r="3228" spans="4:4" x14ac:dyDescent="0.25">
      <c r="D3228" s="143"/>
    </row>
    <row r="3229" spans="4:4" x14ac:dyDescent="0.25">
      <c r="D3229" s="143"/>
    </row>
    <row r="3230" spans="4:4" x14ac:dyDescent="0.25">
      <c r="D3230" s="143"/>
    </row>
    <row r="3231" spans="4:4" x14ac:dyDescent="0.25">
      <c r="D3231" s="143"/>
    </row>
    <row r="3232" spans="4:4" x14ac:dyDescent="0.25">
      <c r="D3232" s="143"/>
    </row>
    <row r="3233" spans="4:4" x14ac:dyDescent="0.25">
      <c r="D3233" s="143"/>
    </row>
    <row r="3234" spans="4:4" x14ac:dyDescent="0.25">
      <c r="D3234" s="143"/>
    </row>
    <row r="3235" spans="4:4" x14ac:dyDescent="0.25">
      <c r="D3235" s="143"/>
    </row>
    <row r="3236" spans="4:4" x14ac:dyDescent="0.25">
      <c r="D3236" s="143"/>
    </row>
    <row r="3237" spans="4:4" x14ac:dyDescent="0.25">
      <c r="D3237" s="143"/>
    </row>
    <row r="3238" spans="4:4" x14ac:dyDescent="0.25">
      <c r="D3238" s="143"/>
    </row>
    <row r="3239" spans="4:4" x14ac:dyDescent="0.25">
      <c r="D3239" s="143"/>
    </row>
    <row r="3240" spans="4:4" x14ac:dyDescent="0.25">
      <c r="D3240" s="143"/>
    </row>
    <row r="3241" spans="4:4" x14ac:dyDescent="0.25">
      <c r="D3241" s="143"/>
    </row>
    <row r="3242" spans="4:4" x14ac:dyDescent="0.25">
      <c r="D3242" s="143"/>
    </row>
    <row r="3243" spans="4:4" x14ac:dyDescent="0.25">
      <c r="D3243" s="143"/>
    </row>
    <row r="3244" spans="4:4" x14ac:dyDescent="0.25">
      <c r="D3244" s="143"/>
    </row>
    <row r="3245" spans="4:4" x14ac:dyDescent="0.25">
      <c r="D3245" s="143"/>
    </row>
    <row r="3246" spans="4:4" x14ac:dyDescent="0.25">
      <c r="D3246" s="143"/>
    </row>
    <row r="3247" spans="4:4" x14ac:dyDescent="0.25">
      <c r="D3247" s="143"/>
    </row>
    <row r="3248" spans="4:4" x14ac:dyDescent="0.25">
      <c r="D3248" s="143"/>
    </row>
    <row r="3249" spans="4:4" x14ac:dyDescent="0.25">
      <c r="D3249" s="143"/>
    </row>
    <row r="3250" spans="4:4" x14ac:dyDescent="0.25">
      <c r="D3250" s="143"/>
    </row>
    <row r="3251" spans="4:4" x14ac:dyDescent="0.25">
      <c r="D3251" s="143"/>
    </row>
    <row r="3252" spans="4:4" x14ac:dyDescent="0.25">
      <c r="D3252" s="143"/>
    </row>
    <row r="3253" spans="4:4" x14ac:dyDescent="0.25">
      <c r="D3253" s="143"/>
    </row>
    <row r="3254" spans="4:4" x14ac:dyDescent="0.25">
      <c r="D3254" s="143"/>
    </row>
    <row r="3255" spans="4:4" x14ac:dyDescent="0.25">
      <c r="D3255" s="143"/>
    </row>
    <row r="3256" spans="4:4" x14ac:dyDescent="0.25">
      <c r="D3256" s="143"/>
    </row>
    <row r="3257" spans="4:4" x14ac:dyDescent="0.25">
      <c r="D3257" s="143"/>
    </row>
    <row r="3258" spans="4:4" x14ac:dyDescent="0.25">
      <c r="D3258" s="143"/>
    </row>
    <row r="3259" spans="4:4" x14ac:dyDescent="0.25">
      <c r="D3259" s="143"/>
    </row>
    <row r="3260" spans="4:4" x14ac:dyDescent="0.25">
      <c r="D3260" s="143"/>
    </row>
    <row r="3261" spans="4:4" x14ac:dyDescent="0.25">
      <c r="D3261" s="143"/>
    </row>
    <row r="3262" spans="4:4" x14ac:dyDescent="0.25">
      <c r="D3262" s="143"/>
    </row>
    <row r="3263" spans="4:4" x14ac:dyDescent="0.25">
      <c r="D3263" s="143"/>
    </row>
    <row r="3264" spans="4:4" x14ac:dyDescent="0.25">
      <c r="D3264" s="143"/>
    </row>
    <row r="3265" spans="4:4" x14ac:dyDescent="0.25">
      <c r="D3265" s="143"/>
    </row>
    <row r="3266" spans="4:4" x14ac:dyDescent="0.25">
      <c r="D3266" s="143"/>
    </row>
    <row r="3267" spans="4:4" x14ac:dyDescent="0.25">
      <c r="D3267" s="143"/>
    </row>
    <row r="3268" spans="4:4" x14ac:dyDescent="0.25">
      <c r="D3268" s="143"/>
    </row>
    <row r="3269" spans="4:4" x14ac:dyDescent="0.25">
      <c r="D3269" s="143"/>
    </row>
    <row r="3270" spans="4:4" x14ac:dyDescent="0.25">
      <c r="D3270" s="143"/>
    </row>
    <row r="3271" spans="4:4" x14ac:dyDescent="0.25">
      <c r="D3271" s="143"/>
    </row>
    <row r="3272" spans="4:4" x14ac:dyDescent="0.25">
      <c r="D3272" s="143"/>
    </row>
    <row r="3273" spans="4:4" x14ac:dyDescent="0.25">
      <c r="D3273" s="143"/>
    </row>
    <row r="3274" spans="4:4" x14ac:dyDescent="0.25">
      <c r="D3274" s="143"/>
    </row>
    <row r="3275" spans="4:4" x14ac:dyDescent="0.25">
      <c r="D3275" s="143"/>
    </row>
    <row r="3276" spans="4:4" x14ac:dyDescent="0.25">
      <c r="D3276" s="143"/>
    </row>
    <row r="3277" spans="4:4" x14ac:dyDescent="0.25">
      <c r="D3277" s="143"/>
    </row>
    <row r="3278" spans="4:4" x14ac:dyDescent="0.25">
      <c r="D3278" s="143"/>
    </row>
    <row r="3279" spans="4:4" x14ac:dyDescent="0.25">
      <c r="D3279" s="143"/>
    </row>
    <row r="3280" spans="4:4" x14ac:dyDescent="0.25">
      <c r="D3280" s="143"/>
    </row>
    <row r="3281" spans="4:4" x14ac:dyDescent="0.25">
      <c r="D3281" s="143"/>
    </row>
    <row r="3282" spans="4:4" x14ac:dyDescent="0.25">
      <c r="D3282" s="143"/>
    </row>
    <row r="3283" spans="4:4" x14ac:dyDescent="0.25">
      <c r="D3283" s="143"/>
    </row>
    <row r="3284" spans="4:4" x14ac:dyDescent="0.25">
      <c r="D3284" s="143"/>
    </row>
    <row r="3285" spans="4:4" x14ac:dyDescent="0.25">
      <c r="D3285" s="143"/>
    </row>
    <row r="3286" spans="4:4" x14ac:dyDescent="0.25">
      <c r="D3286" s="143"/>
    </row>
    <row r="3287" spans="4:4" x14ac:dyDescent="0.25">
      <c r="D3287" s="143"/>
    </row>
    <row r="3288" spans="4:4" x14ac:dyDescent="0.25">
      <c r="D3288" s="143"/>
    </row>
    <row r="3289" spans="4:4" x14ac:dyDescent="0.25">
      <c r="D3289" s="143"/>
    </row>
    <row r="3290" spans="4:4" x14ac:dyDescent="0.25">
      <c r="D3290" s="143"/>
    </row>
    <row r="3291" spans="4:4" x14ac:dyDescent="0.25">
      <c r="D3291" s="143"/>
    </row>
    <row r="3292" spans="4:4" x14ac:dyDescent="0.25">
      <c r="D3292" s="143"/>
    </row>
    <row r="3293" spans="4:4" x14ac:dyDescent="0.25">
      <c r="D3293" s="143"/>
    </row>
    <row r="3294" spans="4:4" x14ac:dyDescent="0.25">
      <c r="D3294" s="143"/>
    </row>
    <row r="3295" spans="4:4" x14ac:dyDescent="0.25">
      <c r="D3295" s="143"/>
    </row>
    <row r="3296" spans="4:4" x14ac:dyDescent="0.25">
      <c r="D3296" s="143"/>
    </row>
    <row r="3297" spans="4:4" x14ac:dyDescent="0.25">
      <c r="D3297" s="143"/>
    </row>
    <row r="3298" spans="4:4" x14ac:dyDescent="0.25">
      <c r="D3298" s="143"/>
    </row>
    <row r="3299" spans="4:4" x14ac:dyDescent="0.25">
      <c r="D3299" s="143"/>
    </row>
    <row r="3300" spans="4:4" x14ac:dyDescent="0.25">
      <c r="D3300" s="143"/>
    </row>
    <row r="3301" spans="4:4" x14ac:dyDescent="0.25">
      <c r="D3301" s="143"/>
    </row>
    <row r="3302" spans="4:4" x14ac:dyDescent="0.25">
      <c r="D3302" s="143"/>
    </row>
    <row r="3303" spans="4:4" x14ac:dyDescent="0.25">
      <c r="D3303" s="143"/>
    </row>
    <row r="3304" spans="4:4" x14ac:dyDescent="0.25">
      <c r="D3304" s="143"/>
    </row>
    <row r="3305" spans="4:4" x14ac:dyDescent="0.25">
      <c r="D3305" s="143"/>
    </row>
    <row r="3306" spans="4:4" x14ac:dyDescent="0.25">
      <c r="D3306" s="143"/>
    </row>
    <row r="3307" spans="4:4" x14ac:dyDescent="0.25">
      <c r="D3307" s="143"/>
    </row>
    <row r="3308" spans="4:4" x14ac:dyDescent="0.25">
      <c r="D3308" s="143"/>
    </row>
    <row r="3309" spans="4:4" x14ac:dyDescent="0.25">
      <c r="D3309" s="143"/>
    </row>
    <row r="3310" spans="4:4" x14ac:dyDescent="0.25">
      <c r="D3310" s="143"/>
    </row>
    <row r="3311" spans="4:4" x14ac:dyDescent="0.25">
      <c r="D3311" s="143"/>
    </row>
    <row r="3312" spans="4:4" x14ac:dyDescent="0.25">
      <c r="D3312" s="143"/>
    </row>
    <row r="3313" spans="4:4" x14ac:dyDescent="0.25">
      <c r="D3313" s="143"/>
    </row>
    <row r="3314" spans="4:4" x14ac:dyDescent="0.25">
      <c r="D3314" s="143"/>
    </row>
    <row r="3315" spans="4:4" x14ac:dyDescent="0.25">
      <c r="D3315" s="143"/>
    </row>
    <row r="3316" spans="4:4" x14ac:dyDescent="0.25">
      <c r="D3316" s="143"/>
    </row>
    <row r="3317" spans="4:4" x14ac:dyDescent="0.25">
      <c r="D3317" s="143"/>
    </row>
    <row r="3318" spans="4:4" x14ac:dyDescent="0.25">
      <c r="D3318" s="143"/>
    </row>
    <row r="3319" spans="4:4" x14ac:dyDescent="0.25">
      <c r="D3319" s="143"/>
    </row>
    <row r="3320" spans="4:4" x14ac:dyDescent="0.25">
      <c r="D3320" s="143"/>
    </row>
    <row r="3321" spans="4:4" x14ac:dyDescent="0.25">
      <c r="D3321" s="143"/>
    </row>
    <row r="3322" spans="4:4" x14ac:dyDescent="0.25">
      <c r="D3322" s="143"/>
    </row>
    <row r="3323" spans="4:4" x14ac:dyDescent="0.25">
      <c r="D3323" s="143"/>
    </row>
    <row r="3324" spans="4:4" x14ac:dyDescent="0.25">
      <c r="D3324" s="143"/>
    </row>
    <row r="3325" spans="4:4" x14ac:dyDescent="0.25">
      <c r="D3325" s="143"/>
    </row>
    <row r="3326" spans="4:4" x14ac:dyDescent="0.25">
      <c r="D3326" s="143"/>
    </row>
    <row r="3327" spans="4:4" x14ac:dyDescent="0.25">
      <c r="D3327" s="143"/>
    </row>
    <row r="3328" spans="4:4" x14ac:dyDescent="0.25">
      <c r="D3328" s="143"/>
    </row>
    <row r="3329" spans="4:4" x14ac:dyDescent="0.25">
      <c r="D3329" s="143"/>
    </row>
    <row r="3330" spans="4:4" x14ac:dyDescent="0.25">
      <c r="D3330" s="143"/>
    </row>
    <row r="3331" spans="4:4" x14ac:dyDescent="0.25">
      <c r="D3331" s="143"/>
    </row>
    <row r="3332" spans="4:4" x14ac:dyDescent="0.25">
      <c r="D3332" s="143"/>
    </row>
    <row r="3333" spans="4:4" x14ac:dyDescent="0.25">
      <c r="D3333" s="143"/>
    </row>
    <row r="3334" spans="4:4" x14ac:dyDescent="0.25">
      <c r="D3334" s="143"/>
    </row>
    <row r="3335" spans="4:4" x14ac:dyDescent="0.25">
      <c r="D3335" s="143"/>
    </row>
    <row r="3336" spans="4:4" x14ac:dyDescent="0.25">
      <c r="D3336" s="143"/>
    </row>
    <row r="3337" spans="4:4" x14ac:dyDescent="0.25">
      <c r="D3337" s="143"/>
    </row>
    <row r="3338" spans="4:4" x14ac:dyDescent="0.25">
      <c r="D3338" s="143"/>
    </row>
    <row r="3339" spans="4:4" x14ac:dyDescent="0.25">
      <c r="D3339" s="143"/>
    </row>
    <row r="3340" spans="4:4" x14ac:dyDescent="0.25">
      <c r="D3340" s="143"/>
    </row>
    <row r="3341" spans="4:4" x14ac:dyDescent="0.25">
      <c r="D3341" s="143"/>
    </row>
    <row r="3342" spans="4:4" x14ac:dyDescent="0.25">
      <c r="D3342" s="143"/>
    </row>
    <row r="3343" spans="4:4" x14ac:dyDescent="0.25">
      <c r="D3343" s="143"/>
    </row>
    <row r="3344" spans="4:4" x14ac:dyDescent="0.25">
      <c r="D3344" s="143"/>
    </row>
    <row r="3345" spans="4:4" x14ac:dyDescent="0.25">
      <c r="D3345" s="143"/>
    </row>
    <row r="3346" spans="4:4" x14ac:dyDescent="0.25">
      <c r="D3346" s="143"/>
    </row>
    <row r="3347" spans="4:4" x14ac:dyDescent="0.25">
      <c r="D3347" s="143"/>
    </row>
    <row r="3348" spans="4:4" x14ac:dyDescent="0.25">
      <c r="D3348" s="143"/>
    </row>
    <row r="3349" spans="4:4" x14ac:dyDescent="0.25">
      <c r="D3349" s="143"/>
    </row>
    <row r="3350" spans="4:4" x14ac:dyDescent="0.25">
      <c r="D3350" s="143"/>
    </row>
    <row r="3351" spans="4:4" x14ac:dyDescent="0.25">
      <c r="D3351" s="143"/>
    </row>
    <row r="3352" spans="4:4" x14ac:dyDescent="0.25">
      <c r="D3352" s="143"/>
    </row>
    <row r="3353" spans="4:4" x14ac:dyDescent="0.25">
      <c r="D3353" s="143"/>
    </row>
    <row r="3354" spans="4:4" x14ac:dyDescent="0.25">
      <c r="D3354" s="143"/>
    </row>
    <row r="3355" spans="4:4" x14ac:dyDescent="0.25">
      <c r="D3355" s="143"/>
    </row>
    <row r="3356" spans="4:4" x14ac:dyDescent="0.25">
      <c r="D3356" s="143"/>
    </row>
    <row r="3357" spans="4:4" x14ac:dyDescent="0.25">
      <c r="D3357" s="143"/>
    </row>
    <row r="3358" spans="4:4" x14ac:dyDescent="0.25">
      <c r="D3358" s="143"/>
    </row>
    <row r="3359" spans="4:4" x14ac:dyDescent="0.25">
      <c r="D3359" s="143"/>
    </row>
    <row r="3360" spans="4:4" x14ac:dyDescent="0.25">
      <c r="D3360" s="143"/>
    </row>
    <row r="3361" spans="4:4" x14ac:dyDescent="0.25">
      <c r="D3361" s="143"/>
    </row>
    <row r="3362" spans="4:4" x14ac:dyDescent="0.25">
      <c r="D3362" s="143"/>
    </row>
    <row r="3363" spans="4:4" x14ac:dyDescent="0.25">
      <c r="D3363" s="143"/>
    </row>
    <row r="3364" spans="4:4" x14ac:dyDescent="0.25">
      <c r="D3364" s="143"/>
    </row>
    <row r="3365" spans="4:4" x14ac:dyDescent="0.25">
      <c r="D3365" s="143"/>
    </row>
    <row r="3366" spans="4:4" x14ac:dyDescent="0.25">
      <c r="D3366" s="143"/>
    </row>
    <row r="3367" spans="4:4" x14ac:dyDescent="0.25">
      <c r="D3367" s="143"/>
    </row>
    <row r="3368" spans="4:4" x14ac:dyDescent="0.25">
      <c r="D3368" s="143"/>
    </row>
    <row r="3369" spans="4:4" x14ac:dyDescent="0.25">
      <c r="D3369" s="143"/>
    </row>
    <row r="3370" spans="4:4" x14ac:dyDescent="0.25">
      <c r="D3370" s="143"/>
    </row>
    <row r="3371" spans="4:4" x14ac:dyDescent="0.25">
      <c r="D3371" s="143"/>
    </row>
    <row r="3372" spans="4:4" x14ac:dyDescent="0.25">
      <c r="D3372" s="143"/>
    </row>
    <row r="3373" spans="4:4" x14ac:dyDescent="0.25">
      <c r="D3373" s="143"/>
    </row>
    <row r="3374" spans="4:4" x14ac:dyDescent="0.25">
      <c r="D3374" s="143"/>
    </row>
    <row r="3375" spans="4:4" x14ac:dyDescent="0.25">
      <c r="D3375" s="143"/>
    </row>
    <row r="3376" spans="4:4" x14ac:dyDescent="0.25">
      <c r="D3376" s="143"/>
    </row>
    <row r="3377" spans="4:4" x14ac:dyDescent="0.25">
      <c r="D3377" s="143"/>
    </row>
    <row r="3378" spans="4:4" x14ac:dyDescent="0.25">
      <c r="D3378" s="143"/>
    </row>
    <row r="3379" spans="4:4" x14ac:dyDescent="0.25">
      <c r="D3379" s="143"/>
    </row>
    <row r="3380" spans="4:4" x14ac:dyDescent="0.25">
      <c r="D3380" s="143"/>
    </row>
    <row r="3381" spans="4:4" x14ac:dyDescent="0.25">
      <c r="D3381" s="143"/>
    </row>
    <row r="3382" spans="4:4" x14ac:dyDescent="0.25">
      <c r="D3382" s="143"/>
    </row>
    <row r="3383" spans="4:4" x14ac:dyDescent="0.25">
      <c r="D3383" s="143"/>
    </row>
    <row r="3384" spans="4:4" x14ac:dyDescent="0.25">
      <c r="D3384" s="143"/>
    </row>
    <row r="3385" spans="4:4" x14ac:dyDescent="0.25">
      <c r="D3385" s="143"/>
    </row>
    <row r="3386" spans="4:4" x14ac:dyDescent="0.25">
      <c r="D3386" s="143"/>
    </row>
    <row r="3387" spans="4:4" x14ac:dyDescent="0.25">
      <c r="D3387" s="143"/>
    </row>
    <row r="3388" spans="4:4" x14ac:dyDescent="0.25">
      <c r="D3388" s="143"/>
    </row>
    <row r="3389" spans="4:4" x14ac:dyDescent="0.25">
      <c r="D3389" s="143"/>
    </row>
    <row r="3390" spans="4:4" x14ac:dyDescent="0.25">
      <c r="D3390" s="143"/>
    </row>
    <row r="3391" spans="4:4" x14ac:dyDescent="0.25">
      <c r="D3391" s="143"/>
    </row>
    <row r="3392" spans="4:4" x14ac:dyDescent="0.25">
      <c r="D3392" s="143"/>
    </row>
    <row r="3393" spans="4:4" x14ac:dyDescent="0.25">
      <c r="D3393" s="143"/>
    </row>
    <row r="3394" spans="4:4" x14ac:dyDescent="0.25">
      <c r="D3394" s="143"/>
    </row>
    <row r="3395" spans="4:4" x14ac:dyDescent="0.25">
      <c r="D3395" s="143"/>
    </row>
    <row r="3396" spans="4:4" x14ac:dyDescent="0.25">
      <c r="D3396" s="143"/>
    </row>
    <row r="3397" spans="4:4" x14ac:dyDescent="0.25">
      <c r="D3397" s="143"/>
    </row>
    <row r="3398" spans="4:4" x14ac:dyDescent="0.25">
      <c r="D3398" s="143"/>
    </row>
    <row r="3399" spans="4:4" x14ac:dyDescent="0.25">
      <c r="D3399" s="143"/>
    </row>
    <row r="3400" spans="4:4" x14ac:dyDescent="0.25">
      <c r="D3400" s="143"/>
    </row>
    <row r="3401" spans="4:4" x14ac:dyDescent="0.25">
      <c r="D3401" s="143"/>
    </row>
    <row r="3402" spans="4:4" x14ac:dyDescent="0.25">
      <c r="D3402" s="143"/>
    </row>
    <row r="3403" spans="4:4" x14ac:dyDescent="0.25">
      <c r="D3403" s="143"/>
    </row>
    <row r="3404" spans="4:4" x14ac:dyDescent="0.25">
      <c r="D3404" s="143"/>
    </row>
    <row r="3405" spans="4:4" x14ac:dyDescent="0.25">
      <c r="D3405" s="143"/>
    </row>
    <row r="3406" spans="4:4" x14ac:dyDescent="0.25">
      <c r="D3406" s="143"/>
    </row>
    <row r="3407" spans="4:4" x14ac:dyDescent="0.25">
      <c r="D3407" s="143"/>
    </row>
    <row r="3408" spans="4:4" x14ac:dyDescent="0.25">
      <c r="D3408" s="143"/>
    </row>
    <row r="3409" spans="4:4" x14ac:dyDescent="0.25">
      <c r="D3409" s="143"/>
    </row>
    <row r="3410" spans="4:4" x14ac:dyDescent="0.25">
      <c r="D3410" s="143"/>
    </row>
    <row r="3411" spans="4:4" x14ac:dyDescent="0.25">
      <c r="D3411" s="143"/>
    </row>
    <row r="3412" spans="4:4" x14ac:dyDescent="0.25">
      <c r="D3412" s="143"/>
    </row>
    <row r="3413" spans="4:4" x14ac:dyDescent="0.25">
      <c r="D3413" s="143"/>
    </row>
    <row r="3414" spans="4:4" x14ac:dyDescent="0.25">
      <c r="D3414" s="143"/>
    </row>
    <row r="3415" spans="4:4" x14ac:dyDescent="0.25">
      <c r="D3415" s="143"/>
    </row>
    <row r="3416" spans="4:4" x14ac:dyDescent="0.25">
      <c r="D3416" s="143"/>
    </row>
    <row r="3417" spans="4:4" x14ac:dyDescent="0.25">
      <c r="D3417" s="143"/>
    </row>
    <row r="3418" spans="4:4" x14ac:dyDescent="0.25">
      <c r="D3418" s="143"/>
    </row>
    <row r="3419" spans="4:4" x14ac:dyDescent="0.25">
      <c r="D3419" s="143"/>
    </row>
    <row r="3420" spans="4:4" x14ac:dyDescent="0.25">
      <c r="D3420" s="143"/>
    </row>
    <row r="3421" spans="4:4" x14ac:dyDescent="0.25">
      <c r="D3421" s="143"/>
    </row>
    <row r="3422" spans="4:4" x14ac:dyDescent="0.25">
      <c r="D3422" s="143"/>
    </row>
    <row r="3423" spans="4:4" x14ac:dyDescent="0.25">
      <c r="D3423" s="143"/>
    </row>
    <row r="3424" spans="4:4" x14ac:dyDescent="0.25">
      <c r="D3424" s="143"/>
    </row>
    <row r="3425" spans="4:4" x14ac:dyDescent="0.25">
      <c r="D3425" s="143"/>
    </row>
    <row r="3426" spans="4:4" x14ac:dyDescent="0.25">
      <c r="D3426" s="143"/>
    </row>
    <row r="3427" spans="4:4" x14ac:dyDescent="0.25">
      <c r="D3427" s="143"/>
    </row>
    <row r="3428" spans="4:4" x14ac:dyDescent="0.25">
      <c r="D3428" s="143"/>
    </row>
    <row r="3429" spans="4:4" x14ac:dyDescent="0.25">
      <c r="D3429" s="143"/>
    </row>
    <row r="3430" spans="4:4" x14ac:dyDescent="0.25">
      <c r="D3430" s="143"/>
    </row>
    <row r="3431" spans="4:4" x14ac:dyDescent="0.25">
      <c r="D3431" s="143"/>
    </row>
    <row r="3432" spans="4:4" x14ac:dyDescent="0.25">
      <c r="D3432" s="143"/>
    </row>
    <row r="3433" spans="4:4" x14ac:dyDescent="0.25">
      <c r="D3433" s="143"/>
    </row>
    <row r="3434" spans="4:4" x14ac:dyDescent="0.25">
      <c r="D3434" s="143"/>
    </row>
    <row r="3435" spans="4:4" x14ac:dyDescent="0.25">
      <c r="D3435" s="143"/>
    </row>
    <row r="3436" spans="4:4" x14ac:dyDescent="0.25">
      <c r="D3436" s="143"/>
    </row>
    <row r="3437" spans="4:4" x14ac:dyDescent="0.25">
      <c r="D3437" s="143"/>
    </row>
    <row r="3438" spans="4:4" x14ac:dyDescent="0.25">
      <c r="D3438" s="143"/>
    </row>
    <row r="3439" spans="4:4" x14ac:dyDescent="0.25">
      <c r="D3439" s="143"/>
    </row>
    <row r="3440" spans="4:4" x14ac:dyDescent="0.25">
      <c r="D3440" s="143"/>
    </row>
    <row r="3441" spans="4:4" x14ac:dyDescent="0.25">
      <c r="D3441" s="143"/>
    </row>
    <row r="3442" spans="4:4" x14ac:dyDescent="0.25">
      <c r="D3442" s="143"/>
    </row>
    <row r="3443" spans="4:4" x14ac:dyDescent="0.25">
      <c r="D3443" s="143"/>
    </row>
    <row r="3444" spans="4:4" x14ac:dyDescent="0.25">
      <c r="D3444" s="143"/>
    </row>
    <row r="3445" spans="4:4" x14ac:dyDescent="0.25">
      <c r="D3445" s="143"/>
    </row>
    <row r="3446" spans="4:4" x14ac:dyDescent="0.25">
      <c r="D3446" s="143"/>
    </row>
    <row r="3447" spans="4:4" x14ac:dyDescent="0.25">
      <c r="D3447" s="143"/>
    </row>
    <row r="3448" spans="4:4" x14ac:dyDescent="0.25">
      <c r="D3448" s="143"/>
    </row>
    <row r="3449" spans="4:4" x14ac:dyDescent="0.25">
      <c r="D3449" s="143"/>
    </row>
    <row r="3450" spans="4:4" x14ac:dyDescent="0.25">
      <c r="D3450" s="143"/>
    </row>
    <row r="3451" spans="4:4" x14ac:dyDescent="0.25">
      <c r="D3451" s="143"/>
    </row>
    <row r="3452" spans="4:4" x14ac:dyDescent="0.25">
      <c r="D3452" s="143"/>
    </row>
    <row r="3453" spans="4:4" x14ac:dyDescent="0.25">
      <c r="D3453" s="143"/>
    </row>
    <row r="3454" spans="4:4" x14ac:dyDescent="0.25">
      <c r="D3454" s="143"/>
    </row>
    <row r="3455" spans="4:4" x14ac:dyDescent="0.25">
      <c r="D3455" s="143"/>
    </row>
    <row r="3456" spans="4:4" x14ac:dyDescent="0.25">
      <c r="D3456" s="143"/>
    </row>
    <row r="3457" spans="4:4" x14ac:dyDescent="0.25">
      <c r="D3457" s="143"/>
    </row>
    <row r="3458" spans="4:4" x14ac:dyDescent="0.25">
      <c r="D3458" s="143"/>
    </row>
    <row r="3459" spans="4:4" x14ac:dyDescent="0.25">
      <c r="D3459" s="143"/>
    </row>
    <row r="3460" spans="4:4" x14ac:dyDescent="0.25">
      <c r="D3460" s="143"/>
    </row>
    <row r="3461" spans="4:4" x14ac:dyDescent="0.25">
      <c r="D3461" s="143"/>
    </row>
    <row r="3462" spans="4:4" x14ac:dyDescent="0.25">
      <c r="D3462" s="143"/>
    </row>
    <row r="3463" spans="4:4" x14ac:dyDescent="0.25">
      <c r="D3463" s="143"/>
    </row>
    <row r="3464" spans="4:4" x14ac:dyDescent="0.25">
      <c r="D3464" s="143"/>
    </row>
    <row r="3465" spans="4:4" x14ac:dyDescent="0.25">
      <c r="D3465" s="143"/>
    </row>
    <row r="3466" spans="4:4" x14ac:dyDescent="0.25">
      <c r="D3466" s="143"/>
    </row>
    <row r="3467" spans="4:4" x14ac:dyDescent="0.25">
      <c r="D3467" s="143"/>
    </row>
    <row r="3468" spans="4:4" x14ac:dyDescent="0.25">
      <c r="D3468" s="143"/>
    </row>
    <row r="3469" spans="4:4" x14ac:dyDescent="0.25">
      <c r="D3469" s="143"/>
    </row>
    <row r="3470" spans="4:4" x14ac:dyDescent="0.25">
      <c r="D3470" s="143"/>
    </row>
    <row r="3471" spans="4:4" x14ac:dyDescent="0.25">
      <c r="D3471" s="143"/>
    </row>
    <row r="3472" spans="4:4" x14ac:dyDescent="0.25">
      <c r="D3472" s="143"/>
    </row>
    <row r="3473" spans="4:4" x14ac:dyDescent="0.25">
      <c r="D3473" s="143"/>
    </row>
    <row r="3474" spans="4:4" x14ac:dyDescent="0.25">
      <c r="D3474" s="143"/>
    </row>
    <row r="3475" spans="4:4" x14ac:dyDescent="0.25">
      <c r="D3475" s="143"/>
    </row>
    <row r="3476" spans="4:4" x14ac:dyDescent="0.25">
      <c r="D3476" s="143"/>
    </row>
    <row r="3477" spans="4:4" x14ac:dyDescent="0.25">
      <c r="D3477" s="143"/>
    </row>
    <row r="3478" spans="4:4" x14ac:dyDescent="0.25">
      <c r="D3478" s="143"/>
    </row>
    <row r="3479" spans="4:4" x14ac:dyDescent="0.25">
      <c r="D3479" s="143"/>
    </row>
    <row r="3480" spans="4:4" x14ac:dyDescent="0.25">
      <c r="D3480" s="143"/>
    </row>
    <row r="3481" spans="4:4" x14ac:dyDescent="0.25">
      <c r="D3481" s="143"/>
    </row>
    <row r="3482" spans="4:4" x14ac:dyDescent="0.25">
      <c r="D3482" s="143"/>
    </row>
    <row r="3483" spans="4:4" x14ac:dyDescent="0.25">
      <c r="D3483" s="143"/>
    </row>
    <row r="3484" spans="4:4" x14ac:dyDescent="0.25">
      <c r="D3484" s="143"/>
    </row>
    <row r="3485" spans="4:4" x14ac:dyDescent="0.25">
      <c r="D3485" s="143"/>
    </row>
    <row r="3486" spans="4:4" x14ac:dyDescent="0.25">
      <c r="D3486" s="143"/>
    </row>
    <row r="3487" spans="4:4" x14ac:dyDescent="0.25">
      <c r="D3487" s="143"/>
    </row>
    <row r="3488" spans="4:4" x14ac:dyDescent="0.25">
      <c r="D3488" s="143"/>
    </row>
    <row r="3489" spans="4:4" x14ac:dyDescent="0.25">
      <c r="D3489" s="143"/>
    </row>
    <row r="3490" spans="4:4" x14ac:dyDescent="0.25">
      <c r="D3490" s="143"/>
    </row>
    <row r="3491" spans="4:4" x14ac:dyDescent="0.25">
      <c r="D3491" s="143"/>
    </row>
    <row r="3492" spans="4:4" x14ac:dyDescent="0.25">
      <c r="D3492" s="143"/>
    </row>
    <row r="3493" spans="4:4" x14ac:dyDescent="0.25">
      <c r="D3493" s="143"/>
    </row>
    <row r="3494" spans="4:4" x14ac:dyDescent="0.25">
      <c r="D3494" s="143"/>
    </row>
    <row r="3495" spans="4:4" x14ac:dyDescent="0.25">
      <c r="D3495" s="143"/>
    </row>
    <row r="3496" spans="4:4" x14ac:dyDescent="0.25">
      <c r="D3496" s="143"/>
    </row>
    <row r="3497" spans="4:4" x14ac:dyDescent="0.25">
      <c r="D3497" s="143"/>
    </row>
    <row r="3498" spans="4:4" x14ac:dyDescent="0.25">
      <c r="D3498" s="143"/>
    </row>
    <row r="3499" spans="4:4" x14ac:dyDescent="0.25">
      <c r="D3499" s="143"/>
    </row>
    <row r="3500" spans="4:4" x14ac:dyDescent="0.25">
      <c r="D3500" s="143"/>
    </row>
    <row r="3501" spans="4:4" x14ac:dyDescent="0.25">
      <c r="D3501" s="143"/>
    </row>
    <row r="3502" spans="4:4" x14ac:dyDescent="0.25">
      <c r="D3502" s="143"/>
    </row>
    <row r="3503" spans="4:4" x14ac:dyDescent="0.25">
      <c r="D3503" s="143"/>
    </row>
    <row r="3504" spans="4:4" x14ac:dyDescent="0.25">
      <c r="D3504" s="143"/>
    </row>
    <row r="3505" spans="4:4" x14ac:dyDescent="0.25">
      <c r="D3505" s="143"/>
    </row>
    <row r="3506" spans="4:4" x14ac:dyDescent="0.25">
      <c r="D3506" s="143"/>
    </row>
    <row r="3507" spans="4:4" x14ac:dyDescent="0.25">
      <c r="D3507" s="143"/>
    </row>
    <row r="3508" spans="4:4" x14ac:dyDescent="0.25">
      <c r="D3508" s="143"/>
    </row>
    <row r="3509" spans="4:4" x14ac:dyDescent="0.25">
      <c r="D3509" s="143"/>
    </row>
    <row r="3510" spans="4:4" x14ac:dyDescent="0.25">
      <c r="D3510" s="143"/>
    </row>
    <row r="3511" spans="4:4" x14ac:dyDescent="0.25">
      <c r="D3511" s="143"/>
    </row>
    <row r="3512" spans="4:4" x14ac:dyDescent="0.25">
      <c r="D3512" s="143"/>
    </row>
    <row r="3513" spans="4:4" x14ac:dyDescent="0.25">
      <c r="D3513" s="143"/>
    </row>
    <row r="3514" spans="4:4" x14ac:dyDescent="0.25">
      <c r="D3514" s="143"/>
    </row>
    <row r="3515" spans="4:4" x14ac:dyDescent="0.25">
      <c r="D3515" s="143"/>
    </row>
    <row r="3516" spans="4:4" x14ac:dyDescent="0.25">
      <c r="D3516" s="143"/>
    </row>
    <row r="3517" spans="4:4" x14ac:dyDescent="0.25">
      <c r="D3517" s="143"/>
    </row>
    <row r="3518" spans="4:4" x14ac:dyDescent="0.25">
      <c r="D3518" s="143"/>
    </row>
    <row r="3519" spans="4:4" x14ac:dyDescent="0.25">
      <c r="D3519" s="143"/>
    </row>
    <row r="3520" spans="4:4" x14ac:dyDescent="0.25">
      <c r="D3520" s="143"/>
    </row>
    <row r="3521" spans="4:4" x14ac:dyDescent="0.25">
      <c r="D3521" s="143"/>
    </row>
    <row r="3522" spans="4:4" x14ac:dyDescent="0.25">
      <c r="D3522" s="143"/>
    </row>
    <row r="3523" spans="4:4" x14ac:dyDescent="0.25">
      <c r="D3523" s="143"/>
    </row>
    <row r="3524" spans="4:4" x14ac:dyDescent="0.25">
      <c r="D3524" s="143"/>
    </row>
    <row r="3525" spans="4:4" x14ac:dyDescent="0.25">
      <c r="D3525" s="143"/>
    </row>
    <row r="3526" spans="4:4" x14ac:dyDescent="0.25">
      <c r="D3526" s="143"/>
    </row>
    <row r="3527" spans="4:4" x14ac:dyDescent="0.25">
      <c r="D3527" s="143"/>
    </row>
    <row r="3528" spans="4:4" x14ac:dyDescent="0.25">
      <c r="D3528" s="143"/>
    </row>
    <row r="3529" spans="4:4" x14ac:dyDescent="0.25">
      <c r="D3529" s="143"/>
    </row>
    <row r="3530" spans="4:4" x14ac:dyDescent="0.25">
      <c r="D3530" s="143"/>
    </row>
    <row r="3531" spans="4:4" x14ac:dyDescent="0.25">
      <c r="D3531" s="143"/>
    </row>
    <row r="3532" spans="4:4" x14ac:dyDescent="0.25">
      <c r="D3532" s="143"/>
    </row>
    <row r="3533" spans="4:4" x14ac:dyDescent="0.25">
      <c r="D3533" s="143"/>
    </row>
    <row r="3534" spans="4:4" x14ac:dyDescent="0.25">
      <c r="D3534" s="143"/>
    </row>
    <row r="3535" spans="4:4" x14ac:dyDescent="0.25">
      <c r="D3535" s="143"/>
    </row>
    <row r="3536" spans="4:4" x14ac:dyDescent="0.25">
      <c r="D3536" s="143"/>
    </row>
    <row r="3537" spans="4:4" x14ac:dyDescent="0.25">
      <c r="D3537" s="143"/>
    </row>
    <row r="3538" spans="4:4" x14ac:dyDescent="0.25">
      <c r="D3538" s="143"/>
    </row>
    <row r="3539" spans="4:4" x14ac:dyDescent="0.25">
      <c r="D3539" s="143"/>
    </row>
    <row r="3540" spans="4:4" x14ac:dyDescent="0.25">
      <c r="D3540" s="143"/>
    </row>
    <row r="3541" spans="4:4" x14ac:dyDescent="0.25">
      <c r="D3541" s="143"/>
    </row>
    <row r="3542" spans="4:4" x14ac:dyDescent="0.25">
      <c r="D3542" s="143"/>
    </row>
    <row r="3543" spans="4:4" x14ac:dyDescent="0.25">
      <c r="D3543" s="143"/>
    </row>
    <row r="3544" spans="4:4" x14ac:dyDescent="0.25">
      <c r="D3544" s="143"/>
    </row>
    <row r="3545" spans="4:4" x14ac:dyDescent="0.25">
      <c r="D3545" s="143"/>
    </row>
    <row r="3546" spans="4:4" x14ac:dyDescent="0.25">
      <c r="D3546" s="143"/>
    </row>
    <row r="3547" spans="4:4" x14ac:dyDescent="0.25">
      <c r="D3547" s="143"/>
    </row>
    <row r="3548" spans="4:4" x14ac:dyDescent="0.25">
      <c r="D3548" s="143"/>
    </row>
    <row r="3549" spans="4:4" x14ac:dyDescent="0.25">
      <c r="D3549" s="143"/>
    </row>
    <row r="3550" spans="4:4" x14ac:dyDescent="0.25">
      <c r="D3550" s="143"/>
    </row>
    <row r="3551" spans="4:4" x14ac:dyDescent="0.25">
      <c r="D3551" s="143"/>
    </row>
    <row r="3552" spans="4:4" x14ac:dyDescent="0.25">
      <c r="D3552" s="143"/>
    </row>
    <row r="3553" spans="4:4" x14ac:dyDescent="0.25">
      <c r="D3553" s="143"/>
    </row>
    <row r="3554" spans="4:4" x14ac:dyDescent="0.25">
      <c r="D3554" s="143"/>
    </row>
    <row r="3555" spans="4:4" x14ac:dyDescent="0.25">
      <c r="D3555" s="143"/>
    </row>
    <row r="3556" spans="4:4" x14ac:dyDescent="0.25">
      <c r="D3556" s="143"/>
    </row>
    <row r="3557" spans="4:4" x14ac:dyDescent="0.25">
      <c r="D3557" s="143"/>
    </row>
    <row r="3558" spans="4:4" x14ac:dyDescent="0.25">
      <c r="D3558" s="143"/>
    </row>
    <row r="3559" spans="4:4" x14ac:dyDescent="0.25">
      <c r="D3559" s="143"/>
    </row>
    <row r="3560" spans="4:4" x14ac:dyDescent="0.25">
      <c r="D3560" s="143"/>
    </row>
    <row r="3561" spans="4:4" x14ac:dyDescent="0.25">
      <c r="D3561" s="143"/>
    </row>
    <row r="3562" spans="4:4" x14ac:dyDescent="0.25">
      <c r="D3562" s="143"/>
    </row>
    <row r="3563" spans="4:4" x14ac:dyDescent="0.25">
      <c r="D3563" s="143"/>
    </row>
    <row r="3564" spans="4:4" x14ac:dyDescent="0.25">
      <c r="D3564" s="143"/>
    </row>
    <row r="3565" spans="4:4" x14ac:dyDescent="0.25">
      <c r="D3565" s="143"/>
    </row>
    <row r="3566" spans="4:4" x14ac:dyDescent="0.25">
      <c r="D3566" s="143"/>
    </row>
    <row r="3567" spans="4:4" x14ac:dyDescent="0.25">
      <c r="D3567" s="143"/>
    </row>
    <row r="3568" spans="4:4" x14ac:dyDescent="0.25">
      <c r="D3568" s="143"/>
    </row>
    <row r="3569" spans="4:4" x14ac:dyDescent="0.25">
      <c r="D3569" s="143"/>
    </row>
    <row r="3570" spans="4:4" x14ac:dyDescent="0.25">
      <c r="D3570" s="143"/>
    </row>
    <row r="3571" spans="4:4" x14ac:dyDescent="0.25">
      <c r="D3571" s="143"/>
    </row>
    <row r="3572" spans="4:4" x14ac:dyDescent="0.25">
      <c r="D3572" s="143"/>
    </row>
    <row r="3573" spans="4:4" x14ac:dyDescent="0.25">
      <c r="D3573" s="143"/>
    </row>
    <row r="3574" spans="4:4" x14ac:dyDescent="0.25">
      <c r="D3574" s="143"/>
    </row>
    <row r="3575" spans="4:4" x14ac:dyDescent="0.25">
      <c r="D3575" s="143"/>
    </row>
    <row r="3576" spans="4:4" x14ac:dyDescent="0.25">
      <c r="D3576" s="143"/>
    </row>
    <row r="3577" spans="4:4" x14ac:dyDescent="0.25">
      <c r="D3577" s="143"/>
    </row>
    <row r="3578" spans="4:4" x14ac:dyDescent="0.25">
      <c r="D3578" s="143"/>
    </row>
    <row r="3579" spans="4:4" x14ac:dyDescent="0.25">
      <c r="D3579" s="143"/>
    </row>
    <row r="3580" spans="4:4" x14ac:dyDescent="0.25">
      <c r="D3580" s="143"/>
    </row>
    <row r="3581" spans="4:4" x14ac:dyDescent="0.25">
      <c r="D3581" s="143"/>
    </row>
    <row r="3582" spans="4:4" x14ac:dyDescent="0.25">
      <c r="D3582" s="143"/>
    </row>
    <row r="3583" spans="4:4" x14ac:dyDescent="0.25">
      <c r="D3583" s="143"/>
    </row>
    <row r="3584" spans="4:4" x14ac:dyDescent="0.25">
      <c r="D3584" s="143"/>
    </row>
    <row r="3585" spans="4:4" x14ac:dyDescent="0.25">
      <c r="D3585" s="143"/>
    </row>
    <row r="3586" spans="4:4" x14ac:dyDescent="0.25">
      <c r="D3586" s="143"/>
    </row>
    <row r="3587" spans="4:4" x14ac:dyDescent="0.25">
      <c r="D3587" s="143"/>
    </row>
    <row r="3588" spans="4:4" x14ac:dyDescent="0.25">
      <c r="D3588" s="143"/>
    </row>
    <row r="3589" spans="4:4" x14ac:dyDescent="0.25">
      <c r="D3589" s="143"/>
    </row>
    <row r="3590" spans="4:4" x14ac:dyDescent="0.25">
      <c r="D3590" s="143"/>
    </row>
    <row r="3591" spans="4:4" x14ac:dyDescent="0.25">
      <c r="D3591" s="143"/>
    </row>
    <row r="3592" spans="4:4" x14ac:dyDescent="0.25">
      <c r="D3592" s="143"/>
    </row>
    <row r="3593" spans="4:4" x14ac:dyDescent="0.25">
      <c r="D3593" s="143"/>
    </row>
    <row r="3594" spans="4:4" x14ac:dyDescent="0.25">
      <c r="D3594" s="143"/>
    </row>
    <row r="3595" spans="4:4" x14ac:dyDescent="0.25">
      <c r="D3595" s="143"/>
    </row>
    <row r="3596" spans="4:4" x14ac:dyDescent="0.25">
      <c r="D3596" s="143"/>
    </row>
    <row r="3597" spans="4:4" x14ac:dyDescent="0.25">
      <c r="D3597" s="143"/>
    </row>
    <row r="3598" spans="4:4" x14ac:dyDescent="0.25">
      <c r="D3598" s="143"/>
    </row>
    <row r="3599" spans="4:4" x14ac:dyDescent="0.25">
      <c r="D3599" s="143"/>
    </row>
    <row r="3600" spans="4:4" x14ac:dyDescent="0.25">
      <c r="D3600" s="143"/>
    </row>
    <row r="3601" spans="4:4" x14ac:dyDescent="0.25">
      <c r="D3601" s="143"/>
    </row>
    <row r="3602" spans="4:4" x14ac:dyDescent="0.25">
      <c r="D3602" s="143"/>
    </row>
    <row r="3603" spans="4:4" x14ac:dyDescent="0.25">
      <c r="D3603" s="143"/>
    </row>
    <row r="3604" spans="4:4" x14ac:dyDescent="0.25">
      <c r="D3604" s="143"/>
    </row>
    <row r="3605" spans="4:4" x14ac:dyDescent="0.25">
      <c r="D3605" s="143"/>
    </row>
    <row r="3606" spans="4:4" x14ac:dyDescent="0.25">
      <c r="D3606" s="143"/>
    </row>
    <row r="3607" spans="4:4" x14ac:dyDescent="0.25">
      <c r="D3607" s="143"/>
    </row>
    <row r="3608" spans="4:4" x14ac:dyDescent="0.25">
      <c r="D3608" s="143"/>
    </row>
    <row r="3609" spans="4:4" x14ac:dyDescent="0.25">
      <c r="D3609" s="143"/>
    </row>
    <row r="3610" spans="4:4" x14ac:dyDescent="0.25">
      <c r="D3610" s="143"/>
    </row>
    <row r="3611" spans="4:4" x14ac:dyDescent="0.25">
      <c r="D3611" s="143"/>
    </row>
    <row r="3612" spans="4:4" x14ac:dyDescent="0.25">
      <c r="D3612" s="143"/>
    </row>
    <row r="3613" spans="4:4" x14ac:dyDescent="0.25">
      <c r="D3613" s="143"/>
    </row>
    <row r="3614" spans="4:4" x14ac:dyDescent="0.25">
      <c r="D3614" s="143"/>
    </row>
    <row r="3615" spans="4:4" x14ac:dyDescent="0.25">
      <c r="D3615" s="143"/>
    </row>
    <row r="3616" spans="4:4" x14ac:dyDescent="0.25">
      <c r="D3616" s="143"/>
    </row>
    <row r="3617" spans="4:4" x14ac:dyDescent="0.25">
      <c r="D3617" s="143"/>
    </row>
    <row r="3618" spans="4:4" x14ac:dyDescent="0.25">
      <c r="D3618" s="143"/>
    </row>
    <row r="3619" spans="4:4" x14ac:dyDescent="0.25">
      <c r="D3619" s="143"/>
    </row>
    <row r="3620" spans="4:4" x14ac:dyDescent="0.25">
      <c r="D3620" s="143"/>
    </row>
    <row r="3621" spans="4:4" x14ac:dyDescent="0.25">
      <c r="D3621" s="143"/>
    </row>
    <row r="3622" spans="4:4" x14ac:dyDescent="0.25">
      <c r="D3622" s="143"/>
    </row>
    <row r="3623" spans="4:4" x14ac:dyDescent="0.25">
      <c r="D3623" s="143"/>
    </row>
    <row r="3624" spans="4:4" x14ac:dyDescent="0.25">
      <c r="D3624" s="143"/>
    </row>
    <row r="3625" spans="4:4" x14ac:dyDescent="0.25">
      <c r="D3625" s="143"/>
    </row>
    <row r="3626" spans="4:4" x14ac:dyDescent="0.25">
      <c r="D3626" s="143"/>
    </row>
    <row r="3627" spans="4:4" x14ac:dyDescent="0.25">
      <c r="D3627" s="143"/>
    </row>
    <row r="3628" spans="4:4" x14ac:dyDescent="0.25">
      <c r="D3628" s="143"/>
    </row>
    <row r="3629" spans="4:4" x14ac:dyDescent="0.25">
      <c r="D3629" s="143"/>
    </row>
    <row r="3630" spans="4:4" x14ac:dyDescent="0.25">
      <c r="D3630" s="143"/>
    </row>
    <row r="3631" spans="4:4" x14ac:dyDescent="0.25">
      <c r="D3631" s="143"/>
    </row>
    <row r="3632" spans="4:4" x14ac:dyDescent="0.25">
      <c r="D3632" s="143"/>
    </row>
    <row r="3633" spans="4:4" x14ac:dyDescent="0.25">
      <c r="D3633" s="143"/>
    </row>
    <row r="3634" spans="4:4" x14ac:dyDescent="0.25">
      <c r="D3634" s="143"/>
    </row>
    <row r="3635" spans="4:4" x14ac:dyDescent="0.25">
      <c r="D3635" s="143"/>
    </row>
    <row r="3636" spans="4:4" x14ac:dyDescent="0.25">
      <c r="D3636" s="143"/>
    </row>
    <row r="3637" spans="4:4" x14ac:dyDescent="0.25">
      <c r="D3637" s="143"/>
    </row>
    <row r="3638" spans="4:4" x14ac:dyDescent="0.25">
      <c r="D3638" s="143"/>
    </row>
    <row r="3639" spans="4:4" x14ac:dyDescent="0.25">
      <c r="D3639" s="143"/>
    </row>
    <row r="3640" spans="4:4" x14ac:dyDescent="0.25">
      <c r="D3640" s="143"/>
    </row>
    <row r="3641" spans="4:4" x14ac:dyDescent="0.25">
      <c r="D3641" s="143"/>
    </row>
    <row r="3642" spans="4:4" x14ac:dyDescent="0.25">
      <c r="D3642" s="143"/>
    </row>
    <row r="3643" spans="4:4" x14ac:dyDescent="0.25">
      <c r="D3643" s="143"/>
    </row>
    <row r="3644" spans="4:4" x14ac:dyDescent="0.25">
      <c r="D3644" s="143"/>
    </row>
    <row r="3645" spans="4:4" x14ac:dyDescent="0.25">
      <c r="D3645" s="143"/>
    </row>
    <row r="3646" spans="4:4" x14ac:dyDescent="0.25">
      <c r="D3646" s="143"/>
    </row>
    <row r="3647" spans="4:4" x14ac:dyDescent="0.25">
      <c r="D3647" s="143"/>
    </row>
    <row r="3648" spans="4:4" x14ac:dyDescent="0.25">
      <c r="D3648" s="143"/>
    </row>
    <row r="3649" spans="4:4" x14ac:dyDescent="0.25">
      <c r="D3649" s="143"/>
    </row>
    <row r="3650" spans="4:4" x14ac:dyDescent="0.25">
      <c r="D3650" s="143"/>
    </row>
    <row r="3651" spans="4:4" x14ac:dyDescent="0.25">
      <c r="D3651" s="143"/>
    </row>
    <row r="3652" spans="4:4" x14ac:dyDescent="0.25">
      <c r="D3652" s="143"/>
    </row>
    <row r="3653" spans="4:4" x14ac:dyDescent="0.25">
      <c r="D3653" s="143"/>
    </row>
    <row r="3654" spans="4:4" x14ac:dyDescent="0.25">
      <c r="D3654" s="143"/>
    </row>
    <row r="3655" spans="4:4" x14ac:dyDescent="0.25">
      <c r="D3655" s="143"/>
    </row>
    <row r="3656" spans="4:4" x14ac:dyDescent="0.25">
      <c r="D3656" s="143"/>
    </row>
    <row r="3657" spans="4:4" x14ac:dyDescent="0.25">
      <c r="D3657" s="143"/>
    </row>
    <row r="3658" spans="4:4" x14ac:dyDescent="0.25">
      <c r="D3658" s="143"/>
    </row>
    <row r="3659" spans="4:4" x14ac:dyDescent="0.25">
      <c r="D3659" s="143"/>
    </row>
    <row r="3660" spans="4:4" x14ac:dyDescent="0.25">
      <c r="D3660" s="143"/>
    </row>
    <row r="3661" spans="4:4" x14ac:dyDescent="0.25">
      <c r="D3661" s="143"/>
    </row>
    <row r="3662" spans="4:4" x14ac:dyDescent="0.25">
      <c r="D3662" s="143"/>
    </row>
    <row r="3663" spans="4:4" x14ac:dyDescent="0.25">
      <c r="D3663" s="143"/>
    </row>
    <row r="3664" spans="4:4" x14ac:dyDescent="0.25">
      <c r="D3664" s="143"/>
    </row>
    <row r="3665" spans="4:4" x14ac:dyDescent="0.25">
      <c r="D3665" s="143"/>
    </row>
    <row r="3666" spans="4:4" x14ac:dyDescent="0.25">
      <c r="D3666" s="143"/>
    </row>
    <row r="3667" spans="4:4" x14ac:dyDescent="0.25">
      <c r="D3667" s="143"/>
    </row>
    <row r="3668" spans="4:4" x14ac:dyDescent="0.25">
      <c r="D3668" s="143"/>
    </row>
    <row r="3669" spans="4:4" x14ac:dyDescent="0.25">
      <c r="D3669" s="143"/>
    </row>
    <row r="3670" spans="4:4" x14ac:dyDescent="0.25">
      <c r="D3670" s="143"/>
    </row>
    <row r="3671" spans="4:4" x14ac:dyDescent="0.25">
      <c r="D3671" s="143"/>
    </row>
    <row r="3672" spans="4:4" x14ac:dyDescent="0.25">
      <c r="D3672" s="143"/>
    </row>
    <row r="3673" spans="4:4" x14ac:dyDescent="0.25">
      <c r="D3673" s="143"/>
    </row>
    <row r="3674" spans="4:4" x14ac:dyDescent="0.25">
      <c r="D3674" s="143"/>
    </row>
    <row r="3675" spans="4:4" x14ac:dyDescent="0.25">
      <c r="D3675" s="143"/>
    </row>
    <row r="3676" spans="4:4" x14ac:dyDescent="0.25">
      <c r="D3676" s="143"/>
    </row>
    <row r="3677" spans="4:4" x14ac:dyDescent="0.25">
      <c r="D3677" s="143"/>
    </row>
    <row r="3678" spans="4:4" x14ac:dyDescent="0.25">
      <c r="D3678" s="143"/>
    </row>
    <row r="3679" spans="4:4" x14ac:dyDescent="0.25">
      <c r="D3679" s="143"/>
    </row>
    <row r="3680" spans="4:4" x14ac:dyDescent="0.25">
      <c r="D3680" s="143"/>
    </row>
    <row r="3681" spans="4:4" x14ac:dyDescent="0.25">
      <c r="D3681" s="143"/>
    </row>
    <row r="3682" spans="4:4" x14ac:dyDescent="0.25">
      <c r="D3682" s="143"/>
    </row>
    <row r="3683" spans="4:4" x14ac:dyDescent="0.25">
      <c r="D3683" s="143"/>
    </row>
    <row r="3684" spans="4:4" x14ac:dyDescent="0.25">
      <c r="D3684" s="143"/>
    </row>
    <row r="3685" spans="4:4" x14ac:dyDescent="0.25">
      <c r="D3685" s="143"/>
    </row>
    <row r="3686" spans="4:4" x14ac:dyDescent="0.25">
      <c r="D3686" s="143"/>
    </row>
    <row r="3687" spans="4:4" x14ac:dyDescent="0.25">
      <c r="D3687" s="143"/>
    </row>
    <row r="3688" spans="4:4" x14ac:dyDescent="0.25">
      <c r="D3688" s="143"/>
    </row>
    <row r="3689" spans="4:4" x14ac:dyDescent="0.25">
      <c r="D3689" s="143"/>
    </row>
    <row r="3690" spans="4:4" x14ac:dyDescent="0.25">
      <c r="D3690" s="143"/>
    </row>
    <row r="3691" spans="4:4" x14ac:dyDescent="0.25">
      <c r="D3691" s="143"/>
    </row>
    <row r="3692" spans="4:4" x14ac:dyDescent="0.25">
      <c r="D3692" s="143"/>
    </row>
    <row r="3693" spans="4:4" x14ac:dyDescent="0.25">
      <c r="D3693" s="143"/>
    </row>
    <row r="3694" spans="4:4" x14ac:dyDescent="0.25">
      <c r="D3694" s="143"/>
    </row>
    <row r="3695" spans="4:4" x14ac:dyDescent="0.25">
      <c r="D3695" s="143"/>
    </row>
    <row r="3696" spans="4:4" x14ac:dyDescent="0.25">
      <c r="D3696" s="143"/>
    </row>
    <row r="3697" spans="4:4" x14ac:dyDescent="0.25">
      <c r="D3697" s="143"/>
    </row>
    <row r="3698" spans="4:4" x14ac:dyDescent="0.25">
      <c r="D3698" s="143"/>
    </row>
    <row r="3699" spans="4:4" x14ac:dyDescent="0.25">
      <c r="D3699" s="143"/>
    </row>
    <row r="3700" spans="4:4" x14ac:dyDescent="0.25">
      <c r="D3700" s="143"/>
    </row>
    <row r="3701" spans="4:4" x14ac:dyDescent="0.25">
      <c r="D3701" s="143"/>
    </row>
    <row r="3702" spans="4:4" x14ac:dyDescent="0.25">
      <c r="D3702" s="143"/>
    </row>
    <row r="3703" spans="4:4" x14ac:dyDescent="0.25">
      <c r="D3703" s="143"/>
    </row>
    <row r="3704" spans="4:4" x14ac:dyDescent="0.25">
      <c r="D3704" s="143"/>
    </row>
    <row r="3705" spans="4:4" x14ac:dyDescent="0.25">
      <c r="D3705" s="143"/>
    </row>
    <row r="3706" spans="4:4" x14ac:dyDescent="0.25">
      <c r="D3706" s="143"/>
    </row>
    <row r="3707" spans="4:4" x14ac:dyDescent="0.25">
      <c r="D3707" s="143"/>
    </row>
    <row r="3708" spans="4:4" x14ac:dyDescent="0.25">
      <c r="D3708" s="143"/>
    </row>
    <row r="3709" spans="4:4" x14ac:dyDescent="0.25">
      <c r="D3709" s="143"/>
    </row>
    <row r="3710" spans="4:4" x14ac:dyDescent="0.25">
      <c r="D3710" s="143"/>
    </row>
    <row r="3711" spans="4:4" x14ac:dyDescent="0.25">
      <c r="D3711" s="143"/>
    </row>
    <row r="3712" spans="4:4" x14ac:dyDescent="0.25">
      <c r="D3712" s="143"/>
    </row>
    <row r="3713" spans="4:4" x14ac:dyDescent="0.25">
      <c r="D3713" s="143"/>
    </row>
    <row r="3714" spans="4:4" x14ac:dyDescent="0.25">
      <c r="D3714" s="143"/>
    </row>
    <row r="3715" spans="4:4" x14ac:dyDescent="0.25">
      <c r="D3715" s="143"/>
    </row>
    <row r="3716" spans="4:4" x14ac:dyDescent="0.25">
      <c r="D3716" s="143"/>
    </row>
    <row r="3717" spans="4:4" x14ac:dyDescent="0.25">
      <c r="D3717" s="143"/>
    </row>
    <row r="3718" spans="4:4" x14ac:dyDescent="0.25">
      <c r="D3718" s="143"/>
    </row>
    <row r="3719" spans="4:4" x14ac:dyDescent="0.25">
      <c r="D3719" s="143"/>
    </row>
    <row r="3720" spans="4:4" x14ac:dyDescent="0.25">
      <c r="D3720" s="143"/>
    </row>
    <row r="3721" spans="4:4" x14ac:dyDescent="0.25">
      <c r="D3721" s="143"/>
    </row>
    <row r="3722" spans="4:4" x14ac:dyDescent="0.25">
      <c r="D3722" s="143"/>
    </row>
    <row r="3723" spans="4:4" x14ac:dyDescent="0.25">
      <c r="D3723" s="143"/>
    </row>
    <row r="3724" spans="4:4" x14ac:dyDescent="0.25">
      <c r="D3724" s="143"/>
    </row>
    <row r="3725" spans="4:4" x14ac:dyDescent="0.25">
      <c r="D3725" s="143"/>
    </row>
    <row r="3726" spans="4:4" x14ac:dyDescent="0.25">
      <c r="D3726" s="143"/>
    </row>
    <row r="3727" spans="4:4" x14ac:dyDescent="0.25">
      <c r="D3727" s="143"/>
    </row>
    <row r="3728" spans="4:4" x14ac:dyDescent="0.25">
      <c r="D3728" s="143"/>
    </row>
    <row r="3729" spans="4:4" x14ac:dyDescent="0.25">
      <c r="D3729" s="143"/>
    </row>
    <row r="3730" spans="4:4" x14ac:dyDescent="0.25">
      <c r="D3730" s="143"/>
    </row>
    <row r="3731" spans="4:4" x14ac:dyDescent="0.25">
      <c r="D3731" s="143"/>
    </row>
    <row r="3732" spans="4:4" x14ac:dyDescent="0.25">
      <c r="D3732" s="143"/>
    </row>
    <row r="3733" spans="4:4" x14ac:dyDescent="0.25">
      <c r="D3733" s="143"/>
    </row>
    <row r="3734" spans="4:4" x14ac:dyDescent="0.25">
      <c r="D3734" s="143"/>
    </row>
    <row r="3735" spans="4:4" x14ac:dyDescent="0.25">
      <c r="D3735" s="143"/>
    </row>
    <row r="3736" spans="4:4" x14ac:dyDescent="0.25">
      <c r="D3736" s="143"/>
    </row>
    <row r="3737" spans="4:4" x14ac:dyDescent="0.25">
      <c r="D3737" s="143"/>
    </row>
    <row r="3738" spans="4:4" x14ac:dyDescent="0.25">
      <c r="D3738" s="143"/>
    </row>
    <row r="3739" spans="4:4" x14ac:dyDescent="0.25">
      <c r="D3739" s="143"/>
    </row>
    <row r="3740" spans="4:4" x14ac:dyDescent="0.25">
      <c r="D3740" s="143"/>
    </row>
    <row r="3741" spans="4:4" x14ac:dyDescent="0.25">
      <c r="D3741" s="143"/>
    </row>
    <row r="3742" spans="4:4" x14ac:dyDescent="0.25">
      <c r="D3742" s="143"/>
    </row>
    <row r="3743" spans="4:4" x14ac:dyDescent="0.25">
      <c r="D3743" s="143"/>
    </row>
    <row r="3744" spans="4:4" x14ac:dyDescent="0.25">
      <c r="D3744" s="143"/>
    </row>
    <row r="3745" spans="4:4" x14ac:dyDescent="0.25">
      <c r="D3745" s="143"/>
    </row>
    <row r="3746" spans="4:4" x14ac:dyDescent="0.25">
      <c r="D3746" s="143"/>
    </row>
    <row r="3747" spans="4:4" x14ac:dyDescent="0.25">
      <c r="D3747" s="143"/>
    </row>
    <row r="3748" spans="4:4" x14ac:dyDescent="0.25">
      <c r="D3748" s="143"/>
    </row>
    <row r="3749" spans="4:4" x14ac:dyDescent="0.25">
      <c r="D3749" s="143"/>
    </row>
    <row r="3750" spans="4:4" x14ac:dyDescent="0.25">
      <c r="D3750" s="143"/>
    </row>
    <row r="3751" spans="4:4" x14ac:dyDescent="0.25">
      <c r="D3751" s="143"/>
    </row>
    <row r="3752" spans="4:4" x14ac:dyDescent="0.25">
      <c r="D3752" s="143"/>
    </row>
    <row r="3753" spans="4:4" x14ac:dyDescent="0.25">
      <c r="D3753" s="143"/>
    </row>
    <row r="3754" spans="4:4" x14ac:dyDescent="0.25">
      <c r="D3754" s="143"/>
    </row>
    <row r="3755" spans="4:4" x14ac:dyDescent="0.25">
      <c r="D3755" s="143"/>
    </row>
    <row r="3756" spans="4:4" x14ac:dyDescent="0.25">
      <c r="D3756" s="143"/>
    </row>
    <row r="3757" spans="4:4" x14ac:dyDescent="0.25">
      <c r="D3757" s="143"/>
    </row>
    <row r="3758" spans="4:4" x14ac:dyDescent="0.25">
      <c r="D3758" s="143"/>
    </row>
    <row r="3759" spans="4:4" x14ac:dyDescent="0.25">
      <c r="D3759" s="143"/>
    </row>
    <row r="3760" spans="4:4" x14ac:dyDescent="0.25">
      <c r="D3760" s="143"/>
    </row>
    <row r="3761" spans="4:4" x14ac:dyDescent="0.25">
      <c r="D3761" s="143"/>
    </row>
    <row r="3762" spans="4:4" x14ac:dyDescent="0.25">
      <c r="D3762" s="143"/>
    </row>
    <row r="3763" spans="4:4" x14ac:dyDescent="0.25">
      <c r="D3763" s="143"/>
    </row>
    <row r="3764" spans="4:4" x14ac:dyDescent="0.25">
      <c r="D3764" s="143"/>
    </row>
    <row r="3765" spans="4:4" x14ac:dyDescent="0.25">
      <c r="D3765" s="143"/>
    </row>
    <row r="3766" spans="4:4" x14ac:dyDescent="0.25">
      <c r="D3766" s="143"/>
    </row>
    <row r="3767" spans="4:4" x14ac:dyDescent="0.25">
      <c r="D3767" s="143"/>
    </row>
    <row r="3768" spans="4:4" x14ac:dyDescent="0.25">
      <c r="D3768" s="143"/>
    </row>
    <row r="3769" spans="4:4" x14ac:dyDescent="0.25">
      <c r="D3769" s="143"/>
    </row>
    <row r="3770" spans="4:4" x14ac:dyDescent="0.25">
      <c r="D3770" s="143"/>
    </row>
    <row r="3771" spans="4:4" x14ac:dyDescent="0.25">
      <c r="D3771" s="143"/>
    </row>
    <row r="3772" spans="4:4" x14ac:dyDescent="0.25">
      <c r="D3772" s="143"/>
    </row>
    <row r="3773" spans="4:4" x14ac:dyDescent="0.25">
      <c r="D3773" s="143"/>
    </row>
    <row r="3774" spans="4:4" x14ac:dyDescent="0.25">
      <c r="D3774" s="143"/>
    </row>
    <row r="3775" spans="4:4" x14ac:dyDescent="0.25">
      <c r="D3775" s="143"/>
    </row>
    <row r="3776" spans="4:4" x14ac:dyDescent="0.25">
      <c r="D3776" s="143"/>
    </row>
    <row r="3777" spans="4:4" x14ac:dyDescent="0.25">
      <c r="D3777" s="143"/>
    </row>
    <row r="3778" spans="4:4" x14ac:dyDescent="0.25">
      <c r="D3778" s="143"/>
    </row>
    <row r="3779" spans="4:4" x14ac:dyDescent="0.25">
      <c r="D3779" s="143"/>
    </row>
    <row r="3780" spans="4:4" x14ac:dyDescent="0.25">
      <c r="D3780" s="143"/>
    </row>
    <row r="3781" spans="4:4" x14ac:dyDescent="0.25">
      <c r="D3781" s="143"/>
    </row>
    <row r="3782" spans="4:4" x14ac:dyDescent="0.25">
      <c r="D3782" s="143"/>
    </row>
    <row r="3783" spans="4:4" x14ac:dyDescent="0.25">
      <c r="D3783" s="143"/>
    </row>
    <row r="3784" spans="4:4" x14ac:dyDescent="0.25">
      <c r="D3784" s="143"/>
    </row>
    <row r="3785" spans="4:4" x14ac:dyDescent="0.25">
      <c r="D3785" s="143"/>
    </row>
    <row r="3786" spans="4:4" x14ac:dyDescent="0.25">
      <c r="D3786" s="143"/>
    </row>
    <row r="3787" spans="4:4" x14ac:dyDescent="0.25">
      <c r="D3787" s="143"/>
    </row>
    <row r="3788" spans="4:4" x14ac:dyDescent="0.25">
      <c r="D3788" s="143"/>
    </row>
    <row r="3789" spans="4:4" x14ac:dyDescent="0.25">
      <c r="D3789" s="143"/>
    </row>
    <row r="3790" spans="4:4" x14ac:dyDescent="0.25">
      <c r="D3790" s="143"/>
    </row>
    <row r="3791" spans="4:4" x14ac:dyDescent="0.25">
      <c r="D3791" s="143"/>
    </row>
    <row r="3792" spans="4:4" x14ac:dyDescent="0.25">
      <c r="D3792" s="143"/>
    </row>
    <row r="3793" spans="4:4" x14ac:dyDescent="0.25">
      <c r="D3793" s="143"/>
    </row>
    <row r="3794" spans="4:4" x14ac:dyDescent="0.25">
      <c r="D3794" s="143"/>
    </row>
    <row r="3795" spans="4:4" x14ac:dyDescent="0.25">
      <c r="D3795" s="143"/>
    </row>
    <row r="3796" spans="4:4" x14ac:dyDescent="0.25">
      <c r="D3796" s="143"/>
    </row>
    <row r="3797" spans="4:4" x14ac:dyDescent="0.25">
      <c r="D3797" s="143"/>
    </row>
    <row r="3798" spans="4:4" x14ac:dyDescent="0.25">
      <c r="D3798" s="143"/>
    </row>
    <row r="3799" spans="4:4" x14ac:dyDescent="0.25">
      <c r="D3799" s="143"/>
    </row>
    <row r="3800" spans="4:4" x14ac:dyDescent="0.25">
      <c r="D3800" s="143"/>
    </row>
    <row r="3801" spans="4:4" x14ac:dyDescent="0.25">
      <c r="D3801" s="143"/>
    </row>
    <row r="3802" spans="4:4" x14ac:dyDescent="0.25">
      <c r="D3802" s="143"/>
    </row>
    <row r="3803" spans="4:4" x14ac:dyDescent="0.25">
      <c r="D3803" s="143"/>
    </row>
    <row r="3804" spans="4:4" x14ac:dyDescent="0.25">
      <c r="D3804" s="143"/>
    </row>
    <row r="3805" spans="4:4" x14ac:dyDescent="0.25">
      <c r="D3805" s="143"/>
    </row>
    <row r="3806" spans="4:4" x14ac:dyDescent="0.25">
      <c r="D3806" s="143"/>
    </row>
    <row r="3807" spans="4:4" x14ac:dyDescent="0.25">
      <c r="D3807" s="143"/>
    </row>
    <row r="3808" spans="4:4" x14ac:dyDescent="0.25">
      <c r="D3808" s="143"/>
    </row>
    <row r="3809" spans="4:4" x14ac:dyDescent="0.25">
      <c r="D3809" s="143"/>
    </row>
    <row r="3810" spans="4:4" x14ac:dyDescent="0.25">
      <c r="D3810" s="143"/>
    </row>
    <row r="3811" spans="4:4" x14ac:dyDescent="0.25">
      <c r="D3811" s="143"/>
    </row>
    <row r="3812" spans="4:4" x14ac:dyDescent="0.25">
      <c r="D3812" s="143"/>
    </row>
    <row r="3813" spans="4:4" x14ac:dyDescent="0.25">
      <c r="D3813" s="143"/>
    </row>
    <row r="3814" spans="4:4" x14ac:dyDescent="0.25">
      <c r="D3814" s="143"/>
    </row>
    <row r="3815" spans="4:4" x14ac:dyDescent="0.25">
      <c r="D3815" s="143"/>
    </row>
    <row r="3816" spans="4:4" x14ac:dyDescent="0.25">
      <c r="D3816" s="143"/>
    </row>
    <row r="3817" spans="4:4" x14ac:dyDescent="0.25">
      <c r="D3817" s="143"/>
    </row>
    <row r="3818" spans="4:4" x14ac:dyDescent="0.25">
      <c r="D3818" s="143"/>
    </row>
    <row r="3819" spans="4:4" x14ac:dyDescent="0.25">
      <c r="D3819" s="143"/>
    </row>
    <row r="3820" spans="4:4" x14ac:dyDescent="0.25">
      <c r="D3820" s="143"/>
    </row>
    <row r="3821" spans="4:4" x14ac:dyDescent="0.25">
      <c r="D3821" s="143"/>
    </row>
    <row r="3822" spans="4:4" x14ac:dyDescent="0.25">
      <c r="D3822" s="143"/>
    </row>
    <row r="3823" spans="4:4" x14ac:dyDescent="0.25">
      <c r="D3823" s="143"/>
    </row>
    <row r="3824" spans="4:4" x14ac:dyDescent="0.25">
      <c r="D3824" s="143"/>
    </row>
    <row r="3825" spans="4:4" x14ac:dyDescent="0.25">
      <c r="D3825" s="143"/>
    </row>
    <row r="3826" spans="4:4" x14ac:dyDescent="0.25">
      <c r="D3826" s="143"/>
    </row>
    <row r="3827" spans="4:4" x14ac:dyDescent="0.25">
      <c r="D3827" s="143"/>
    </row>
    <row r="3828" spans="4:4" x14ac:dyDescent="0.25">
      <c r="D3828" s="143"/>
    </row>
    <row r="3829" spans="4:4" x14ac:dyDescent="0.25">
      <c r="D3829" s="143"/>
    </row>
    <row r="3830" spans="4:4" x14ac:dyDescent="0.25">
      <c r="D3830" s="143"/>
    </row>
    <row r="3831" spans="4:4" x14ac:dyDescent="0.25">
      <c r="D3831" s="143"/>
    </row>
    <row r="3832" spans="4:4" x14ac:dyDescent="0.25">
      <c r="D3832" s="143"/>
    </row>
    <row r="3833" spans="4:4" x14ac:dyDescent="0.25">
      <c r="D3833" s="143"/>
    </row>
    <row r="3834" spans="4:4" x14ac:dyDescent="0.25">
      <c r="D3834" s="143"/>
    </row>
    <row r="3835" spans="4:4" x14ac:dyDescent="0.25">
      <c r="D3835" s="143"/>
    </row>
    <row r="3836" spans="4:4" x14ac:dyDescent="0.25">
      <c r="D3836" s="143"/>
    </row>
    <row r="3837" spans="4:4" x14ac:dyDescent="0.25">
      <c r="D3837" s="143"/>
    </row>
    <row r="3838" spans="4:4" x14ac:dyDescent="0.25">
      <c r="D3838" s="143"/>
    </row>
    <row r="3839" spans="4:4" x14ac:dyDescent="0.25">
      <c r="D3839" s="143"/>
    </row>
    <row r="3840" spans="4:4" x14ac:dyDescent="0.25">
      <c r="D3840" s="143"/>
    </row>
    <row r="3841" spans="4:4" x14ac:dyDescent="0.25">
      <c r="D3841" s="143"/>
    </row>
    <row r="3842" spans="4:4" x14ac:dyDescent="0.25">
      <c r="D3842" s="143"/>
    </row>
    <row r="3843" spans="4:4" x14ac:dyDescent="0.25">
      <c r="D3843" s="143"/>
    </row>
    <row r="3844" spans="4:4" x14ac:dyDescent="0.25">
      <c r="D3844" s="143"/>
    </row>
    <row r="3845" spans="4:4" x14ac:dyDescent="0.25">
      <c r="D3845" s="143"/>
    </row>
    <row r="3846" spans="4:4" x14ac:dyDescent="0.25">
      <c r="D3846" s="143"/>
    </row>
    <row r="3847" spans="4:4" x14ac:dyDescent="0.25">
      <c r="D3847" s="143"/>
    </row>
    <row r="3848" spans="4:4" x14ac:dyDescent="0.25">
      <c r="D3848" s="143"/>
    </row>
    <row r="3849" spans="4:4" x14ac:dyDescent="0.25">
      <c r="D3849" s="143"/>
    </row>
    <row r="3850" spans="4:4" x14ac:dyDescent="0.25">
      <c r="D3850" s="143"/>
    </row>
    <row r="3851" spans="4:4" x14ac:dyDescent="0.25">
      <c r="D3851" s="143"/>
    </row>
    <row r="3852" spans="4:4" x14ac:dyDescent="0.25">
      <c r="D3852" s="143"/>
    </row>
    <row r="3853" spans="4:4" x14ac:dyDescent="0.25">
      <c r="D3853" s="143"/>
    </row>
    <row r="3854" spans="4:4" x14ac:dyDescent="0.25">
      <c r="D3854" s="143"/>
    </row>
    <row r="3855" spans="4:4" x14ac:dyDescent="0.25">
      <c r="D3855" s="143"/>
    </row>
    <row r="3856" spans="4:4" x14ac:dyDescent="0.25">
      <c r="D3856" s="143"/>
    </row>
    <row r="3857" spans="4:4" x14ac:dyDescent="0.25">
      <c r="D3857" s="143"/>
    </row>
    <row r="3858" spans="4:4" x14ac:dyDescent="0.25">
      <c r="D3858" s="143"/>
    </row>
    <row r="3859" spans="4:4" x14ac:dyDescent="0.25">
      <c r="D3859" s="143"/>
    </row>
    <row r="3860" spans="4:4" x14ac:dyDescent="0.25">
      <c r="D3860" s="143"/>
    </row>
    <row r="3861" spans="4:4" x14ac:dyDescent="0.25">
      <c r="D3861" s="143"/>
    </row>
    <row r="3862" spans="4:4" x14ac:dyDescent="0.25">
      <c r="D3862" s="143"/>
    </row>
    <row r="3863" spans="4:4" x14ac:dyDescent="0.25">
      <c r="D3863" s="143"/>
    </row>
    <row r="3864" spans="4:4" x14ac:dyDescent="0.25">
      <c r="D3864" s="143"/>
    </row>
    <row r="3865" spans="4:4" x14ac:dyDescent="0.25">
      <c r="D3865" s="143"/>
    </row>
    <row r="3866" spans="4:4" x14ac:dyDescent="0.25">
      <c r="D3866" s="143"/>
    </row>
    <row r="3867" spans="4:4" x14ac:dyDescent="0.25">
      <c r="D3867" s="143"/>
    </row>
    <row r="3868" spans="4:4" x14ac:dyDescent="0.25">
      <c r="D3868" s="143"/>
    </row>
    <row r="3869" spans="4:4" x14ac:dyDescent="0.25">
      <c r="D3869" s="143"/>
    </row>
    <row r="3870" spans="4:4" x14ac:dyDescent="0.25">
      <c r="D3870" s="143"/>
    </row>
    <row r="3871" spans="4:4" x14ac:dyDescent="0.25">
      <c r="D3871" s="143"/>
    </row>
    <row r="3872" spans="4:4" x14ac:dyDescent="0.25">
      <c r="D3872" s="143"/>
    </row>
    <row r="3873" spans="4:4" x14ac:dyDescent="0.25">
      <c r="D3873" s="143"/>
    </row>
    <row r="3874" spans="4:4" x14ac:dyDescent="0.25">
      <c r="D3874" s="143"/>
    </row>
    <row r="3875" spans="4:4" x14ac:dyDescent="0.25">
      <c r="D3875" s="143"/>
    </row>
    <row r="3876" spans="4:4" x14ac:dyDescent="0.25">
      <c r="D3876" s="143"/>
    </row>
    <row r="3877" spans="4:4" x14ac:dyDescent="0.25">
      <c r="D3877" s="143"/>
    </row>
    <row r="3878" spans="4:4" x14ac:dyDescent="0.25">
      <c r="D3878" s="143"/>
    </row>
    <row r="3879" spans="4:4" x14ac:dyDescent="0.25">
      <c r="D3879" s="143"/>
    </row>
    <row r="3880" spans="4:4" x14ac:dyDescent="0.25">
      <c r="D3880" s="143"/>
    </row>
    <row r="3881" spans="4:4" x14ac:dyDescent="0.25">
      <c r="D3881" s="143"/>
    </row>
    <row r="3882" spans="4:4" x14ac:dyDescent="0.25">
      <c r="D3882" s="143"/>
    </row>
    <row r="3883" spans="4:4" x14ac:dyDescent="0.25">
      <c r="D3883" s="143"/>
    </row>
    <row r="3884" spans="4:4" x14ac:dyDescent="0.25">
      <c r="D3884" s="143"/>
    </row>
    <row r="3885" spans="4:4" x14ac:dyDescent="0.25">
      <c r="D3885" s="143"/>
    </row>
    <row r="3886" spans="4:4" x14ac:dyDescent="0.25">
      <c r="D3886" s="143"/>
    </row>
    <row r="3887" spans="4:4" x14ac:dyDescent="0.25">
      <c r="D3887" s="143"/>
    </row>
    <row r="3888" spans="4:4" x14ac:dyDescent="0.25">
      <c r="D3888" s="143"/>
    </row>
    <row r="3889" spans="4:4" x14ac:dyDescent="0.25">
      <c r="D3889" s="143"/>
    </row>
    <row r="3890" spans="4:4" x14ac:dyDescent="0.25">
      <c r="D3890" s="143"/>
    </row>
    <row r="3891" spans="4:4" x14ac:dyDescent="0.25">
      <c r="D3891" s="143"/>
    </row>
    <row r="3892" spans="4:4" x14ac:dyDescent="0.25">
      <c r="D3892" s="143"/>
    </row>
    <row r="3893" spans="4:4" x14ac:dyDescent="0.25">
      <c r="D3893" s="143"/>
    </row>
    <row r="3894" spans="4:4" x14ac:dyDescent="0.25">
      <c r="D3894" s="143"/>
    </row>
    <row r="3895" spans="4:4" x14ac:dyDescent="0.25">
      <c r="D3895" s="143"/>
    </row>
    <row r="3896" spans="4:4" x14ac:dyDescent="0.25">
      <c r="D3896" s="143"/>
    </row>
    <row r="3897" spans="4:4" x14ac:dyDescent="0.25">
      <c r="D3897" s="143"/>
    </row>
    <row r="3898" spans="4:4" x14ac:dyDescent="0.25">
      <c r="D3898" s="143"/>
    </row>
    <row r="3899" spans="4:4" x14ac:dyDescent="0.25">
      <c r="D3899" s="143"/>
    </row>
    <row r="3900" spans="4:4" x14ac:dyDescent="0.25">
      <c r="D3900" s="143"/>
    </row>
    <row r="3901" spans="4:4" x14ac:dyDescent="0.25">
      <c r="D3901" s="143"/>
    </row>
    <row r="3902" spans="4:4" x14ac:dyDescent="0.25">
      <c r="D3902" s="143"/>
    </row>
    <row r="3903" spans="4:4" x14ac:dyDescent="0.25">
      <c r="D3903" s="143"/>
    </row>
    <row r="3904" spans="4:4" x14ac:dyDescent="0.25">
      <c r="D3904" s="143"/>
    </row>
    <row r="3905" spans="4:4" x14ac:dyDescent="0.25">
      <c r="D3905" s="143"/>
    </row>
    <row r="3906" spans="4:4" x14ac:dyDescent="0.25">
      <c r="D3906" s="143"/>
    </row>
    <row r="3907" spans="4:4" x14ac:dyDescent="0.25">
      <c r="D3907" s="143"/>
    </row>
    <row r="3908" spans="4:4" x14ac:dyDescent="0.25">
      <c r="D3908" s="143"/>
    </row>
    <row r="3909" spans="4:4" x14ac:dyDescent="0.25">
      <c r="D3909" s="143"/>
    </row>
    <row r="3910" spans="4:4" x14ac:dyDescent="0.25">
      <c r="D3910" s="143"/>
    </row>
    <row r="3911" spans="4:4" x14ac:dyDescent="0.25">
      <c r="D3911" s="143"/>
    </row>
    <row r="3912" spans="4:4" x14ac:dyDescent="0.25">
      <c r="D3912" s="143"/>
    </row>
    <row r="3913" spans="4:4" x14ac:dyDescent="0.25">
      <c r="D3913" s="143"/>
    </row>
    <row r="3914" spans="4:4" x14ac:dyDescent="0.25">
      <c r="D3914" s="143"/>
    </row>
    <row r="3915" spans="4:4" x14ac:dyDescent="0.25">
      <c r="D3915" s="143"/>
    </row>
    <row r="3916" spans="4:4" x14ac:dyDescent="0.25">
      <c r="D3916" s="143"/>
    </row>
    <row r="3917" spans="4:4" x14ac:dyDescent="0.25">
      <c r="D3917" s="143"/>
    </row>
    <row r="3918" spans="4:4" x14ac:dyDescent="0.25">
      <c r="D3918" s="143"/>
    </row>
    <row r="3919" spans="4:4" x14ac:dyDescent="0.25">
      <c r="D3919" s="143"/>
    </row>
    <row r="3920" spans="4:4" x14ac:dyDescent="0.25">
      <c r="D3920" s="143"/>
    </row>
    <row r="3921" spans="4:4" x14ac:dyDescent="0.25">
      <c r="D3921" s="143"/>
    </row>
    <row r="3922" spans="4:4" x14ac:dyDescent="0.25">
      <c r="D3922" s="143"/>
    </row>
    <row r="3923" spans="4:4" x14ac:dyDescent="0.25">
      <c r="D3923" s="143"/>
    </row>
    <row r="3924" spans="4:4" x14ac:dyDescent="0.25">
      <c r="D3924" s="143"/>
    </row>
    <row r="3925" spans="4:4" x14ac:dyDescent="0.25">
      <c r="D3925" s="143"/>
    </row>
    <row r="3926" spans="4:4" x14ac:dyDescent="0.25">
      <c r="D3926" s="143"/>
    </row>
    <row r="3927" spans="4:4" x14ac:dyDescent="0.25">
      <c r="D3927" s="143"/>
    </row>
    <row r="3928" spans="4:4" x14ac:dyDescent="0.25">
      <c r="D3928" s="143"/>
    </row>
    <row r="3929" spans="4:4" x14ac:dyDescent="0.25">
      <c r="D3929" s="143"/>
    </row>
    <row r="3930" spans="4:4" x14ac:dyDescent="0.25">
      <c r="D3930" s="143"/>
    </row>
    <row r="3931" spans="4:4" x14ac:dyDescent="0.25">
      <c r="D3931" s="143"/>
    </row>
    <row r="3932" spans="4:4" x14ac:dyDescent="0.25">
      <c r="D3932" s="143"/>
    </row>
    <row r="3933" spans="4:4" x14ac:dyDescent="0.25">
      <c r="D3933" s="143"/>
    </row>
    <row r="3934" spans="4:4" x14ac:dyDescent="0.25">
      <c r="D3934" s="143"/>
    </row>
    <row r="3935" spans="4:4" x14ac:dyDescent="0.25">
      <c r="D3935" s="143"/>
    </row>
    <row r="3936" spans="4:4" x14ac:dyDescent="0.25">
      <c r="D3936" s="143"/>
    </row>
    <row r="3937" spans="4:4" x14ac:dyDescent="0.25">
      <c r="D3937" s="143"/>
    </row>
    <row r="3938" spans="4:4" x14ac:dyDescent="0.25">
      <c r="D3938" s="143"/>
    </row>
    <row r="3939" spans="4:4" x14ac:dyDescent="0.25">
      <c r="D3939" s="143"/>
    </row>
    <row r="3940" spans="4:4" x14ac:dyDescent="0.25">
      <c r="D3940" s="143"/>
    </row>
    <row r="3941" spans="4:4" x14ac:dyDescent="0.25">
      <c r="D3941" s="143"/>
    </row>
    <row r="3942" spans="4:4" x14ac:dyDescent="0.25">
      <c r="D3942" s="143"/>
    </row>
    <row r="3943" spans="4:4" x14ac:dyDescent="0.25">
      <c r="D3943" s="143"/>
    </row>
    <row r="3944" spans="4:4" x14ac:dyDescent="0.25">
      <c r="D3944" s="143"/>
    </row>
    <row r="3945" spans="4:4" x14ac:dyDescent="0.25">
      <c r="D3945" s="143"/>
    </row>
    <row r="3946" spans="4:4" x14ac:dyDescent="0.25">
      <c r="D3946" s="143"/>
    </row>
    <row r="3947" spans="4:4" x14ac:dyDescent="0.25">
      <c r="D3947" s="143"/>
    </row>
    <row r="3948" spans="4:4" x14ac:dyDescent="0.25">
      <c r="D3948" s="143"/>
    </row>
    <row r="3949" spans="4:4" x14ac:dyDescent="0.25">
      <c r="D3949" s="143"/>
    </row>
    <row r="3950" spans="4:4" x14ac:dyDescent="0.25">
      <c r="D3950" s="143"/>
    </row>
    <row r="3951" spans="4:4" x14ac:dyDescent="0.25">
      <c r="D3951" s="143"/>
    </row>
    <row r="3952" spans="4:4" x14ac:dyDescent="0.25">
      <c r="D3952" s="143"/>
    </row>
    <row r="3953" spans="4:4" x14ac:dyDescent="0.25">
      <c r="D3953" s="143"/>
    </row>
    <row r="3954" spans="4:4" x14ac:dyDescent="0.25">
      <c r="D3954" s="143"/>
    </row>
    <row r="3955" spans="4:4" x14ac:dyDescent="0.25">
      <c r="D3955" s="143"/>
    </row>
    <row r="3956" spans="4:4" x14ac:dyDescent="0.25">
      <c r="D3956" s="143"/>
    </row>
    <row r="3957" spans="4:4" x14ac:dyDescent="0.25">
      <c r="D3957" s="143"/>
    </row>
    <row r="3958" spans="4:4" x14ac:dyDescent="0.25">
      <c r="D3958" s="143"/>
    </row>
    <row r="3959" spans="4:4" x14ac:dyDescent="0.25">
      <c r="D3959" s="143"/>
    </row>
    <row r="3960" spans="4:4" x14ac:dyDescent="0.25">
      <c r="D3960" s="143"/>
    </row>
    <row r="3961" spans="4:4" x14ac:dyDescent="0.25">
      <c r="D3961" s="143"/>
    </row>
    <row r="3962" spans="4:4" x14ac:dyDescent="0.25">
      <c r="D3962" s="143"/>
    </row>
    <row r="3963" spans="4:4" x14ac:dyDescent="0.25">
      <c r="D3963" s="143"/>
    </row>
    <row r="3964" spans="4:4" x14ac:dyDescent="0.25">
      <c r="D3964" s="143"/>
    </row>
    <row r="3965" spans="4:4" x14ac:dyDescent="0.25">
      <c r="D3965" s="143"/>
    </row>
    <row r="3966" spans="4:4" x14ac:dyDescent="0.25">
      <c r="D3966" s="143"/>
    </row>
    <row r="3967" spans="4:4" x14ac:dyDescent="0.25">
      <c r="D3967" s="143"/>
    </row>
    <row r="3968" spans="4:4" x14ac:dyDescent="0.25">
      <c r="D3968" s="143"/>
    </row>
    <row r="3969" spans="4:4" x14ac:dyDescent="0.25">
      <c r="D3969" s="143"/>
    </row>
    <row r="3970" spans="4:4" x14ac:dyDescent="0.25">
      <c r="D3970" s="143"/>
    </row>
    <row r="3971" spans="4:4" x14ac:dyDescent="0.25">
      <c r="D3971" s="143"/>
    </row>
    <row r="3972" spans="4:4" x14ac:dyDescent="0.25">
      <c r="D3972" s="143"/>
    </row>
    <row r="3973" spans="4:4" x14ac:dyDescent="0.25">
      <c r="D3973" s="143"/>
    </row>
    <row r="3974" spans="4:4" x14ac:dyDescent="0.25">
      <c r="D3974" s="143"/>
    </row>
    <row r="3975" spans="4:4" x14ac:dyDescent="0.25">
      <c r="D3975" s="143"/>
    </row>
    <row r="3976" spans="4:4" x14ac:dyDescent="0.25">
      <c r="D3976" s="143"/>
    </row>
    <row r="3977" spans="4:4" x14ac:dyDescent="0.25">
      <c r="D3977" s="143"/>
    </row>
    <row r="3978" spans="4:4" x14ac:dyDescent="0.25">
      <c r="D3978" s="143"/>
    </row>
    <row r="3979" spans="4:4" x14ac:dyDescent="0.25">
      <c r="D3979" s="143"/>
    </row>
    <row r="3980" spans="4:4" x14ac:dyDescent="0.25">
      <c r="D3980" s="143"/>
    </row>
    <row r="3981" spans="4:4" x14ac:dyDescent="0.25">
      <c r="D3981" s="143"/>
    </row>
    <row r="3982" spans="4:4" x14ac:dyDescent="0.25">
      <c r="D3982" s="143"/>
    </row>
    <row r="3983" spans="4:4" x14ac:dyDescent="0.25">
      <c r="D3983" s="143"/>
    </row>
    <row r="3984" spans="4:4" x14ac:dyDescent="0.25">
      <c r="D3984" s="143"/>
    </row>
    <row r="3985" spans="4:4" x14ac:dyDescent="0.25">
      <c r="D3985" s="143"/>
    </row>
    <row r="3986" spans="4:4" x14ac:dyDescent="0.25">
      <c r="D3986" s="143"/>
    </row>
    <row r="3987" spans="4:4" x14ac:dyDescent="0.25">
      <c r="D3987" s="143"/>
    </row>
    <row r="3988" spans="4:4" x14ac:dyDescent="0.25">
      <c r="D3988" s="143"/>
    </row>
    <row r="3989" spans="4:4" x14ac:dyDescent="0.25">
      <c r="D3989" s="143"/>
    </row>
    <row r="3990" spans="4:4" x14ac:dyDescent="0.25">
      <c r="D3990" s="143"/>
    </row>
    <row r="3991" spans="4:4" x14ac:dyDescent="0.25">
      <c r="D3991" s="143"/>
    </row>
    <row r="3992" spans="4:4" x14ac:dyDescent="0.25">
      <c r="D3992" s="143"/>
    </row>
    <row r="3993" spans="4:4" x14ac:dyDescent="0.25">
      <c r="D3993" s="143"/>
    </row>
    <row r="3994" spans="4:4" x14ac:dyDescent="0.25">
      <c r="D3994" s="143"/>
    </row>
    <row r="3995" spans="4:4" x14ac:dyDescent="0.25">
      <c r="D3995" s="143"/>
    </row>
    <row r="3996" spans="4:4" x14ac:dyDescent="0.25">
      <c r="D3996" s="143"/>
    </row>
    <row r="3997" spans="4:4" x14ac:dyDescent="0.25">
      <c r="D3997" s="143"/>
    </row>
    <row r="3998" spans="4:4" x14ac:dyDescent="0.25">
      <c r="D3998" s="143"/>
    </row>
    <row r="3999" spans="4:4" x14ac:dyDescent="0.25">
      <c r="D3999" s="143"/>
    </row>
    <row r="4000" spans="4:4" x14ac:dyDescent="0.25">
      <c r="D4000" s="143"/>
    </row>
    <row r="4001" spans="4:4" x14ac:dyDescent="0.25">
      <c r="D4001" s="143"/>
    </row>
    <row r="4002" spans="4:4" x14ac:dyDescent="0.25">
      <c r="D4002" s="143"/>
    </row>
    <row r="4003" spans="4:4" x14ac:dyDescent="0.25">
      <c r="D4003" s="143"/>
    </row>
    <row r="4004" spans="4:4" x14ac:dyDescent="0.25">
      <c r="D4004" s="143"/>
    </row>
    <row r="4005" spans="4:4" x14ac:dyDescent="0.25">
      <c r="D4005" s="143"/>
    </row>
    <row r="4006" spans="4:4" x14ac:dyDescent="0.25">
      <c r="D4006" s="143"/>
    </row>
    <row r="4007" spans="4:4" x14ac:dyDescent="0.25">
      <c r="D4007" s="143"/>
    </row>
    <row r="4008" spans="4:4" x14ac:dyDescent="0.25">
      <c r="D4008" s="143"/>
    </row>
    <row r="4009" spans="4:4" x14ac:dyDescent="0.25">
      <c r="D4009" s="143"/>
    </row>
    <row r="4010" spans="4:4" x14ac:dyDescent="0.25">
      <c r="D4010" s="143"/>
    </row>
    <row r="4011" spans="4:4" x14ac:dyDescent="0.25">
      <c r="D4011" s="143"/>
    </row>
    <row r="4012" spans="4:4" x14ac:dyDescent="0.25">
      <c r="D4012" s="143"/>
    </row>
    <row r="4013" spans="4:4" x14ac:dyDescent="0.25">
      <c r="D4013" s="143"/>
    </row>
    <row r="4014" spans="4:4" x14ac:dyDescent="0.25">
      <c r="D4014" s="143"/>
    </row>
    <row r="4015" spans="4:4" x14ac:dyDescent="0.25">
      <c r="D4015" s="143"/>
    </row>
    <row r="4016" spans="4:4" x14ac:dyDescent="0.25">
      <c r="D4016" s="143"/>
    </row>
    <row r="4017" spans="4:4" x14ac:dyDescent="0.25">
      <c r="D4017" s="143"/>
    </row>
    <row r="4018" spans="4:4" x14ac:dyDescent="0.25">
      <c r="D4018" s="143"/>
    </row>
    <row r="4019" spans="4:4" x14ac:dyDescent="0.25">
      <c r="D4019" s="143"/>
    </row>
    <row r="4020" spans="4:4" x14ac:dyDescent="0.25">
      <c r="D4020" s="143"/>
    </row>
    <row r="4021" spans="4:4" x14ac:dyDescent="0.25">
      <c r="D4021" s="143"/>
    </row>
    <row r="4022" spans="4:4" x14ac:dyDescent="0.25">
      <c r="D4022" s="143"/>
    </row>
    <row r="4023" spans="4:4" x14ac:dyDescent="0.25">
      <c r="D4023" s="143"/>
    </row>
    <row r="4024" spans="4:4" x14ac:dyDescent="0.25">
      <c r="D4024" s="143"/>
    </row>
    <row r="4025" spans="4:4" x14ac:dyDescent="0.25">
      <c r="D4025" s="143"/>
    </row>
    <row r="4026" spans="4:4" x14ac:dyDescent="0.25">
      <c r="D4026" s="143"/>
    </row>
    <row r="4027" spans="4:4" x14ac:dyDescent="0.25">
      <c r="D4027" s="143"/>
    </row>
    <row r="4028" spans="4:4" x14ac:dyDescent="0.25">
      <c r="D4028" s="143"/>
    </row>
    <row r="4029" spans="4:4" x14ac:dyDescent="0.25">
      <c r="D4029" s="143"/>
    </row>
    <row r="4030" spans="4:4" x14ac:dyDescent="0.25">
      <c r="D4030" s="143"/>
    </row>
    <row r="4031" spans="4:4" x14ac:dyDescent="0.25">
      <c r="D4031" s="143"/>
    </row>
    <row r="4032" spans="4:4" x14ac:dyDescent="0.25">
      <c r="D4032" s="143"/>
    </row>
    <row r="4033" spans="4:4" x14ac:dyDescent="0.25">
      <c r="D4033" s="143"/>
    </row>
    <row r="4034" spans="4:4" x14ac:dyDescent="0.25">
      <c r="D4034" s="143"/>
    </row>
    <row r="4035" spans="4:4" x14ac:dyDescent="0.25">
      <c r="D4035" s="143"/>
    </row>
    <row r="4036" spans="4:4" x14ac:dyDescent="0.25">
      <c r="D4036" s="143"/>
    </row>
    <row r="4037" spans="4:4" x14ac:dyDescent="0.25">
      <c r="D4037" s="143"/>
    </row>
    <row r="4038" spans="4:4" x14ac:dyDescent="0.25">
      <c r="D4038" s="143"/>
    </row>
    <row r="4039" spans="4:4" x14ac:dyDescent="0.25">
      <c r="D4039" s="143"/>
    </row>
    <row r="4040" spans="4:4" x14ac:dyDescent="0.25">
      <c r="D4040" s="143"/>
    </row>
    <row r="4041" spans="4:4" x14ac:dyDescent="0.25">
      <c r="D4041" s="143"/>
    </row>
    <row r="4042" spans="4:4" x14ac:dyDescent="0.25">
      <c r="D4042" s="143"/>
    </row>
    <row r="4043" spans="4:4" x14ac:dyDescent="0.25">
      <c r="D4043" s="143"/>
    </row>
    <row r="4044" spans="4:4" x14ac:dyDescent="0.25">
      <c r="D4044" s="143"/>
    </row>
    <row r="4045" spans="4:4" x14ac:dyDescent="0.25">
      <c r="D4045" s="143"/>
    </row>
    <row r="4046" spans="4:4" x14ac:dyDescent="0.25">
      <c r="D4046" s="143"/>
    </row>
    <row r="4047" spans="4:4" x14ac:dyDescent="0.25">
      <c r="D4047" s="143"/>
    </row>
    <row r="4048" spans="4:4" x14ac:dyDescent="0.25">
      <c r="D4048" s="143"/>
    </row>
    <row r="4049" spans="4:4" x14ac:dyDescent="0.25">
      <c r="D4049" s="143"/>
    </row>
    <row r="4050" spans="4:4" x14ac:dyDescent="0.25">
      <c r="D4050" s="143"/>
    </row>
    <row r="4051" spans="4:4" x14ac:dyDescent="0.25">
      <c r="D4051" s="143"/>
    </row>
    <row r="4052" spans="4:4" x14ac:dyDescent="0.25">
      <c r="D4052" s="143"/>
    </row>
    <row r="4053" spans="4:4" x14ac:dyDescent="0.25">
      <c r="D4053" s="143"/>
    </row>
    <row r="4054" spans="4:4" x14ac:dyDescent="0.25">
      <c r="D4054" s="143"/>
    </row>
    <row r="4055" spans="4:4" x14ac:dyDescent="0.25">
      <c r="D4055" s="143"/>
    </row>
    <row r="4056" spans="4:4" x14ac:dyDescent="0.25">
      <c r="D4056" s="143"/>
    </row>
    <row r="4057" spans="4:4" x14ac:dyDescent="0.25">
      <c r="D4057" s="143"/>
    </row>
    <row r="4058" spans="4:4" x14ac:dyDescent="0.25">
      <c r="D4058" s="143"/>
    </row>
    <row r="4059" spans="4:4" x14ac:dyDescent="0.25">
      <c r="D4059" s="143"/>
    </row>
    <row r="4060" spans="4:4" x14ac:dyDescent="0.25">
      <c r="D4060" s="143"/>
    </row>
    <row r="4061" spans="4:4" x14ac:dyDescent="0.25">
      <c r="D4061" s="143"/>
    </row>
    <row r="4062" spans="4:4" x14ac:dyDescent="0.25">
      <c r="D4062" s="143"/>
    </row>
    <row r="4063" spans="4:4" x14ac:dyDescent="0.25">
      <c r="D4063" s="143"/>
    </row>
    <row r="4064" spans="4:4" x14ac:dyDescent="0.25">
      <c r="D4064" s="143"/>
    </row>
    <row r="4065" spans="4:4" x14ac:dyDescent="0.25">
      <c r="D4065" s="143"/>
    </row>
    <row r="4066" spans="4:4" x14ac:dyDescent="0.25">
      <c r="D4066" s="143"/>
    </row>
    <row r="4067" spans="4:4" x14ac:dyDescent="0.25">
      <c r="D4067" s="143"/>
    </row>
    <row r="4068" spans="4:4" x14ac:dyDescent="0.25">
      <c r="D4068" s="143"/>
    </row>
    <row r="4069" spans="4:4" x14ac:dyDescent="0.25">
      <c r="D4069" s="143"/>
    </row>
    <row r="4070" spans="4:4" x14ac:dyDescent="0.25">
      <c r="D4070" s="143"/>
    </row>
    <row r="4071" spans="4:4" x14ac:dyDescent="0.25">
      <c r="D4071" s="143"/>
    </row>
    <row r="4072" spans="4:4" x14ac:dyDescent="0.25">
      <c r="D4072" s="143"/>
    </row>
    <row r="4073" spans="4:4" x14ac:dyDescent="0.25">
      <c r="D4073" s="143"/>
    </row>
    <row r="4074" spans="4:4" x14ac:dyDescent="0.25">
      <c r="D4074" s="143"/>
    </row>
    <row r="4075" spans="4:4" x14ac:dyDescent="0.25">
      <c r="D4075" s="143"/>
    </row>
    <row r="4076" spans="4:4" x14ac:dyDescent="0.25">
      <c r="D4076" s="143"/>
    </row>
    <row r="4077" spans="4:4" x14ac:dyDescent="0.25">
      <c r="D4077" s="143"/>
    </row>
    <row r="4078" spans="4:4" x14ac:dyDescent="0.25">
      <c r="D4078" s="143"/>
    </row>
    <row r="4079" spans="4:4" x14ac:dyDescent="0.25">
      <c r="D4079" s="143"/>
    </row>
    <row r="4080" spans="4:4" x14ac:dyDescent="0.25">
      <c r="D4080" s="143"/>
    </row>
    <row r="4081" spans="4:4" x14ac:dyDescent="0.25">
      <c r="D4081" s="143"/>
    </row>
    <row r="4082" spans="4:4" x14ac:dyDescent="0.25">
      <c r="D4082" s="143"/>
    </row>
    <row r="4083" spans="4:4" x14ac:dyDescent="0.25">
      <c r="D4083" s="143"/>
    </row>
    <row r="4084" spans="4:4" x14ac:dyDescent="0.25">
      <c r="D4084" s="143"/>
    </row>
    <row r="4085" spans="4:4" x14ac:dyDescent="0.25">
      <c r="D4085" s="143"/>
    </row>
    <row r="4086" spans="4:4" x14ac:dyDescent="0.25">
      <c r="D4086" s="143"/>
    </row>
    <row r="4087" spans="4:4" x14ac:dyDescent="0.25">
      <c r="D4087" s="143"/>
    </row>
    <row r="4088" spans="4:4" x14ac:dyDescent="0.25">
      <c r="D4088" s="143"/>
    </row>
    <row r="4089" spans="4:4" x14ac:dyDescent="0.25">
      <c r="D4089" s="143"/>
    </row>
    <row r="4090" spans="4:4" x14ac:dyDescent="0.25">
      <c r="D4090" s="143"/>
    </row>
    <row r="4091" spans="4:4" x14ac:dyDescent="0.25">
      <c r="D4091" s="143"/>
    </row>
    <row r="4092" spans="4:4" x14ac:dyDescent="0.25">
      <c r="D4092" s="143"/>
    </row>
    <row r="4093" spans="4:4" x14ac:dyDescent="0.25">
      <c r="D4093" s="143"/>
    </row>
    <row r="4094" spans="4:4" x14ac:dyDescent="0.25">
      <c r="D4094" s="143"/>
    </row>
    <row r="4095" spans="4:4" x14ac:dyDescent="0.25">
      <c r="D4095" s="143"/>
    </row>
    <row r="4096" spans="4:4" x14ac:dyDescent="0.25">
      <c r="D4096" s="143"/>
    </row>
    <row r="4097" spans="4:4" x14ac:dyDescent="0.25">
      <c r="D4097" s="143"/>
    </row>
    <row r="4098" spans="4:4" x14ac:dyDescent="0.25">
      <c r="D4098" s="143"/>
    </row>
    <row r="4099" spans="4:4" x14ac:dyDescent="0.25">
      <c r="D4099" s="143"/>
    </row>
    <row r="4100" spans="4:4" x14ac:dyDescent="0.25">
      <c r="D4100" s="143"/>
    </row>
    <row r="4101" spans="4:4" x14ac:dyDescent="0.25">
      <c r="D4101" s="143"/>
    </row>
    <row r="4102" spans="4:4" x14ac:dyDescent="0.25">
      <c r="D4102" s="143"/>
    </row>
    <row r="4103" spans="4:4" x14ac:dyDescent="0.25">
      <c r="D4103" s="143"/>
    </row>
    <row r="4104" spans="4:4" x14ac:dyDescent="0.25">
      <c r="D4104" s="143"/>
    </row>
    <row r="4105" spans="4:4" x14ac:dyDescent="0.25">
      <c r="D4105" s="143"/>
    </row>
    <row r="4106" spans="4:4" x14ac:dyDescent="0.25">
      <c r="D4106" s="143"/>
    </row>
    <row r="4107" spans="4:4" x14ac:dyDescent="0.25">
      <c r="D4107" s="143"/>
    </row>
    <row r="4108" spans="4:4" x14ac:dyDescent="0.25">
      <c r="D4108" s="143"/>
    </row>
    <row r="4109" spans="4:4" x14ac:dyDescent="0.25">
      <c r="D4109" s="143"/>
    </row>
    <row r="4110" spans="4:4" x14ac:dyDescent="0.25">
      <c r="D4110" s="143"/>
    </row>
    <row r="4111" spans="4:4" x14ac:dyDescent="0.25">
      <c r="D4111" s="143"/>
    </row>
    <row r="4112" spans="4:4" x14ac:dyDescent="0.25">
      <c r="D4112" s="143"/>
    </row>
    <row r="4113" spans="4:4" x14ac:dyDescent="0.25">
      <c r="D4113" s="143"/>
    </row>
    <row r="4114" spans="4:4" x14ac:dyDescent="0.25">
      <c r="D4114" s="143"/>
    </row>
    <row r="4115" spans="4:4" x14ac:dyDescent="0.25">
      <c r="D4115" s="143"/>
    </row>
    <row r="4116" spans="4:4" x14ac:dyDescent="0.25">
      <c r="D4116" s="143"/>
    </row>
    <row r="4117" spans="4:4" x14ac:dyDescent="0.25">
      <c r="D4117" s="143"/>
    </row>
    <row r="4118" spans="4:4" x14ac:dyDescent="0.25">
      <c r="D4118" s="143"/>
    </row>
    <row r="4119" spans="4:4" x14ac:dyDescent="0.25">
      <c r="D4119" s="143"/>
    </row>
    <row r="4120" spans="4:4" x14ac:dyDescent="0.25">
      <c r="D4120" s="143"/>
    </row>
    <row r="4121" spans="4:4" x14ac:dyDescent="0.25">
      <c r="D4121" s="143"/>
    </row>
    <row r="4122" spans="4:4" x14ac:dyDescent="0.25">
      <c r="D4122" s="143"/>
    </row>
    <row r="4123" spans="4:4" x14ac:dyDescent="0.25">
      <c r="D4123" s="143"/>
    </row>
    <row r="4124" spans="4:4" x14ac:dyDescent="0.25">
      <c r="D4124" s="143"/>
    </row>
    <row r="4125" spans="4:4" x14ac:dyDescent="0.25">
      <c r="D4125" s="143"/>
    </row>
    <row r="4126" spans="4:4" x14ac:dyDescent="0.25">
      <c r="D4126" s="143"/>
    </row>
    <row r="4127" spans="4:4" x14ac:dyDescent="0.25">
      <c r="D4127" s="143"/>
    </row>
    <row r="4128" spans="4:4" x14ac:dyDescent="0.25">
      <c r="D4128" s="143"/>
    </row>
    <row r="4129" spans="4:4" x14ac:dyDescent="0.25">
      <c r="D4129" s="143"/>
    </row>
    <row r="4130" spans="4:4" x14ac:dyDescent="0.25">
      <c r="D4130" s="143"/>
    </row>
    <row r="4131" spans="4:4" x14ac:dyDescent="0.25">
      <c r="D4131" s="143"/>
    </row>
    <row r="4132" spans="4:4" x14ac:dyDescent="0.25">
      <c r="D4132" s="143"/>
    </row>
    <row r="4133" spans="4:4" x14ac:dyDescent="0.25">
      <c r="D4133" s="143"/>
    </row>
    <row r="4134" spans="4:4" x14ac:dyDescent="0.25">
      <c r="D4134" s="143"/>
    </row>
    <row r="4135" spans="4:4" x14ac:dyDescent="0.25">
      <c r="D4135" s="143"/>
    </row>
    <row r="4136" spans="4:4" x14ac:dyDescent="0.25">
      <c r="D4136" s="143"/>
    </row>
    <row r="4137" spans="4:4" x14ac:dyDescent="0.25">
      <c r="D4137" s="143"/>
    </row>
    <row r="4138" spans="4:4" x14ac:dyDescent="0.25">
      <c r="D4138" s="143"/>
    </row>
    <row r="4139" spans="4:4" x14ac:dyDescent="0.25">
      <c r="D4139" s="143"/>
    </row>
    <row r="4140" spans="4:4" x14ac:dyDescent="0.25">
      <c r="D4140" s="143"/>
    </row>
    <row r="4141" spans="4:4" x14ac:dyDescent="0.25">
      <c r="D4141" s="143"/>
    </row>
    <row r="4142" spans="4:4" x14ac:dyDescent="0.25">
      <c r="D4142" s="143"/>
    </row>
    <row r="4143" spans="4:4" x14ac:dyDescent="0.25">
      <c r="D4143" s="143"/>
    </row>
    <row r="4144" spans="4:4" x14ac:dyDescent="0.25">
      <c r="D4144" s="143"/>
    </row>
    <row r="4145" spans="4:4" x14ac:dyDescent="0.25">
      <c r="D4145" s="143"/>
    </row>
    <row r="4146" spans="4:4" x14ac:dyDescent="0.25">
      <c r="D4146" s="143"/>
    </row>
    <row r="4147" spans="4:4" x14ac:dyDescent="0.25">
      <c r="D4147" s="143"/>
    </row>
    <row r="4148" spans="4:4" x14ac:dyDescent="0.25">
      <c r="D4148" s="143"/>
    </row>
    <row r="4149" spans="4:4" x14ac:dyDescent="0.25">
      <c r="D4149" s="143"/>
    </row>
    <row r="4150" spans="4:4" x14ac:dyDescent="0.25">
      <c r="D4150" s="143"/>
    </row>
    <row r="4151" spans="4:4" x14ac:dyDescent="0.25">
      <c r="D4151" s="143"/>
    </row>
    <row r="4152" spans="4:4" x14ac:dyDescent="0.25">
      <c r="D4152" s="143"/>
    </row>
    <row r="4153" spans="4:4" x14ac:dyDescent="0.25">
      <c r="D4153" s="143"/>
    </row>
    <row r="4154" spans="4:4" x14ac:dyDescent="0.25">
      <c r="D4154" s="143"/>
    </row>
    <row r="4155" spans="4:4" x14ac:dyDescent="0.25">
      <c r="D4155" s="143"/>
    </row>
    <row r="4156" spans="4:4" x14ac:dyDescent="0.25">
      <c r="D4156" s="143"/>
    </row>
    <row r="4157" spans="4:4" x14ac:dyDescent="0.25">
      <c r="D4157" s="143"/>
    </row>
    <row r="4158" spans="4:4" x14ac:dyDescent="0.25">
      <c r="D4158" s="143"/>
    </row>
    <row r="4159" spans="4:4" x14ac:dyDescent="0.25">
      <c r="D4159" s="143"/>
    </row>
    <row r="4160" spans="4:4" x14ac:dyDescent="0.25">
      <c r="D4160" s="143"/>
    </row>
    <row r="4161" spans="4:4" x14ac:dyDescent="0.25">
      <c r="D4161" s="143"/>
    </row>
    <row r="4162" spans="4:4" x14ac:dyDescent="0.25">
      <c r="D4162" s="143"/>
    </row>
    <row r="4163" spans="4:4" x14ac:dyDescent="0.25">
      <c r="D4163" s="143"/>
    </row>
    <row r="4164" spans="4:4" x14ac:dyDescent="0.25">
      <c r="D4164" s="143"/>
    </row>
    <row r="4165" spans="4:4" x14ac:dyDescent="0.25">
      <c r="D4165" s="143"/>
    </row>
    <row r="4166" spans="4:4" x14ac:dyDescent="0.25">
      <c r="D4166" s="143"/>
    </row>
    <row r="4167" spans="4:4" x14ac:dyDescent="0.25">
      <c r="D4167" s="143"/>
    </row>
    <row r="4168" spans="4:4" x14ac:dyDescent="0.25">
      <c r="D4168" s="143"/>
    </row>
    <row r="4169" spans="4:4" x14ac:dyDescent="0.25">
      <c r="D4169" s="143"/>
    </row>
    <row r="4170" spans="4:4" x14ac:dyDescent="0.25">
      <c r="D4170" s="143"/>
    </row>
    <row r="4171" spans="4:4" x14ac:dyDescent="0.25">
      <c r="D4171" s="143"/>
    </row>
    <row r="4172" spans="4:4" x14ac:dyDescent="0.25">
      <c r="D4172" s="143"/>
    </row>
    <row r="4173" spans="4:4" x14ac:dyDescent="0.25">
      <c r="D4173" s="143"/>
    </row>
    <row r="4174" spans="4:4" x14ac:dyDescent="0.25">
      <c r="D4174" s="143"/>
    </row>
    <row r="4175" spans="4:4" x14ac:dyDescent="0.25">
      <c r="D4175" s="143"/>
    </row>
    <row r="4176" spans="4:4" x14ac:dyDescent="0.25">
      <c r="D4176" s="143"/>
    </row>
    <row r="4177" spans="4:4" x14ac:dyDescent="0.25">
      <c r="D4177" s="143"/>
    </row>
    <row r="4178" spans="4:4" x14ac:dyDescent="0.25">
      <c r="D4178" s="143"/>
    </row>
    <row r="4179" spans="4:4" x14ac:dyDescent="0.25">
      <c r="D4179" s="143"/>
    </row>
    <row r="4180" spans="4:4" x14ac:dyDescent="0.25">
      <c r="D4180" s="143"/>
    </row>
    <row r="4181" spans="4:4" x14ac:dyDescent="0.25">
      <c r="D4181" s="143"/>
    </row>
    <row r="4182" spans="4:4" x14ac:dyDescent="0.25">
      <c r="D4182" s="143"/>
    </row>
    <row r="4183" spans="4:4" x14ac:dyDescent="0.25">
      <c r="D4183" s="143"/>
    </row>
    <row r="4184" spans="4:4" x14ac:dyDescent="0.25">
      <c r="D4184" s="143"/>
    </row>
    <row r="4185" spans="4:4" x14ac:dyDescent="0.25">
      <c r="D4185" s="143"/>
    </row>
    <row r="4186" spans="4:4" x14ac:dyDescent="0.25">
      <c r="D4186" s="143"/>
    </row>
    <row r="4187" spans="4:4" x14ac:dyDescent="0.25">
      <c r="D4187" s="143"/>
    </row>
    <row r="4188" spans="4:4" x14ac:dyDescent="0.25">
      <c r="D4188" s="143"/>
    </row>
    <row r="4189" spans="4:4" x14ac:dyDescent="0.25">
      <c r="D4189" s="143"/>
    </row>
    <row r="4190" spans="4:4" x14ac:dyDescent="0.25">
      <c r="D4190" s="143"/>
    </row>
    <row r="4191" spans="4:4" x14ac:dyDescent="0.25">
      <c r="D4191" s="143"/>
    </row>
    <row r="4192" spans="4:4" x14ac:dyDescent="0.25">
      <c r="D4192" s="143"/>
    </row>
    <row r="4193" spans="4:4" x14ac:dyDescent="0.25">
      <c r="D4193" s="143"/>
    </row>
    <row r="4194" spans="4:4" x14ac:dyDescent="0.25">
      <c r="D4194" s="143"/>
    </row>
    <row r="4195" spans="4:4" x14ac:dyDescent="0.25">
      <c r="D4195" s="143"/>
    </row>
    <row r="4196" spans="4:4" x14ac:dyDescent="0.25">
      <c r="D4196" s="143"/>
    </row>
    <row r="4197" spans="4:4" x14ac:dyDescent="0.25">
      <c r="D4197" s="143"/>
    </row>
    <row r="4198" spans="4:4" x14ac:dyDescent="0.25">
      <c r="D4198" s="143"/>
    </row>
    <row r="4199" spans="4:4" x14ac:dyDescent="0.25">
      <c r="D4199" s="143"/>
    </row>
    <row r="4200" spans="4:4" x14ac:dyDescent="0.25">
      <c r="D4200" s="143"/>
    </row>
    <row r="4201" spans="4:4" x14ac:dyDescent="0.25">
      <c r="D4201" s="143"/>
    </row>
    <row r="4202" spans="4:4" x14ac:dyDescent="0.25">
      <c r="D4202" s="143"/>
    </row>
    <row r="4203" spans="4:4" x14ac:dyDescent="0.25">
      <c r="D4203" s="143"/>
    </row>
    <row r="4204" spans="4:4" x14ac:dyDescent="0.25">
      <c r="D4204" s="143"/>
    </row>
    <row r="4205" spans="4:4" x14ac:dyDescent="0.25">
      <c r="D4205" s="143"/>
    </row>
    <row r="4206" spans="4:4" x14ac:dyDescent="0.25">
      <c r="D4206" s="143"/>
    </row>
    <row r="4207" spans="4:4" x14ac:dyDescent="0.25">
      <c r="D4207" s="143"/>
    </row>
    <row r="4208" spans="4:4" x14ac:dyDescent="0.25">
      <c r="D4208" s="143"/>
    </row>
    <row r="4209" spans="4:4" x14ac:dyDescent="0.25">
      <c r="D4209" s="143"/>
    </row>
    <row r="4210" spans="4:4" x14ac:dyDescent="0.25">
      <c r="D4210" s="143"/>
    </row>
    <row r="4211" spans="4:4" x14ac:dyDescent="0.25">
      <c r="D4211" s="143"/>
    </row>
    <row r="4212" spans="4:4" x14ac:dyDescent="0.25">
      <c r="D4212" s="143"/>
    </row>
    <row r="4213" spans="4:4" x14ac:dyDescent="0.25">
      <c r="D4213" s="143"/>
    </row>
    <row r="4214" spans="4:4" x14ac:dyDescent="0.25">
      <c r="D4214" s="143"/>
    </row>
    <row r="4215" spans="4:4" x14ac:dyDescent="0.25">
      <c r="D4215" s="143"/>
    </row>
    <row r="4216" spans="4:4" x14ac:dyDescent="0.25">
      <c r="D4216" s="143"/>
    </row>
    <row r="4217" spans="4:4" x14ac:dyDescent="0.25">
      <c r="D4217" s="143"/>
    </row>
    <row r="4218" spans="4:4" x14ac:dyDescent="0.25">
      <c r="D4218" s="143"/>
    </row>
    <row r="4219" spans="4:4" x14ac:dyDescent="0.25">
      <c r="D4219" s="143"/>
    </row>
    <row r="4220" spans="4:4" x14ac:dyDescent="0.25">
      <c r="D4220" s="143"/>
    </row>
    <row r="4221" spans="4:4" x14ac:dyDescent="0.25">
      <c r="D4221" s="143"/>
    </row>
    <row r="4222" spans="4:4" x14ac:dyDescent="0.25">
      <c r="D4222" s="143"/>
    </row>
    <row r="4223" spans="4:4" x14ac:dyDescent="0.25">
      <c r="D4223" s="143"/>
    </row>
    <row r="4224" spans="4:4" x14ac:dyDescent="0.25">
      <c r="D4224" s="143"/>
    </row>
    <row r="4225" spans="4:4" x14ac:dyDescent="0.25">
      <c r="D4225" s="143"/>
    </row>
    <row r="4226" spans="4:4" x14ac:dyDescent="0.25">
      <c r="D4226" s="143"/>
    </row>
    <row r="4227" spans="4:4" x14ac:dyDescent="0.25">
      <c r="D4227" s="143"/>
    </row>
    <row r="4228" spans="4:4" x14ac:dyDescent="0.25">
      <c r="D4228" s="143"/>
    </row>
    <row r="4229" spans="4:4" x14ac:dyDescent="0.25">
      <c r="D4229" s="143"/>
    </row>
    <row r="4230" spans="4:4" x14ac:dyDescent="0.25">
      <c r="D4230" s="143"/>
    </row>
    <row r="4231" spans="4:4" x14ac:dyDescent="0.25">
      <c r="D4231" s="143"/>
    </row>
    <row r="4232" spans="4:4" x14ac:dyDescent="0.25">
      <c r="D4232" s="143"/>
    </row>
    <row r="4233" spans="4:4" x14ac:dyDescent="0.25">
      <c r="D4233" s="143"/>
    </row>
    <row r="4234" spans="4:4" x14ac:dyDescent="0.25">
      <c r="D4234" s="143"/>
    </row>
    <row r="4235" spans="4:4" x14ac:dyDescent="0.25">
      <c r="D4235" s="143"/>
    </row>
    <row r="4236" spans="4:4" x14ac:dyDescent="0.25">
      <c r="D4236" s="143"/>
    </row>
    <row r="4237" spans="4:4" x14ac:dyDescent="0.25">
      <c r="D4237" s="143"/>
    </row>
    <row r="4238" spans="4:4" x14ac:dyDescent="0.25">
      <c r="D4238" s="143"/>
    </row>
    <row r="4239" spans="4:4" x14ac:dyDescent="0.25">
      <c r="D4239" s="143"/>
    </row>
    <row r="4240" spans="4:4" x14ac:dyDescent="0.25">
      <c r="D4240" s="143"/>
    </row>
    <row r="4241" spans="4:4" x14ac:dyDescent="0.25">
      <c r="D4241" s="143"/>
    </row>
    <row r="4242" spans="4:4" x14ac:dyDescent="0.25">
      <c r="D4242" s="143"/>
    </row>
    <row r="4243" spans="4:4" x14ac:dyDescent="0.25">
      <c r="D4243" s="143"/>
    </row>
    <row r="4244" spans="4:4" x14ac:dyDescent="0.25">
      <c r="D4244" s="143"/>
    </row>
    <row r="4245" spans="4:4" x14ac:dyDescent="0.25">
      <c r="D4245" s="143"/>
    </row>
    <row r="4246" spans="4:4" x14ac:dyDescent="0.25">
      <c r="D4246" s="143"/>
    </row>
    <row r="4247" spans="4:4" x14ac:dyDescent="0.25">
      <c r="D4247" s="143"/>
    </row>
    <row r="4248" spans="4:4" x14ac:dyDescent="0.25">
      <c r="D4248" s="143"/>
    </row>
    <row r="4249" spans="4:4" x14ac:dyDescent="0.25">
      <c r="D4249" s="143"/>
    </row>
    <row r="4250" spans="4:4" x14ac:dyDescent="0.25">
      <c r="D4250" s="143"/>
    </row>
    <row r="4251" spans="4:4" x14ac:dyDescent="0.25">
      <c r="D4251" s="143"/>
    </row>
    <row r="4252" spans="4:4" x14ac:dyDescent="0.25">
      <c r="D4252" s="143"/>
    </row>
    <row r="4253" spans="4:4" x14ac:dyDescent="0.25">
      <c r="D4253" s="143"/>
    </row>
    <row r="4254" spans="4:4" x14ac:dyDescent="0.25">
      <c r="D4254" s="143"/>
    </row>
    <row r="4255" spans="4:4" x14ac:dyDescent="0.25">
      <c r="D4255" s="143"/>
    </row>
    <row r="4256" spans="4:4" x14ac:dyDescent="0.25">
      <c r="D4256" s="143"/>
    </row>
    <row r="4257" spans="4:4" x14ac:dyDescent="0.25">
      <c r="D4257" s="143"/>
    </row>
    <row r="4258" spans="4:4" x14ac:dyDescent="0.25">
      <c r="D4258" s="143"/>
    </row>
    <row r="4259" spans="4:4" x14ac:dyDescent="0.25">
      <c r="D4259" s="143"/>
    </row>
    <row r="4260" spans="4:4" x14ac:dyDescent="0.25">
      <c r="D4260" s="143"/>
    </row>
    <row r="4261" spans="4:4" x14ac:dyDescent="0.25">
      <c r="D4261" s="143"/>
    </row>
    <row r="4262" spans="4:4" x14ac:dyDescent="0.25">
      <c r="D4262" s="143"/>
    </row>
    <row r="4263" spans="4:4" x14ac:dyDescent="0.25">
      <c r="D4263" s="143"/>
    </row>
    <row r="4264" spans="4:4" x14ac:dyDescent="0.25">
      <c r="D4264" s="143"/>
    </row>
    <row r="4265" spans="4:4" x14ac:dyDescent="0.25">
      <c r="D4265" s="143"/>
    </row>
    <row r="4266" spans="4:4" x14ac:dyDescent="0.25">
      <c r="D4266" s="143"/>
    </row>
    <row r="4267" spans="4:4" x14ac:dyDescent="0.25">
      <c r="D4267" s="143"/>
    </row>
    <row r="4268" spans="4:4" x14ac:dyDescent="0.25">
      <c r="D4268" s="143"/>
    </row>
    <row r="4269" spans="4:4" x14ac:dyDescent="0.25">
      <c r="D4269" s="143"/>
    </row>
    <row r="4270" spans="4:4" x14ac:dyDescent="0.25">
      <c r="D4270" s="143"/>
    </row>
    <row r="4271" spans="4:4" x14ac:dyDescent="0.25">
      <c r="D4271" s="143"/>
    </row>
    <row r="4272" spans="4:4" x14ac:dyDescent="0.25">
      <c r="D4272" s="143"/>
    </row>
    <row r="4273" spans="4:4" x14ac:dyDescent="0.25">
      <c r="D4273" s="143"/>
    </row>
    <row r="4274" spans="4:4" x14ac:dyDescent="0.25">
      <c r="D4274" s="143"/>
    </row>
    <row r="4275" spans="4:4" x14ac:dyDescent="0.25">
      <c r="D4275" s="143"/>
    </row>
    <row r="4276" spans="4:4" x14ac:dyDescent="0.25">
      <c r="D4276" s="143"/>
    </row>
    <row r="4277" spans="4:4" x14ac:dyDescent="0.25">
      <c r="D4277" s="143"/>
    </row>
    <row r="4278" spans="4:4" x14ac:dyDescent="0.25">
      <c r="D4278" s="143"/>
    </row>
    <row r="4279" spans="4:4" x14ac:dyDescent="0.25">
      <c r="D4279" s="143"/>
    </row>
    <row r="4280" spans="4:4" x14ac:dyDescent="0.25">
      <c r="D4280" s="143"/>
    </row>
    <row r="4281" spans="4:4" x14ac:dyDescent="0.25">
      <c r="D4281" s="143"/>
    </row>
    <row r="4282" spans="4:4" x14ac:dyDescent="0.25">
      <c r="D4282" s="143"/>
    </row>
    <row r="4283" spans="4:4" x14ac:dyDescent="0.25">
      <c r="D4283" s="143"/>
    </row>
    <row r="4284" spans="4:4" x14ac:dyDescent="0.25">
      <c r="D4284" s="143"/>
    </row>
    <row r="4285" spans="4:4" x14ac:dyDescent="0.25">
      <c r="D4285" s="143"/>
    </row>
    <row r="4286" spans="4:4" x14ac:dyDescent="0.25">
      <c r="D4286" s="143"/>
    </row>
    <row r="4287" spans="4:4" x14ac:dyDescent="0.25">
      <c r="D4287" s="143"/>
    </row>
    <row r="4288" spans="4:4" x14ac:dyDescent="0.25">
      <c r="D4288" s="143"/>
    </row>
    <row r="4289" spans="4:4" x14ac:dyDescent="0.25">
      <c r="D4289" s="143"/>
    </row>
    <row r="4290" spans="4:4" x14ac:dyDescent="0.25">
      <c r="D4290" s="143"/>
    </row>
    <row r="4291" spans="4:4" x14ac:dyDescent="0.25">
      <c r="D4291" s="143"/>
    </row>
    <row r="4292" spans="4:4" x14ac:dyDescent="0.25">
      <c r="D4292" s="143"/>
    </row>
    <row r="4293" spans="4:4" x14ac:dyDescent="0.25">
      <c r="D4293" s="143"/>
    </row>
    <row r="4294" spans="4:4" x14ac:dyDescent="0.25">
      <c r="D4294" s="143"/>
    </row>
    <row r="4295" spans="4:4" x14ac:dyDescent="0.25">
      <c r="D4295" s="143"/>
    </row>
    <row r="4296" spans="4:4" x14ac:dyDescent="0.25">
      <c r="D4296" s="143"/>
    </row>
    <row r="4297" spans="4:4" x14ac:dyDescent="0.25">
      <c r="D4297" s="143"/>
    </row>
    <row r="4298" spans="4:4" x14ac:dyDescent="0.25">
      <c r="D4298" s="143"/>
    </row>
    <row r="4299" spans="4:4" x14ac:dyDescent="0.25">
      <c r="D4299" s="143"/>
    </row>
    <row r="4300" spans="4:4" x14ac:dyDescent="0.25">
      <c r="D4300" s="143"/>
    </row>
    <row r="4301" spans="4:4" x14ac:dyDescent="0.25">
      <c r="D4301" s="143"/>
    </row>
    <row r="4302" spans="4:4" x14ac:dyDescent="0.25">
      <c r="D4302" s="143"/>
    </row>
    <row r="4303" spans="4:4" x14ac:dyDescent="0.25">
      <c r="D4303" s="143"/>
    </row>
    <row r="4304" spans="4:4" x14ac:dyDescent="0.25">
      <c r="D4304" s="143"/>
    </row>
    <row r="4305" spans="4:4" x14ac:dyDescent="0.25">
      <c r="D4305" s="143"/>
    </row>
    <row r="4306" spans="4:4" x14ac:dyDescent="0.25">
      <c r="D4306" s="143"/>
    </row>
    <row r="4307" spans="4:4" x14ac:dyDescent="0.25">
      <c r="D4307" s="143"/>
    </row>
    <row r="4308" spans="4:4" x14ac:dyDescent="0.25">
      <c r="D4308" s="143"/>
    </row>
    <row r="4309" spans="4:4" x14ac:dyDescent="0.25">
      <c r="D4309" s="143"/>
    </row>
    <row r="4310" spans="4:4" x14ac:dyDescent="0.25">
      <c r="D4310" s="143"/>
    </row>
    <row r="4311" spans="4:4" x14ac:dyDescent="0.25">
      <c r="D4311" s="143"/>
    </row>
    <row r="4312" spans="4:4" x14ac:dyDescent="0.25">
      <c r="D4312" s="143"/>
    </row>
    <row r="4313" spans="4:4" x14ac:dyDescent="0.25">
      <c r="D4313" s="143"/>
    </row>
    <row r="4314" spans="4:4" x14ac:dyDescent="0.25">
      <c r="D4314" s="143"/>
    </row>
    <row r="4315" spans="4:4" x14ac:dyDescent="0.25">
      <c r="D4315" s="143"/>
    </row>
    <row r="4316" spans="4:4" x14ac:dyDescent="0.25">
      <c r="D4316" s="143"/>
    </row>
    <row r="4317" spans="4:4" x14ac:dyDescent="0.25">
      <c r="D4317" s="143"/>
    </row>
    <row r="4318" spans="4:4" x14ac:dyDescent="0.25">
      <c r="D4318" s="143"/>
    </row>
    <row r="4319" spans="4:4" x14ac:dyDescent="0.25">
      <c r="D4319" s="143"/>
    </row>
    <row r="4320" spans="4:4" x14ac:dyDescent="0.25">
      <c r="D4320" s="143"/>
    </row>
    <row r="4321" spans="4:4" x14ac:dyDescent="0.25">
      <c r="D4321" s="143"/>
    </row>
    <row r="4322" spans="4:4" x14ac:dyDescent="0.25">
      <c r="D4322" s="143"/>
    </row>
    <row r="4323" spans="4:4" x14ac:dyDescent="0.25">
      <c r="D4323" s="143"/>
    </row>
    <row r="4324" spans="4:4" x14ac:dyDescent="0.25">
      <c r="D4324" s="143"/>
    </row>
    <row r="4325" spans="4:4" x14ac:dyDescent="0.25">
      <c r="D4325" s="143"/>
    </row>
    <row r="4326" spans="4:4" x14ac:dyDescent="0.25">
      <c r="D4326" s="143"/>
    </row>
    <row r="4327" spans="4:4" x14ac:dyDescent="0.25">
      <c r="D4327" s="143"/>
    </row>
    <row r="4328" spans="4:4" x14ac:dyDescent="0.25">
      <c r="D4328" s="143"/>
    </row>
    <row r="4329" spans="4:4" x14ac:dyDescent="0.25">
      <c r="D4329" s="143"/>
    </row>
    <row r="4330" spans="4:4" x14ac:dyDescent="0.25">
      <c r="D4330" s="143"/>
    </row>
    <row r="4331" spans="4:4" x14ac:dyDescent="0.25">
      <c r="D4331" s="143"/>
    </row>
    <row r="4332" spans="4:4" x14ac:dyDescent="0.25">
      <c r="D4332" s="143"/>
    </row>
    <row r="4333" spans="4:4" x14ac:dyDescent="0.25">
      <c r="D4333" s="143"/>
    </row>
    <row r="4334" spans="4:4" x14ac:dyDescent="0.25">
      <c r="D4334" s="143"/>
    </row>
    <row r="4335" spans="4:4" x14ac:dyDescent="0.25">
      <c r="D4335" s="143"/>
    </row>
    <row r="4336" spans="4:4" x14ac:dyDescent="0.25">
      <c r="D4336" s="143"/>
    </row>
    <row r="4337" spans="4:4" x14ac:dyDescent="0.25">
      <c r="D4337" s="143"/>
    </row>
    <row r="4338" spans="4:4" x14ac:dyDescent="0.25">
      <c r="D4338" s="143"/>
    </row>
    <row r="4339" spans="4:4" x14ac:dyDescent="0.25">
      <c r="D4339" s="143"/>
    </row>
    <row r="4340" spans="4:4" x14ac:dyDescent="0.25">
      <c r="D4340" s="143"/>
    </row>
    <row r="4341" spans="4:4" x14ac:dyDescent="0.25">
      <c r="D4341" s="143"/>
    </row>
    <row r="4342" spans="4:4" x14ac:dyDescent="0.25">
      <c r="D4342" s="143"/>
    </row>
    <row r="4343" spans="4:4" x14ac:dyDescent="0.25">
      <c r="D4343" s="143"/>
    </row>
    <row r="4344" spans="4:4" x14ac:dyDescent="0.25">
      <c r="D4344" s="143"/>
    </row>
    <row r="4345" spans="4:4" x14ac:dyDescent="0.25">
      <c r="D4345" s="143"/>
    </row>
    <row r="4346" spans="4:4" x14ac:dyDescent="0.25">
      <c r="D4346" s="143"/>
    </row>
    <row r="4347" spans="4:4" x14ac:dyDescent="0.25">
      <c r="D4347" s="143"/>
    </row>
    <row r="4348" spans="4:4" x14ac:dyDescent="0.25">
      <c r="D4348" s="143"/>
    </row>
    <row r="4349" spans="4:4" x14ac:dyDescent="0.25">
      <c r="D4349" s="143"/>
    </row>
    <row r="4350" spans="4:4" x14ac:dyDescent="0.25">
      <c r="D4350" s="143"/>
    </row>
    <row r="4351" spans="4:4" x14ac:dyDescent="0.25">
      <c r="D4351" s="143"/>
    </row>
    <row r="4352" spans="4:4" x14ac:dyDescent="0.25">
      <c r="D4352" s="143"/>
    </row>
    <row r="4353" spans="4:4" x14ac:dyDescent="0.25">
      <c r="D4353" s="143"/>
    </row>
    <row r="4354" spans="4:4" x14ac:dyDescent="0.25">
      <c r="D4354" s="143"/>
    </row>
    <row r="4355" spans="4:4" x14ac:dyDescent="0.25">
      <c r="D4355" s="143"/>
    </row>
    <row r="4356" spans="4:4" x14ac:dyDescent="0.25">
      <c r="D4356" s="143"/>
    </row>
    <row r="4357" spans="4:4" x14ac:dyDescent="0.25">
      <c r="D4357" s="143"/>
    </row>
    <row r="4358" spans="4:4" x14ac:dyDescent="0.25">
      <c r="D4358" s="143"/>
    </row>
    <row r="4359" spans="4:4" x14ac:dyDescent="0.25">
      <c r="D4359" s="143"/>
    </row>
    <row r="4360" spans="4:4" x14ac:dyDescent="0.25">
      <c r="D4360" s="143"/>
    </row>
    <row r="4361" spans="4:4" x14ac:dyDescent="0.25">
      <c r="D4361" s="143"/>
    </row>
    <row r="4362" spans="4:4" x14ac:dyDescent="0.25">
      <c r="D4362" s="143"/>
    </row>
    <row r="4363" spans="4:4" x14ac:dyDescent="0.25">
      <c r="D4363" s="143"/>
    </row>
    <row r="4364" spans="4:4" x14ac:dyDescent="0.25">
      <c r="D4364" s="143"/>
    </row>
    <row r="4365" spans="4:4" x14ac:dyDescent="0.25">
      <c r="D4365" s="143"/>
    </row>
    <row r="4366" spans="4:4" x14ac:dyDescent="0.25">
      <c r="D4366" s="143"/>
    </row>
    <row r="4367" spans="4:4" x14ac:dyDescent="0.25">
      <c r="D4367" s="143"/>
    </row>
    <row r="4368" spans="4:4" x14ac:dyDescent="0.25">
      <c r="D4368" s="143"/>
    </row>
    <row r="4369" spans="4:4" x14ac:dyDescent="0.25">
      <c r="D4369" s="143"/>
    </row>
    <row r="4370" spans="4:4" x14ac:dyDescent="0.25">
      <c r="D4370" s="143"/>
    </row>
    <row r="4371" spans="4:4" x14ac:dyDescent="0.25">
      <c r="D4371" s="143"/>
    </row>
    <row r="4372" spans="4:4" x14ac:dyDescent="0.25">
      <c r="D4372" s="143"/>
    </row>
    <row r="4373" spans="4:4" x14ac:dyDescent="0.25">
      <c r="D4373" s="143"/>
    </row>
    <row r="4374" spans="4:4" x14ac:dyDescent="0.25">
      <c r="D4374" s="143"/>
    </row>
    <row r="4375" spans="4:4" x14ac:dyDescent="0.25">
      <c r="D4375" s="143"/>
    </row>
    <row r="4376" spans="4:4" x14ac:dyDescent="0.25">
      <c r="D4376" s="143"/>
    </row>
    <row r="4377" spans="4:4" x14ac:dyDescent="0.25">
      <c r="D4377" s="143"/>
    </row>
    <row r="4378" spans="4:4" x14ac:dyDescent="0.25">
      <c r="D4378" s="143"/>
    </row>
    <row r="4379" spans="4:4" x14ac:dyDescent="0.25">
      <c r="D4379" s="143"/>
    </row>
    <row r="4380" spans="4:4" x14ac:dyDescent="0.25">
      <c r="D4380" s="143"/>
    </row>
    <row r="4381" spans="4:4" x14ac:dyDescent="0.25">
      <c r="D4381" s="143"/>
    </row>
    <row r="4382" spans="4:4" x14ac:dyDescent="0.25">
      <c r="D4382" s="143"/>
    </row>
    <row r="4383" spans="4:4" x14ac:dyDescent="0.25">
      <c r="D4383" s="143"/>
    </row>
    <row r="4384" spans="4:4" x14ac:dyDescent="0.25">
      <c r="D4384" s="143"/>
    </row>
    <row r="4385" spans="4:4" x14ac:dyDescent="0.25">
      <c r="D4385" s="143"/>
    </row>
    <row r="4386" spans="4:4" x14ac:dyDescent="0.25">
      <c r="D4386" s="143"/>
    </row>
    <row r="4387" spans="4:4" x14ac:dyDescent="0.25">
      <c r="D4387" s="143"/>
    </row>
    <row r="4388" spans="4:4" x14ac:dyDescent="0.25">
      <c r="D4388" s="143"/>
    </row>
    <row r="4389" spans="4:4" x14ac:dyDescent="0.25">
      <c r="D4389" s="143"/>
    </row>
    <row r="4390" spans="4:4" x14ac:dyDescent="0.25">
      <c r="D4390" s="143"/>
    </row>
    <row r="4391" spans="4:4" x14ac:dyDescent="0.25">
      <c r="D4391" s="143"/>
    </row>
    <row r="4392" spans="4:4" x14ac:dyDescent="0.25">
      <c r="D4392" s="143"/>
    </row>
    <row r="4393" spans="4:4" x14ac:dyDescent="0.25">
      <c r="D4393" s="143"/>
    </row>
    <row r="4394" spans="4:4" x14ac:dyDescent="0.25">
      <c r="D4394" s="143"/>
    </row>
    <row r="4395" spans="4:4" x14ac:dyDescent="0.25">
      <c r="D4395" s="143"/>
    </row>
    <row r="4396" spans="4:4" x14ac:dyDescent="0.25">
      <c r="D4396" s="143"/>
    </row>
    <row r="4397" spans="4:4" x14ac:dyDescent="0.25">
      <c r="D4397" s="143"/>
    </row>
    <row r="4398" spans="4:4" x14ac:dyDescent="0.25">
      <c r="D4398" s="143"/>
    </row>
    <row r="4399" spans="4:4" x14ac:dyDescent="0.25">
      <c r="D4399" s="143"/>
    </row>
    <row r="4400" spans="4:4" x14ac:dyDescent="0.25">
      <c r="D4400" s="143"/>
    </row>
    <row r="4401" spans="4:4" x14ac:dyDescent="0.25">
      <c r="D4401" s="143"/>
    </row>
    <row r="4402" spans="4:4" x14ac:dyDescent="0.25">
      <c r="D4402" s="143"/>
    </row>
    <row r="4403" spans="4:4" x14ac:dyDescent="0.25">
      <c r="D4403" s="143"/>
    </row>
    <row r="4404" spans="4:4" x14ac:dyDescent="0.25">
      <c r="D4404" s="143"/>
    </row>
    <row r="4405" spans="4:4" x14ac:dyDescent="0.25">
      <c r="D4405" s="143"/>
    </row>
    <row r="4406" spans="4:4" x14ac:dyDescent="0.25">
      <c r="D4406" s="143"/>
    </row>
    <row r="4407" spans="4:4" x14ac:dyDescent="0.25">
      <c r="D4407" s="143"/>
    </row>
    <row r="4408" spans="4:4" x14ac:dyDescent="0.25">
      <c r="D4408" s="143"/>
    </row>
    <row r="4409" spans="4:4" x14ac:dyDescent="0.25">
      <c r="D4409" s="143"/>
    </row>
    <row r="4410" spans="4:4" x14ac:dyDescent="0.25">
      <c r="D4410" s="143"/>
    </row>
    <row r="4411" spans="4:4" x14ac:dyDescent="0.25">
      <c r="D4411" s="143"/>
    </row>
    <row r="4412" spans="4:4" x14ac:dyDescent="0.25">
      <c r="D4412" s="143"/>
    </row>
    <row r="4413" spans="4:4" x14ac:dyDescent="0.25">
      <c r="D4413" s="143"/>
    </row>
    <row r="4414" spans="4:4" x14ac:dyDescent="0.25">
      <c r="D4414" s="143"/>
    </row>
    <row r="4415" spans="4:4" x14ac:dyDescent="0.25">
      <c r="D4415" s="143"/>
    </row>
    <row r="4416" spans="4:4" x14ac:dyDescent="0.25">
      <c r="D4416" s="143"/>
    </row>
    <row r="4417" spans="4:4" x14ac:dyDescent="0.25">
      <c r="D4417" s="143"/>
    </row>
    <row r="4418" spans="4:4" x14ac:dyDescent="0.25">
      <c r="D4418" s="143"/>
    </row>
    <row r="4419" spans="4:4" x14ac:dyDescent="0.25">
      <c r="D4419" s="143"/>
    </row>
    <row r="4420" spans="4:4" x14ac:dyDescent="0.25">
      <c r="D4420" s="143"/>
    </row>
    <row r="4421" spans="4:4" x14ac:dyDescent="0.25">
      <c r="D4421" s="143"/>
    </row>
    <row r="4422" spans="4:4" x14ac:dyDescent="0.25">
      <c r="D4422" s="143"/>
    </row>
    <row r="4423" spans="4:4" x14ac:dyDescent="0.25">
      <c r="D4423" s="143"/>
    </row>
    <row r="4424" spans="4:4" x14ac:dyDescent="0.25">
      <c r="D4424" s="143"/>
    </row>
    <row r="4425" spans="4:4" x14ac:dyDescent="0.25">
      <c r="D4425" s="143"/>
    </row>
    <row r="4426" spans="4:4" x14ac:dyDescent="0.25">
      <c r="D4426" s="143"/>
    </row>
    <row r="4427" spans="4:4" x14ac:dyDescent="0.25">
      <c r="D4427" s="143"/>
    </row>
    <row r="4428" spans="4:4" x14ac:dyDescent="0.25">
      <c r="D4428" s="143"/>
    </row>
    <row r="4429" spans="4:4" x14ac:dyDescent="0.25">
      <c r="D4429" s="143"/>
    </row>
    <row r="4430" spans="4:4" x14ac:dyDescent="0.25">
      <c r="D4430" s="143"/>
    </row>
    <row r="4431" spans="4:4" x14ac:dyDescent="0.25">
      <c r="D4431" s="143"/>
    </row>
    <row r="4432" spans="4:4" x14ac:dyDescent="0.25">
      <c r="D4432" s="143"/>
    </row>
    <row r="4433" spans="4:4" x14ac:dyDescent="0.25">
      <c r="D4433" s="143"/>
    </row>
    <row r="4434" spans="4:4" x14ac:dyDescent="0.25">
      <c r="D4434" s="143"/>
    </row>
    <row r="4435" spans="4:4" x14ac:dyDescent="0.25">
      <c r="D4435" s="143"/>
    </row>
    <row r="4436" spans="4:4" x14ac:dyDescent="0.25">
      <c r="D4436" s="143"/>
    </row>
    <row r="4437" spans="4:4" x14ac:dyDescent="0.25">
      <c r="D4437" s="143"/>
    </row>
    <row r="4438" spans="4:4" x14ac:dyDescent="0.25">
      <c r="D4438" s="143"/>
    </row>
    <row r="4439" spans="4:4" x14ac:dyDescent="0.25">
      <c r="D4439" s="143"/>
    </row>
    <row r="4440" spans="4:4" x14ac:dyDescent="0.25">
      <c r="D4440" s="143"/>
    </row>
    <row r="4441" spans="4:4" x14ac:dyDescent="0.25">
      <c r="D4441" s="143"/>
    </row>
    <row r="4442" spans="4:4" x14ac:dyDescent="0.25">
      <c r="D4442" s="143"/>
    </row>
    <row r="4443" spans="4:4" x14ac:dyDescent="0.25">
      <c r="D4443" s="143"/>
    </row>
    <row r="4444" spans="4:4" x14ac:dyDescent="0.25">
      <c r="D4444" s="143"/>
    </row>
    <row r="4445" spans="4:4" x14ac:dyDescent="0.25">
      <c r="D4445" s="143"/>
    </row>
    <row r="4446" spans="4:4" x14ac:dyDescent="0.25">
      <c r="D4446" s="143"/>
    </row>
    <row r="4447" spans="4:4" x14ac:dyDescent="0.25">
      <c r="D4447" s="143"/>
    </row>
    <row r="4448" spans="4:4" x14ac:dyDescent="0.25">
      <c r="D4448" s="143"/>
    </row>
    <row r="4449" spans="4:4" x14ac:dyDescent="0.25">
      <c r="D4449" s="143"/>
    </row>
    <row r="4450" spans="4:4" x14ac:dyDescent="0.25">
      <c r="D4450" s="143"/>
    </row>
    <row r="4451" spans="4:4" x14ac:dyDescent="0.25">
      <c r="D4451" s="143"/>
    </row>
    <row r="4452" spans="4:4" x14ac:dyDescent="0.25">
      <c r="D4452" s="143"/>
    </row>
    <row r="4453" spans="4:4" x14ac:dyDescent="0.25">
      <c r="D4453" s="143"/>
    </row>
    <row r="4454" spans="4:4" x14ac:dyDescent="0.25">
      <c r="D4454" s="143"/>
    </row>
    <row r="4455" spans="4:4" x14ac:dyDescent="0.25">
      <c r="D4455" s="143"/>
    </row>
    <row r="4456" spans="4:4" x14ac:dyDescent="0.25">
      <c r="D4456" s="143"/>
    </row>
    <row r="4457" spans="4:4" x14ac:dyDescent="0.25">
      <c r="D4457" s="143"/>
    </row>
    <row r="4458" spans="4:4" x14ac:dyDescent="0.25">
      <c r="D4458" s="143"/>
    </row>
    <row r="4459" spans="4:4" x14ac:dyDescent="0.25">
      <c r="D4459" s="143"/>
    </row>
    <row r="4460" spans="4:4" x14ac:dyDescent="0.25">
      <c r="D4460" s="143"/>
    </row>
    <row r="4461" spans="4:4" x14ac:dyDescent="0.25">
      <c r="D4461" s="143"/>
    </row>
    <row r="4462" spans="4:4" x14ac:dyDescent="0.25">
      <c r="D4462" s="143"/>
    </row>
    <row r="4463" spans="4:4" x14ac:dyDescent="0.25">
      <c r="D4463" s="143"/>
    </row>
    <row r="4464" spans="4:4" x14ac:dyDescent="0.25">
      <c r="D4464" s="143"/>
    </row>
    <row r="4465" spans="4:4" x14ac:dyDescent="0.25">
      <c r="D4465" s="143"/>
    </row>
    <row r="4466" spans="4:4" x14ac:dyDescent="0.25">
      <c r="D4466" s="143"/>
    </row>
    <row r="4467" spans="4:4" x14ac:dyDescent="0.25">
      <c r="D4467" s="143"/>
    </row>
    <row r="4468" spans="4:4" x14ac:dyDescent="0.25">
      <c r="D4468" s="143"/>
    </row>
    <row r="4469" spans="4:4" x14ac:dyDescent="0.25">
      <c r="D4469" s="143"/>
    </row>
    <row r="4470" spans="4:4" x14ac:dyDescent="0.25">
      <c r="D4470" s="143"/>
    </row>
    <row r="4471" spans="4:4" x14ac:dyDescent="0.25">
      <c r="D4471" s="143"/>
    </row>
    <row r="4472" spans="4:4" x14ac:dyDescent="0.25">
      <c r="D4472" s="143"/>
    </row>
    <row r="4473" spans="4:4" x14ac:dyDescent="0.25">
      <c r="D4473" s="143"/>
    </row>
    <row r="4474" spans="4:4" x14ac:dyDescent="0.25">
      <c r="D4474" s="143"/>
    </row>
    <row r="4475" spans="4:4" x14ac:dyDescent="0.25">
      <c r="D4475" s="143"/>
    </row>
    <row r="4476" spans="4:4" x14ac:dyDescent="0.25">
      <c r="D4476" s="143"/>
    </row>
    <row r="4477" spans="4:4" x14ac:dyDescent="0.25">
      <c r="D4477" s="143"/>
    </row>
    <row r="4478" spans="4:4" x14ac:dyDescent="0.25">
      <c r="D4478" s="143"/>
    </row>
    <row r="4479" spans="4:4" x14ac:dyDescent="0.25">
      <c r="D4479" s="143"/>
    </row>
    <row r="4480" spans="4:4" x14ac:dyDescent="0.25">
      <c r="D4480" s="143"/>
    </row>
    <row r="4481" spans="4:4" x14ac:dyDescent="0.25">
      <c r="D4481" s="143"/>
    </row>
    <row r="4482" spans="4:4" x14ac:dyDescent="0.25">
      <c r="D4482" s="143"/>
    </row>
    <row r="4483" spans="4:4" x14ac:dyDescent="0.25">
      <c r="D4483" s="143"/>
    </row>
    <row r="4484" spans="4:4" x14ac:dyDescent="0.25">
      <c r="D4484" s="143"/>
    </row>
    <row r="4485" spans="4:4" x14ac:dyDescent="0.25">
      <c r="D4485" s="143"/>
    </row>
    <row r="4486" spans="4:4" x14ac:dyDescent="0.25">
      <c r="D4486" s="143"/>
    </row>
    <row r="4487" spans="4:4" x14ac:dyDescent="0.25">
      <c r="D4487" s="143"/>
    </row>
    <row r="4488" spans="4:4" x14ac:dyDescent="0.25">
      <c r="D4488" s="143"/>
    </row>
    <row r="4489" spans="4:4" x14ac:dyDescent="0.25">
      <c r="D4489" s="143"/>
    </row>
    <row r="4490" spans="4:4" x14ac:dyDescent="0.25">
      <c r="D4490" s="143"/>
    </row>
    <row r="4491" spans="4:4" x14ac:dyDescent="0.25">
      <c r="D4491" s="143"/>
    </row>
    <row r="4492" spans="4:4" x14ac:dyDescent="0.25">
      <c r="D4492" s="143"/>
    </row>
    <row r="4493" spans="4:4" x14ac:dyDescent="0.25">
      <c r="D4493" s="143"/>
    </row>
    <row r="4494" spans="4:4" x14ac:dyDescent="0.25">
      <c r="D4494" s="143"/>
    </row>
    <row r="4495" spans="4:4" x14ac:dyDescent="0.25">
      <c r="D4495" s="143"/>
    </row>
    <row r="4496" spans="4:4" x14ac:dyDescent="0.25">
      <c r="D4496" s="143"/>
    </row>
    <row r="4497" spans="4:4" x14ac:dyDescent="0.25">
      <c r="D4497" s="143"/>
    </row>
    <row r="4498" spans="4:4" x14ac:dyDescent="0.25">
      <c r="D4498" s="143"/>
    </row>
    <row r="4499" spans="4:4" x14ac:dyDescent="0.25">
      <c r="D4499" s="143"/>
    </row>
    <row r="4500" spans="4:4" x14ac:dyDescent="0.25">
      <c r="D4500" s="143"/>
    </row>
    <row r="4501" spans="4:4" x14ac:dyDescent="0.25">
      <c r="D4501" s="143"/>
    </row>
    <row r="4502" spans="4:4" x14ac:dyDescent="0.25">
      <c r="D4502" s="143"/>
    </row>
    <row r="4503" spans="4:4" x14ac:dyDescent="0.25">
      <c r="D4503" s="143"/>
    </row>
    <row r="4504" spans="4:4" x14ac:dyDescent="0.25">
      <c r="D4504" s="143"/>
    </row>
    <row r="4505" spans="4:4" x14ac:dyDescent="0.25">
      <c r="D4505" s="143"/>
    </row>
    <row r="4506" spans="4:4" x14ac:dyDescent="0.25">
      <c r="D4506" s="143"/>
    </row>
    <row r="4507" spans="4:4" x14ac:dyDescent="0.25">
      <c r="D4507" s="143"/>
    </row>
    <row r="4508" spans="4:4" x14ac:dyDescent="0.25">
      <c r="D4508" s="143"/>
    </row>
    <row r="4509" spans="4:4" x14ac:dyDescent="0.25">
      <c r="D4509" s="143"/>
    </row>
    <row r="4510" spans="4:4" x14ac:dyDescent="0.25">
      <c r="D4510" s="143"/>
    </row>
    <row r="4511" spans="4:4" x14ac:dyDescent="0.25">
      <c r="D4511" s="143"/>
    </row>
    <row r="4512" spans="4:4" x14ac:dyDescent="0.25">
      <c r="D4512" s="143"/>
    </row>
    <row r="4513" spans="4:4" x14ac:dyDescent="0.25">
      <c r="D4513" s="143"/>
    </row>
    <row r="4514" spans="4:4" x14ac:dyDescent="0.25">
      <c r="D4514" s="143"/>
    </row>
    <row r="4515" spans="4:4" x14ac:dyDescent="0.25">
      <c r="D4515" s="143"/>
    </row>
    <row r="4516" spans="4:4" x14ac:dyDescent="0.25">
      <c r="D4516" s="143"/>
    </row>
    <row r="4517" spans="4:4" x14ac:dyDescent="0.25">
      <c r="D4517" s="143"/>
    </row>
    <row r="4518" spans="4:4" x14ac:dyDescent="0.25">
      <c r="D4518" s="143"/>
    </row>
    <row r="4519" spans="4:4" x14ac:dyDescent="0.25">
      <c r="D4519" s="143"/>
    </row>
    <row r="4520" spans="4:4" x14ac:dyDescent="0.25">
      <c r="D4520" s="143"/>
    </row>
    <row r="4521" spans="4:4" x14ac:dyDescent="0.25">
      <c r="D4521" s="143"/>
    </row>
    <row r="4522" spans="4:4" x14ac:dyDescent="0.25">
      <c r="D4522" s="143"/>
    </row>
    <row r="4523" spans="4:4" x14ac:dyDescent="0.25">
      <c r="D4523" s="143"/>
    </row>
    <row r="4524" spans="4:4" x14ac:dyDescent="0.25">
      <c r="D4524" s="143"/>
    </row>
    <row r="4525" spans="4:4" x14ac:dyDescent="0.25">
      <c r="D4525" s="143"/>
    </row>
    <row r="4526" spans="4:4" x14ac:dyDescent="0.25">
      <c r="D4526" s="143"/>
    </row>
    <row r="4527" spans="4:4" x14ac:dyDescent="0.25">
      <c r="D4527" s="143"/>
    </row>
    <row r="4528" spans="4:4" x14ac:dyDescent="0.25">
      <c r="D4528" s="143"/>
    </row>
    <row r="4529" spans="4:4" x14ac:dyDescent="0.25">
      <c r="D4529" s="143"/>
    </row>
    <row r="4530" spans="4:4" x14ac:dyDescent="0.25">
      <c r="D4530" s="143"/>
    </row>
    <row r="4531" spans="4:4" x14ac:dyDescent="0.25">
      <c r="D4531" s="143"/>
    </row>
    <row r="4532" spans="4:4" x14ac:dyDescent="0.25">
      <c r="D4532" s="143"/>
    </row>
    <row r="4533" spans="4:4" x14ac:dyDescent="0.25">
      <c r="D4533" s="143"/>
    </row>
    <row r="4534" spans="4:4" x14ac:dyDescent="0.25">
      <c r="D4534" s="143"/>
    </row>
    <row r="4535" spans="4:4" x14ac:dyDescent="0.25">
      <c r="D4535" s="143"/>
    </row>
    <row r="4536" spans="4:4" x14ac:dyDescent="0.25">
      <c r="D4536" s="143"/>
    </row>
    <row r="4537" spans="4:4" x14ac:dyDescent="0.25">
      <c r="D4537" s="143"/>
    </row>
    <row r="4538" spans="4:4" x14ac:dyDescent="0.25">
      <c r="D4538" s="143"/>
    </row>
    <row r="4539" spans="4:4" x14ac:dyDescent="0.25">
      <c r="D4539" s="143"/>
    </row>
    <row r="4540" spans="4:4" x14ac:dyDescent="0.25">
      <c r="D4540" s="143"/>
    </row>
    <row r="4541" spans="4:4" x14ac:dyDescent="0.25">
      <c r="D4541" s="143"/>
    </row>
    <row r="4542" spans="4:4" x14ac:dyDescent="0.25">
      <c r="D4542" s="143"/>
    </row>
    <row r="4543" spans="4:4" x14ac:dyDescent="0.25">
      <c r="D4543" s="143"/>
    </row>
    <row r="4544" spans="4:4" x14ac:dyDescent="0.25">
      <c r="D4544" s="143"/>
    </row>
    <row r="4545" spans="4:4" x14ac:dyDescent="0.25">
      <c r="D4545" s="143"/>
    </row>
    <row r="4546" spans="4:4" x14ac:dyDescent="0.25">
      <c r="D4546" s="143"/>
    </row>
    <row r="4547" spans="4:4" x14ac:dyDescent="0.25">
      <c r="D4547" s="143"/>
    </row>
    <row r="4548" spans="4:4" x14ac:dyDescent="0.25">
      <c r="D4548" s="143"/>
    </row>
    <row r="4549" spans="4:4" x14ac:dyDescent="0.25">
      <c r="D4549" s="143"/>
    </row>
    <row r="4550" spans="4:4" x14ac:dyDescent="0.25">
      <c r="D4550" s="143"/>
    </row>
    <row r="4551" spans="4:4" x14ac:dyDescent="0.25">
      <c r="D4551" s="143"/>
    </row>
    <row r="4552" spans="4:4" x14ac:dyDescent="0.25">
      <c r="D4552" s="143"/>
    </row>
    <row r="4553" spans="4:4" x14ac:dyDescent="0.25">
      <c r="D4553" s="143"/>
    </row>
    <row r="4554" spans="4:4" x14ac:dyDescent="0.25">
      <c r="D4554" s="143"/>
    </row>
    <row r="4555" spans="4:4" x14ac:dyDescent="0.25">
      <c r="D4555" s="143"/>
    </row>
    <row r="4556" spans="4:4" x14ac:dyDescent="0.25">
      <c r="D4556" s="143"/>
    </row>
    <row r="4557" spans="4:4" x14ac:dyDescent="0.25">
      <c r="D4557" s="143"/>
    </row>
    <row r="4558" spans="4:4" x14ac:dyDescent="0.25">
      <c r="D4558" s="143"/>
    </row>
    <row r="4559" spans="4:4" x14ac:dyDescent="0.25">
      <c r="D4559" s="143"/>
    </row>
    <row r="4560" spans="4:4" x14ac:dyDescent="0.25">
      <c r="D4560" s="143"/>
    </row>
    <row r="4561" spans="4:4" x14ac:dyDescent="0.25">
      <c r="D4561" s="143"/>
    </row>
    <row r="4562" spans="4:4" x14ac:dyDescent="0.25">
      <c r="D4562" s="143"/>
    </row>
    <row r="4563" spans="4:4" x14ac:dyDescent="0.25">
      <c r="D4563" s="143"/>
    </row>
    <row r="4564" spans="4:4" x14ac:dyDescent="0.25">
      <c r="D4564" s="143"/>
    </row>
    <row r="4565" spans="4:4" x14ac:dyDescent="0.25">
      <c r="D4565" s="143"/>
    </row>
    <row r="4566" spans="4:4" x14ac:dyDescent="0.25">
      <c r="D4566" s="143"/>
    </row>
    <row r="4567" spans="4:4" x14ac:dyDescent="0.25">
      <c r="D4567" s="143"/>
    </row>
    <row r="4568" spans="4:4" x14ac:dyDescent="0.25">
      <c r="D4568" s="143"/>
    </row>
    <row r="4569" spans="4:4" x14ac:dyDescent="0.25">
      <c r="D4569" s="143"/>
    </row>
    <row r="4570" spans="4:4" x14ac:dyDescent="0.25">
      <c r="D4570" s="143"/>
    </row>
    <row r="4571" spans="4:4" x14ac:dyDescent="0.25">
      <c r="D4571" s="143"/>
    </row>
    <row r="4572" spans="4:4" x14ac:dyDescent="0.25">
      <c r="D4572" s="143"/>
    </row>
    <row r="4573" spans="4:4" x14ac:dyDescent="0.25">
      <c r="D4573" s="143"/>
    </row>
    <row r="4574" spans="4:4" x14ac:dyDescent="0.25">
      <c r="D4574" s="143"/>
    </row>
    <row r="4575" spans="4:4" x14ac:dyDescent="0.25">
      <c r="D4575" s="143"/>
    </row>
    <row r="4576" spans="4:4" x14ac:dyDescent="0.25">
      <c r="D4576" s="143"/>
    </row>
    <row r="4577" spans="4:4" x14ac:dyDescent="0.25">
      <c r="D4577" s="143"/>
    </row>
    <row r="4578" spans="4:4" x14ac:dyDescent="0.25">
      <c r="D4578" s="143"/>
    </row>
    <row r="4579" spans="4:4" x14ac:dyDescent="0.25">
      <c r="D4579" s="143"/>
    </row>
    <row r="4580" spans="4:4" x14ac:dyDescent="0.25">
      <c r="D4580" s="143"/>
    </row>
    <row r="4581" spans="4:4" x14ac:dyDescent="0.25">
      <c r="D4581" s="143"/>
    </row>
    <row r="4582" spans="4:4" x14ac:dyDescent="0.25">
      <c r="D4582" s="143"/>
    </row>
    <row r="4583" spans="4:4" x14ac:dyDescent="0.25">
      <c r="D4583" s="143"/>
    </row>
    <row r="4584" spans="4:4" x14ac:dyDescent="0.25">
      <c r="D4584" s="143"/>
    </row>
    <row r="4585" spans="4:4" x14ac:dyDescent="0.25">
      <c r="D4585" s="143"/>
    </row>
    <row r="4586" spans="4:4" x14ac:dyDescent="0.25">
      <c r="D4586" s="143"/>
    </row>
    <row r="4587" spans="4:4" x14ac:dyDescent="0.25">
      <c r="D4587" s="143"/>
    </row>
    <row r="4588" spans="4:4" x14ac:dyDescent="0.25">
      <c r="D4588" s="143"/>
    </row>
    <row r="4589" spans="4:4" x14ac:dyDescent="0.25">
      <c r="D4589" s="143"/>
    </row>
    <row r="4590" spans="4:4" x14ac:dyDescent="0.25">
      <c r="D4590" s="143"/>
    </row>
    <row r="4591" spans="4:4" x14ac:dyDescent="0.25">
      <c r="D4591" s="143"/>
    </row>
    <row r="4592" spans="4:4" x14ac:dyDescent="0.25">
      <c r="D4592" s="143"/>
    </row>
    <row r="4593" spans="4:4" x14ac:dyDescent="0.25">
      <c r="D4593" s="143"/>
    </row>
    <row r="4594" spans="4:4" x14ac:dyDescent="0.25">
      <c r="D4594" s="143"/>
    </row>
    <row r="4595" spans="4:4" x14ac:dyDescent="0.25">
      <c r="D4595" s="143"/>
    </row>
    <row r="4596" spans="4:4" x14ac:dyDescent="0.25">
      <c r="D4596" s="143"/>
    </row>
    <row r="4597" spans="4:4" x14ac:dyDescent="0.25">
      <c r="D4597" s="143"/>
    </row>
    <row r="4598" spans="4:4" x14ac:dyDescent="0.25">
      <c r="D4598" s="143"/>
    </row>
    <row r="4599" spans="4:4" x14ac:dyDescent="0.25">
      <c r="D4599" s="143"/>
    </row>
    <row r="4600" spans="4:4" x14ac:dyDescent="0.25">
      <c r="D4600" s="143"/>
    </row>
    <row r="4601" spans="4:4" x14ac:dyDescent="0.25">
      <c r="D4601" s="143"/>
    </row>
    <row r="4602" spans="4:4" x14ac:dyDescent="0.25">
      <c r="D4602" s="143"/>
    </row>
    <row r="4603" spans="4:4" x14ac:dyDescent="0.25">
      <c r="D4603" s="143"/>
    </row>
    <row r="4604" spans="4:4" x14ac:dyDescent="0.25">
      <c r="D4604" s="143"/>
    </row>
    <row r="4605" spans="4:4" x14ac:dyDescent="0.25">
      <c r="D4605" s="143"/>
    </row>
    <row r="4606" spans="4:4" x14ac:dyDescent="0.25">
      <c r="D4606" s="143"/>
    </row>
    <row r="4607" spans="4:4" x14ac:dyDescent="0.25">
      <c r="D4607" s="143"/>
    </row>
    <row r="4608" spans="4:4" x14ac:dyDescent="0.25">
      <c r="D4608" s="143"/>
    </row>
    <row r="4609" spans="4:4" x14ac:dyDescent="0.25">
      <c r="D4609" s="143"/>
    </row>
    <row r="4610" spans="4:4" x14ac:dyDescent="0.25">
      <c r="D4610" s="143"/>
    </row>
    <row r="4611" spans="4:4" x14ac:dyDescent="0.25">
      <c r="D4611" s="143"/>
    </row>
    <row r="4612" spans="4:4" x14ac:dyDescent="0.25">
      <c r="D4612" s="143"/>
    </row>
    <row r="4613" spans="4:4" x14ac:dyDescent="0.25">
      <c r="D4613" s="143"/>
    </row>
    <row r="4614" spans="4:4" x14ac:dyDescent="0.25">
      <c r="D4614" s="143"/>
    </row>
    <row r="4615" spans="4:4" x14ac:dyDescent="0.25">
      <c r="D4615" s="143"/>
    </row>
    <row r="4616" spans="4:4" x14ac:dyDescent="0.25">
      <c r="D4616" s="143"/>
    </row>
    <row r="4617" spans="4:4" x14ac:dyDescent="0.25">
      <c r="D4617" s="143"/>
    </row>
    <row r="4618" spans="4:4" x14ac:dyDescent="0.25">
      <c r="D4618" s="143"/>
    </row>
    <row r="4619" spans="4:4" x14ac:dyDescent="0.25">
      <c r="D4619" s="143"/>
    </row>
    <row r="4620" spans="4:4" x14ac:dyDescent="0.25">
      <c r="D4620" s="143"/>
    </row>
    <row r="4621" spans="4:4" x14ac:dyDescent="0.25">
      <c r="D4621" s="143"/>
    </row>
    <row r="4622" spans="4:4" x14ac:dyDescent="0.25">
      <c r="D4622" s="143"/>
    </row>
    <row r="4623" spans="4:4" x14ac:dyDescent="0.25">
      <c r="D4623" s="143"/>
    </row>
    <row r="4624" spans="4:4" x14ac:dyDescent="0.25">
      <c r="D4624" s="143"/>
    </row>
    <row r="4625" spans="4:4" x14ac:dyDescent="0.25">
      <c r="D4625" s="143"/>
    </row>
    <row r="4626" spans="4:4" x14ac:dyDescent="0.25">
      <c r="D4626" s="143"/>
    </row>
    <row r="4627" spans="4:4" x14ac:dyDescent="0.25">
      <c r="D4627" s="143"/>
    </row>
    <row r="4628" spans="4:4" x14ac:dyDescent="0.25">
      <c r="D4628" s="143"/>
    </row>
    <row r="4629" spans="4:4" x14ac:dyDescent="0.25">
      <c r="D4629" s="143"/>
    </row>
    <row r="4630" spans="4:4" x14ac:dyDescent="0.25">
      <c r="D4630" s="143"/>
    </row>
    <row r="4631" spans="4:4" x14ac:dyDescent="0.25">
      <c r="D4631" s="143"/>
    </row>
    <row r="4632" spans="4:4" x14ac:dyDescent="0.25">
      <c r="D4632" s="143"/>
    </row>
    <row r="4633" spans="4:4" x14ac:dyDescent="0.25">
      <c r="D4633" s="143"/>
    </row>
    <row r="4634" spans="4:4" x14ac:dyDescent="0.25">
      <c r="D4634" s="143"/>
    </row>
    <row r="4635" spans="4:4" x14ac:dyDescent="0.25">
      <c r="D4635" s="143"/>
    </row>
    <row r="4636" spans="4:4" x14ac:dyDescent="0.25">
      <c r="D4636" s="143"/>
    </row>
    <row r="4637" spans="4:4" x14ac:dyDescent="0.25">
      <c r="D4637" s="143"/>
    </row>
    <row r="4638" spans="4:4" x14ac:dyDescent="0.25">
      <c r="D4638" s="143"/>
    </row>
    <row r="4639" spans="4:4" x14ac:dyDescent="0.25">
      <c r="D4639" s="143"/>
    </row>
    <row r="4640" spans="4:4" x14ac:dyDescent="0.25">
      <c r="D4640" s="143"/>
    </row>
    <row r="4641" spans="4:4" x14ac:dyDescent="0.25">
      <c r="D4641" s="143"/>
    </row>
    <row r="4642" spans="4:4" x14ac:dyDescent="0.25">
      <c r="D4642" s="143"/>
    </row>
    <row r="4643" spans="4:4" x14ac:dyDescent="0.25">
      <c r="D4643" s="143"/>
    </row>
    <row r="4644" spans="4:4" x14ac:dyDescent="0.25">
      <c r="D4644" s="143"/>
    </row>
    <row r="4645" spans="4:4" x14ac:dyDescent="0.25">
      <c r="D4645" s="143"/>
    </row>
    <row r="4646" spans="4:4" x14ac:dyDescent="0.25">
      <c r="D4646" s="143"/>
    </row>
    <row r="4647" spans="4:4" x14ac:dyDescent="0.25">
      <c r="D4647" s="143"/>
    </row>
    <row r="4648" spans="4:4" x14ac:dyDescent="0.25">
      <c r="D4648" s="143"/>
    </row>
    <row r="4649" spans="4:4" x14ac:dyDescent="0.25">
      <c r="D4649" s="143"/>
    </row>
    <row r="4650" spans="4:4" x14ac:dyDescent="0.25">
      <c r="D4650" s="143"/>
    </row>
    <row r="4651" spans="4:4" x14ac:dyDescent="0.25">
      <c r="D4651" s="143"/>
    </row>
    <row r="4652" spans="4:4" x14ac:dyDescent="0.25">
      <c r="D4652" s="143"/>
    </row>
    <row r="4653" spans="4:4" x14ac:dyDescent="0.25">
      <c r="D4653" s="143"/>
    </row>
    <row r="4654" spans="4:4" x14ac:dyDescent="0.25">
      <c r="D4654" s="143"/>
    </row>
    <row r="4655" spans="4:4" x14ac:dyDescent="0.25">
      <c r="D4655" s="143"/>
    </row>
    <row r="4656" spans="4:4" x14ac:dyDescent="0.25">
      <c r="D4656" s="143"/>
    </row>
    <row r="4657" spans="4:4" x14ac:dyDescent="0.25">
      <c r="D4657" s="143"/>
    </row>
    <row r="4658" spans="4:4" x14ac:dyDescent="0.25">
      <c r="D4658" s="143"/>
    </row>
    <row r="4659" spans="4:4" x14ac:dyDescent="0.25">
      <c r="D4659" s="143"/>
    </row>
    <row r="4660" spans="4:4" x14ac:dyDescent="0.25">
      <c r="D4660" s="143"/>
    </row>
    <row r="4661" spans="4:4" x14ac:dyDescent="0.25">
      <c r="D4661" s="143"/>
    </row>
    <row r="4662" spans="4:4" x14ac:dyDescent="0.25">
      <c r="D4662" s="143"/>
    </row>
    <row r="4663" spans="4:4" x14ac:dyDescent="0.25">
      <c r="D4663" s="143"/>
    </row>
    <row r="4664" spans="4:4" x14ac:dyDescent="0.25">
      <c r="D4664" s="143"/>
    </row>
    <row r="4665" spans="4:4" x14ac:dyDescent="0.25">
      <c r="D4665" s="143"/>
    </row>
    <row r="4666" spans="4:4" x14ac:dyDescent="0.25">
      <c r="D4666" s="143"/>
    </row>
    <row r="4667" spans="4:4" x14ac:dyDescent="0.25">
      <c r="D4667" s="143"/>
    </row>
    <row r="4668" spans="4:4" x14ac:dyDescent="0.25">
      <c r="D4668" s="143"/>
    </row>
    <row r="4669" spans="4:4" x14ac:dyDescent="0.25">
      <c r="D4669" s="143"/>
    </row>
    <row r="4670" spans="4:4" x14ac:dyDescent="0.25">
      <c r="D4670" s="143"/>
    </row>
    <row r="4671" spans="4:4" x14ac:dyDescent="0.25">
      <c r="D4671" s="143"/>
    </row>
    <row r="4672" spans="4:4" x14ac:dyDescent="0.25">
      <c r="D4672" s="143"/>
    </row>
    <row r="4673" spans="4:4" x14ac:dyDescent="0.25">
      <c r="D4673" s="143"/>
    </row>
    <row r="4674" spans="4:4" x14ac:dyDescent="0.25">
      <c r="D4674" s="143"/>
    </row>
    <row r="4675" spans="4:4" x14ac:dyDescent="0.25">
      <c r="D4675" s="143"/>
    </row>
    <row r="4676" spans="4:4" x14ac:dyDescent="0.25">
      <c r="D4676" s="143"/>
    </row>
    <row r="4677" spans="4:4" x14ac:dyDescent="0.25">
      <c r="D4677" s="143"/>
    </row>
    <row r="4678" spans="4:4" x14ac:dyDescent="0.25">
      <c r="D4678" s="143"/>
    </row>
    <row r="4679" spans="4:4" x14ac:dyDescent="0.25">
      <c r="D4679" s="143"/>
    </row>
    <row r="4680" spans="4:4" x14ac:dyDescent="0.25">
      <c r="D4680" s="143"/>
    </row>
    <row r="4681" spans="4:4" x14ac:dyDescent="0.25">
      <c r="D4681" s="143"/>
    </row>
    <row r="4682" spans="4:4" x14ac:dyDescent="0.25">
      <c r="D4682" s="143"/>
    </row>
    <row r="4683" spans="4:4" x14ac:dyDescent="0.25">
      <c r="D4683" s="143"/>
    </row>
    <row r="4684" spans="4:4" x14ac:dyDescent="0.25">
      <c r="D4684" s="143"/>
    </row>
    <row r="4685" spans="4:4" x14ac:dyDescent="0.25">
      <c r="D4685" s="143"/>
    </row>
    <row r="4686" spans="4:4" x14ac:dyDescent="0.25">
      <c r="D4686" s="143"/>
    </row>
    <row r="4687" spans="4:4" x14ac:dyDescent="0.25">
      <c r="D4687" s="143"/>
    </row>
    <row r="4688" spans="4:4" x14ac:dyDescent="0.25">
      <c r="D4688" s="143"/>
    </row>
    <row r="4689" spans="4:4" x14ac:dyDescent="0.25">
      <c r="D4689" s="143"/>
    </row>
    <row r="4690" spans="4:4" x14ac:dyDescent="0.25">
      <c r="D4690" s="143"/>
    </row>
    <row r="4691" spans="4:4" x14ac:dyDescent="0.25">
      <c r="D4691" s="143"/>
    </row>
    <row r="4692" spans="4:4" x14ac:dyDescent="0.25">
      <c r="D4692" s="143"/>
    </row>
    <row r="4693" spans="4:4" x14ac:dyDescent="0.25">
      <c r="D4693" s="143"/>
    </row>
    <row r="4694" spans="4:4" x14ac:dyDescent="0.25">
      <c r="D4694" s="143"/>
    </row>
    <row r="4695" spans="4:4" x14ac:dyDescent="0.25">
      <c r="D4695" s="143"/>
    </row>
    <row r="4696" spans="4:4" x14ac:dyDescent="0.25">
      <c r="D4696" s="143"/>
    </row>
    <row r="4697" spans="4:4" x14ac:dyDescent="0.25">
      <c r="D4697" s="143"/>
    </row>
    <row r="4698" spans="4:4" x14ac:dyDescent="0.25">
      <c r="D4698" s="143"/>
    </row>
    <row r="4699" spans="4:4" x14ac:dyDescent="0.25">
      <c r="D4699" s="143"/>
    </row>
    <row r="4700" spans="4:4" x14ac:dyDescent="0.25">
      <c r="D4700" s="143"/>
    </row>
    <row r="4701" spans="4:4" x14ac:dyDescent="0.25">
      <c r="D4701" s="143"/>
    </row>
    <row r="4702" spans="4:4" x14ac:dyDescent="0.25">
      <c r="D4702" s="143"/>
    </row>
    <row r="4703" spans="4:4" x14ac:dyDescent="0.25">
      <c r="D4703" s="143"/>
    </row>
    <row r="4704" spans="4:4" x14ac:dyDescent="0.25">
      <c r="D4704" s="143"/>
    </row>
    <row r="4705" spans="4:4" x14ac:dyDescent="0.25">
      <c r="D4705" s="143"/>
    </row>
    <row r="4706" spans="4:4" x14ac:dyDescent="0.25">
      <c r="D4706" s="143"/>
    </row>
    <row r="4707" spans="4:4" x14ac:dyDescent="0.25">
      <c r="D4707" s="143"/>
    </row>
    <row r="4708" spans="4:4" x14ac:dyDescent="0.25">
      <c r="D4708" s="143"/>
    </row>
    <row r="4709" spans="4:4" x14ac:dyDescent="0.25">
      <c r="D4709" s="143"/>
    </row>
    <row r="4710" spans="4:4" x14ac:dyDescent="0.25">
      <c r="D4710" s="143"/>
    </row>
    <row r="4711" spans="4:4" x14ac:dyDescent="0.25">
      <c r="D4711" s="143"/>
    </row>
    <row r="4712" spans="4:4" x14ac:dyDescent="0.25">
      <c r="D4712" s="143"/>
    </row>
    <row r="4713" spans="4:4" x14ac:dyDescent="0.25">
      <c r="D4713" s="143"/>
    </row>
    <row r="4714" spans="4:4" x14ac:dyDescent="0.25">
      <c r="D4714" s="143"/>
    </row>
    <row r="4715" spans="4:4" x14ac:dyDescent="0.25">
      <c r="D4715" s="143"/>
    </row>
    <row r="4716" spans="4:4" x14ac:dyDescent="0.25">
      <c r="D4716" s="143"/>
    </row>
    <row r="4717" spans="4:4" x14ac:dyDescent="0.25">
      <c r="D4717" s="143"/>
    </row>
    <row r="4718" spans="4:4" x14ac:dyDescent="0.25">
      <c r="D4718" s="143"/>
    </row>
    <row r="4719" spans="4:4" x14ac:dyDescent="0.25">
      <c r="D4719" s="143"/>
    </row>
    <row r="4720" spans="4:4" x14ac:dyDescent="0.25">
      <c r="D4720" s="143"/>
    </row>
    <row r="4721" spans="4:4" x14ac:dyDescent="0.25">
      <c r="D4721" s="143"/>
    </row>
    <row r="4722" spans="4:4" x14ac:dyDescent="0.25">
      <c r="D4722" s="143"/>
    </row>
    <row r="4723" spans="4:4" x14ac:dyDescent="0.25">
      <c r="D4723" s="143"/>
    </row>
    <row r="4724" spans="4:4" x14ac:dyDescent="0.25">
      <c r="D4724" s="143"/>
    </row>
    <row r="4725" spans="4:4" x14ac:dyDescent="0.25">
      <c r="D4725" s="143"/>
    </row>
    <row r="4726" spans="4:4" x14ac:dyDescent="0.25">
      <c r="D4726" s="143"/>
    </row>
    <row r="4727" spans="4:4" x14ac:dyDescent="0.25">
      <c r="D4727" s="143"/>
    </row>
    <row r="4728" spans="4:4" x14ac:dyDescent="0.25">
      <c r="D4728" s="143"/>
    </row>
    <row r="4729" spans="4:4" x14ac:dyDescent="0.25">
      <c r="D4729" s="143"/>
    </row>
    <row r="4730" spans="4:4" x14ac:dyDescent="0.25">
      <c r="D4730" s="143"/>
    </row>
    <row r="4731" spans="4:4" x14ac:dyDescent="0.25">
      <c r="D4731" s="143"/>
    </row>
    <row r="4732" spans="4:4" x14ac:dyDescent="0.25">
      <c r="D4732" s="143"/>
    </row>
    <row r="4733" spans="4:4" x14ac:dyDescent="0.25">
      <c r="D4733" s="143"/>
    </row>
    <row r="4734" spans="4:4" x14ac:dyDescent="0.25">
      <c r="D4734" s="143"/>
    </row>
    <row r="4735" spans="4:4" x14ac:dyDescent="0.25">
      <c r="D4735" s="143"/>
    </row>
    <row r="4736" spans="4:4" x14ac:dyDescent="0.25">
      <c r="D4736" s="143"/>
    </row>
    <row r="4737" spans="4:4" x14ac:dyDescent="0.25">
      <c r="D4737" s="143"/>
    </row>
    <row r="4738" spans="4:4" x14ac:dyDescent="0.25">
      <c r="D4738" s="143"/>
    </row>
    <row r="4739" spans="4:4" x14ac:dyDescent="0.25">
      <c r="D4739" s="143"/>
    </row>
    <row r="4740" spans="4:4" x14ac:dyDescent="0.25">
      <c r="D4740" s="143"/>
    </row>
    <row r="4741" spans="4:4" x14ac:dyDescent="0.25">
      <c r="D4741" s="143"/>
    </row>
    <row r="4742" spans="4:4" x14ac:dyDescent="0.25">
      <c r="D4742" s="143"/>
    </row>
    <row r="4743" spans="4:4" x14ac:dyDescent="0.25">
      <c r="D4743" s="143"/>
    </row>
    <row r="4744" spans="4:4" x14ac:dyDescent="0.25">
      <c r="D4744" s="143"/>
    </row>
    <row r="4745" spans="4:4" x14ac:dyDescent="0.25">
      <c r="D4745" s="143"/>
    </row>
    <row r="4746" spans="4:4" x14ac:dyDescent="0.25">
      <c r="D4746" s="143"/>
    </row>
    <row r="4747" spans="4:4" x14ac:dyDescent="0.25">
      <c r="D4747" s="143"/>
    </row>
    <row r="4748" spans="4:4" x14ac:dyDescent="0.25">
      <c r="D4748" s="143"/>
    </row>
    <row r="4749" spans="4:4" x14ac:dyDescent="0.25">
      <c r="D4749" s="143"/>
    </row>
    <row r="4750" spans="4:4" x14ac:dyDescent="0.25">
      <c r="D4750" s="143"/>
    </row>
    <row r="4751" spans="4:4" x14ac:dyDescent="0.25">
      <c r="D4751" s="143"/>
    </row>
    <row r="4752" spans="4:4" x14ac:dyDescent="0.25">
      <c r="D4752" s="143"/>
    </row>
    <row r="4753" spans="4:4" x14ac:dyDescent="0.25">
      <c r="D4753" s="143"/>
    </row>
    <row r="4754" spans="4:4" x14ac:dyDescent="0.25">
      <c r="D4754" s="143"/>
    </row>
    <row r="4755" spans="4:4" x14ac:dyDescent="0.25">
      <c r="D4755" s="143"/>
    </row>
    <row r="4756" spans="4:4" x14ac:dyDescent="0.25">
      <c r="D4756" s="143"/>
    </row>
    <row r="4757" spans="4:4" x14ac:dyDescent="0.25">
      <c r="D4757" s="143"/>
    </row>
    <row r="4758" spans="4:4" x14ac:dyDescent="0.25">
      <c r="D4758" s="143"/>
    </row>
    <row r="4759" spans="4:4" x14ac:dyDescent="0.25">
      <c r="D4759" s="143"/>
    </row>
    <row r="4760" spans="4:4" x14ac:dyDescent="0.25">
      <c r="D4760" s="143"/>
    </row>
    <row r="4761" spans="4:4" x14ac:dyDescent="0.25">
      <c r="D4761" s="143"/>
    </row>
    <row r="4762" spans="4:4" x14ac:dyDescent="0.25">
      <c r="D4762" s="143"/>
    </row>
    <row r="4763" spans="4:4" x14ac:dyDescent="0.25">
      <c r="D4763" s="143"/>
    </row>
    <row r="4764" spans="4:4" x14ac:dyDescent="0.25">
      <c r="D4764" s="143"/>
    </row>
    <row r="4765" spans="4:4" x14ac:dyDescent="0.25">
      <c r="D4765" s="143"/>
    </row>
    <row r="4766" spans="4:4" x14ac:dyDescent="0.25">
      <c r="D4766" s="143"/>
    </row>
    <row r="4767" spans="4:4" x14ac:dyDescent="0.25">
      <c r="D4767" s="143"/>
    </row>
    <row r="4768" spans="4:4" x14ac:dyDescent="0.25">
      <c r="D4768" s="143"/>
    </row>
    <row r="4769" spans="4:4" x14ac:dyDescent="0.25">
      <c r="D4769" s="143"/>
    </row>
    <row r="4770" spans="4:4" x14ac:dyDescent="0.25">
      <c r="D4770" s="143"/>
    </row>
    <row r="4771" spans="4:4" x14ac:dyDescent="0.25">
      <c r="D4771" s="143"/>
    </row>
    <row r="4772" spans="4:4" x14ac:dyDescent="0.25">
      <c r="D4772" s="143"/>
    </row>
    <row r="4773" spans="4:4" x14ac:dyDescent="0.25">
      <c r="D4773" s="143"/>
    </row>
    <row r="4774" spans="4:4" x14ac:dyDescent="0.25">
      <c r="D4774" s="143"/>
    </row>
    <row r="4775" spans="4:4" x14ac:dyDescent="0.25">
      <c r="D4775" s="143"/>
    </row>
    <row r="4776" spans="4:4" x14ac:dyDescent="0.25">
      <c r="D4776" s="143"/>
    </row>
    <row r="4777" spans="4:4" x14ac:dyDescent="0.25">
      <c r="D4777" s="143"/>
    </row>
    <row r="4778" spans="4:4" x14ac:dyDescent="0.25">
      <c r="D4778" s="143"/>
    </row>
    <row r="4779" spans="4:4" x14ac:dyDescent="0.25">
      <c r="D4779" s="143"/>
    </row>
    <row r="4780" spans="4:4" x14ac:dyDescent="0.25">
      <c r="D4780" s="143"/>
    </row>
    <row r="4781" spans="4:4" x14ac:dyDescent="0.25">
      <c r="D4781" s="143"/>
    </row>
    <row r="4782" spans="4:4" x14ac:dyDescent="0.25">
      <c r="D4782" s="143"/>
    </row>
    <row r="4783" spans="4:4" x14ac:dyDescent="0.25">
      <c r="D4783" s="143"/>
    </row>
    <row r="4784" spans="4:4" x14ac:dyDescent="0.25">
      <c r="D4784" s="143"/>
    </row>
    <row r="4785" spans="4:4" x14ac:dyDescent="0.25">
      <c r="D4785" s="143"/>
    </row>
    <row r="4786" spans="4:4" x14ac:dyDescent="0.25">
      <c r="D4786" s="143"/>
    </row>
    <row r="4787" spans="4:4" x14ac:dyDescent="0.25">
      <c r="D4787" s="143"/>
    </row>
    <row r="4788" spans="4:4" x14ac:dyDescent="0.25">
      <c r="D4788" s="143"/>
    </row>
    <row r="4789" spans="4:4" x14ac:dyDescent="0.25">
      <c r="D4789" s="143"/>
    </row>
    <row r="4790" spans="4:4" x14ac:dyDescent="0.25">
      <c r="D4790" s="143"/>
    </row>
    <row r="4791" spans="4:4" x14ac:dyDescent="0.25">
      <c r="D4791" s="143"/>
    </row>
    <row r="4792" spans="4:4" x14ac:dyDescent="0.25">
      <c r="D4792" s="143"/>
    </row>
    <row r="4793" spans="4:4" x14ac:dyDescent="0.25">
      <c r="D4793" s="143"/>
    </row>
    <row r="4794" spans="4:4" x14ac:dyDescent="0.25">
      <c r="D4794" s="143"/>
    </row>
    <row r="4795" spans="4:4" x14ac:dyDescent="0.25">
      <c r="D4795" s="143"/>
    </row>
    <row r="4796" spans="4:4" x14ac:dyDescent="0.25">
      <c r="D4796" s="143"/>
    </row>
    <row r="4797" spans="4:4" x14ac:dyDescent="0.25">
      <c r="D4797" s="143"/>
    </row>
    <row r="4798" spans="4:4" x14ac:dyDescent="0.25">
      <c r="D4798" s="143"/>
    </row>
    <row r="4799" spans="4:4" x14ac:dyDescent="0.25">
      <c r="D4799" s="143"/>
    </row>
    <row r="4800" spans="4:4" x14ac:dyDescent="0.25">
      <c r="D4800" s="143"/>
    </row>
    <row r="4801" spans="4:4" x14ac:dyDescent="0.25">
      <c r="D4801" s="143"/>
    </row>
    <row r="4802" spans="4:4" x14ac:dyDescent="0.25">
      <c r="D4802" s="143"/>
    </row>
    <row r="4803" spans="4:4" x14ac:dyDescent="0.25">
      <c r="D4803" s="143"/>
    </row>
    <row r="4804" spans="4:4" x14ac:dyDescent="0.25">
      <c r="D4804" s="143"/>
    </row>
    <row r="4805" spans="4:4" x14ac:dyDescent="0.25">
      <c r="D4805" s="143"/>
    </row>
    <row r="4806" spans="4:4" x14ac:dyDescent="0.25">
      <c r="D4806" s="143"/>
    </row>
    <row r="4807" spans="4:4" x14ac:dyDescent="0.25">
      <c r="D4807" s="143"/>
    </row>
    <row r="4808" spans="4:4" x14ac:dyDescent="0.25">
      <c r="D4808" s="143"/>
    </row>
    <row r="4809" spans="4:4" x14ac:dyDescent="0.25">
      <c r="D4809" s="143"/>
    </row>
    <row r="4810" spans="4:4" x14ac:dyDescent="0.25">
      <c r="D4810" s="143"/>
    </row>
    <row r="4811" spans="4:4" x14ac:dyDescent="0.25">
      <c r="D4811" s="143"/>
    </row>
    <row r="4812" spans="4:4" x14ac:dyDescent="0.25">
      <c r="D4812" s="143"/>
    </row>
    <row r="4813" spans="4:4" x14ac:dyDescent="0.25">
      <c r="D4813" s="143"/>
    </row>
    <row r="4814" spans="4:4" x14ac:dyDescent="0.25">
      <c r="D4814" s="143"/>
    </row>
    <row r="4815" spans="4:4" x14ac:dyDescent="0.25">
      <c r="D4815" s="143"/>
    </row>
    <row r="4816" spans="4:4" x14ac:dyDescent="0.25">
      <c r="D4816" s="143"/>
    </row>
    <row r="4817" spans="4:4" x14ac:dyDescent="0.25">
      <c r="D4817" s="143"/>
    </row>
    <row r="4818" spans="4:4" x14ac:dyDescent="0.25">
      <c r="D4818" s="143"/>
    </row>
    <row r="4819" spans="4:4" x14ac:dyDescent="0.25">
      <c r="D4819" s="143"/>
    </row>
    <row r="4820" spans="4:4" x14ac:dyDescent="0.25">
      <c r="D4820" s="143"/>
    </row>
    <row r="4821" spans="4:4" x14ac:dyDescent="0.25">
      <c r="D4821" s="143"/>
    </row>
    <row r="4822" spans="4:4" x14ac:dyDescent="0.25">
      <c r="D4822" s="143"/>
    </row>
    <row r="4823" spans="4:4" x14ac:dyDescent="0.25">
      <c r="D4823" s="143"/>
    </row>
    <row r="4824" spans="4:4" x14ac:dyDescent="0.25">
      <c r="D4824" s="143"/>
    </row>
    <row r="4825" spans="4:4" x14ac:dyDescent="0.25">
      <c r="D4825" s="143"/>
    </row>
    <row r="4826" spans="4:4" x14ac:dyDescent="0.25">
      <c r="D4826" s="143"/>
    </row>
    <row r="4827" spans="4:4" x14ac:dyDescent="0.25">
      <c r="D4827" s="143"/>
    </row>
    <row r="4828" spans="4:4" x14ac:dyDescent="0.25">
      <c r="D4828" s="143"/>
    </row>
    <row r="4829" spans="4:4" x14ac:dyDescent="0.25">
      <c r="D4829" s="143"/>
    </row>
    <row r="4830" spans="4:4" x14ac:dyDescent="0.25">
      <c r="D4830" s="143"/>
    </row>
    <row r="4831" spans="4:4" x14ac:dyDescent="0.25">
      <c r="D4831" s="143"/>
    </row>
    <row r="4832" spans="4:4" x14ac:dyDescent="0.25">
      <c r="D4832" s="143"/>
    </row>
    <row r="4833" spans="4:4" x14ac:dyDescent="0.25">
      <c r="D4833" s="143"/>
    </row>
    <row r="4834" spans="4:4" x14ac:dyDescent="0.25">
      <c r="D4834" s="143"/>
    </row>
    <row r="4835" spans="4:4" x14ac:dyDescent="0.25">
      <c r="D4835" s="143"/>
    </row>
    <row r="4836" spans="4:4" x14ac:dyDescent="0.25">
      <c r="D4836" s="143"/>
    </row>
    <row r="4837" spans="4:4" x14ac:dyDescent="0.25">
      <c r="D4837" s="143"/>
    </row>
    <row r="4838" spans="4:4" x14ac:dyDescent="0.25">
      <c r="D4838" s="143"/>
    </row>
    <row r="4839" spans="4:4" x14ac:dyDescent="0.25">
      <c r="D4839" s="143"/>
    </row>
    <row r="4840" spans="4:4" x14ac:dyDescent="0.25">
      <c r="D4840" s="143"/>
    </row>
    <row r="4841" spans="4:4" x14ac:dyDescent="0.25">
      <c r="D4841" s="143"/>
    </row>
    <row r="4842" spans="4:4" x14ac:dyDescent="0.25">
      <c r="D4842" s="143"/>
    </row>
    <row r="4843" spans="4:4" x14ac:dyDescent="0.25">
      <c r="D4843" s="143"/>
    </row>
    <row r="4844" spans="4:4" x14ac:dyDescent="0.25">
      <c r="D4844" s="143"/>
    </row>
    <row r="4845" spans="4:4" x14ac:dyDescent="0.25">
      <c r="D4845" s="143"/>
    </row>
    <row r="4846" spans="4:4" x14ac:dyDescent="0.25">
      <c r="D4846" s="143"/>
    </row>
    <row r="4847" spans="4:4" x14ac:dyDescent="0.25">
      <c r="D4847" s="143"/>
    </row>
    <row r="4848" spans="4:4" x14ac:dyDescent="0.25">
      <c r="D4848" s="143"/>
    </row>
    <row r="4849" spans="4:4" x14ac:dyDescent="0.25">
      <c r="D4849" s="143"/>
    </row>
    <row r="4850" spans="4:4" x14ac:dyDescent="0.25">
      <c r="D4850" s="143"/>
    </row>
    <row r="4851" spans="4:4" x14ac:dyDescent="0.25">
      <c r="D4851" s="143"/>
    </row>
    <row r="4852" spans="4:4" x14ac:dyDescent="0.25">
      <c r="D4852" s="143"/>
    </row>
    <row r="4853" spans="4:4" x14ac:dyDescent="0.25">
      <c r="D4853" s="143"/>
    </row>
    <row r="4854" spans="4:4" x14ac:dyDescent="0.25">
      <c r="D4854" s="143"/>
    </row>
    <row r="4855" spans="4:4" x14ac:dyDescent="0.25">
      <c r="D4855" s="143"/>
    </row>
    <row r="4856" spans="4:4" x14ac:dyDescent="0.25">
      <c r="D4856" s="143"/>
    </row>
    <row r="4857" spans="4:4" x14ac:dyDescent="0.25">
      <c r="D4857" s="143"/>
    </row>
    <row r="4858" spans="4:4" x14ac:dyDescent="0.25">
      <c r="D4858" s="143"/>
    </row>
    <row r="4859" spans="4:4" x14ac:dyDescent="0.25">
      <c r="D4859" s="143"/>
    </row>
    <row r="4860" spans="4:4" x14ac:dyDescent="0.25">
      <c r="D4860" s="143"/>
    </row>
    <row r="4861" spans="4:4" x14ac:dyDescent="0.25">
      <c r="D4861" s="143"/>
    </row>
    <row r="4862" spans="4:4" x14ac:dyDescent="0.25">
      <c r="D4862" s="143"/>
    </row>
    <row r="4863" spans="4:4" x14ac:dyDescent="0.25">
      <c r="D4863" s="143"/>
    </row>
    <row r="4864" spans="4:4" x14ac:dyDescent="0.25">
      <c r="D4864" s="143"/>
    </row>
    <row r="4865" spans="4:4" x14ac:dyDescent="0.25">
      <c r="D4865" s="143"/>
    </row>
    <row r="4866" spans="4:4" x14ac:dyDescent="0.25">
      <c r="D4866" s="143"/>
    </row>
    <row r="4867" spans="4:4" x14ac:dyDescent="0.25">
      <c r="D4867" s="143"/>
    </row>
    <row r="4868" spans="4:4" x14ac:dyDescent="0.25">
      <c r="D4868" s="143"/>
    </row>
    <row r="4869" spans="4:4" x14ac:dyDescent="0.25">
      <c r="D4869" s="143"/>
    </row>
    <row r="4870" spans="4:4" x14ac:dyDescent="0.25">
      <c r="D4870" s="143"/>
    </row>
    <row r="4871" spans="4:4" x14ac:dyDescent="0.25">
      <c r="D4871" s="143"/>
    </row>
    <row r="4872" spans="4:4" x14ac:dyDescent="0.25">
      <c r="D4872" s="143"/>
    </row>
    <row r="4873" spans="4:4" x14ac:dyDescent="0.25">
      <c r="D4873" s="143"/>
    </row>
    <row r="4874" spans="4:4" x14ac:dyDescent="0.25">
      <c r="D4874" s="143"/>
    </row>
    <row r="4875" spans="4:4" x14ac:dyDescent="0.25">
      <c r="D4875" s="143"/>
    </row>
    <row r="4876" spans="4:4" x14ac:dyDescent="0.25">
      <c r="D4876" s="143"/>
    </row>
    <row r="4877" spans="4:4" x14ac:dyDescent="0.25">
      <c r="D4877" s="143"/>
    </row>
    <row r="4878" spans="4:4" x14ac:dyDescent="0.25">
      <c r="D4878" s="143"/>
    </row>
    <row r="4879" spans="4:4" x14ac:dyDescent="0.25">
      <c r="D4879" s="143"/>
    </row>
    <row r="4880" spans="4:4" x14ac:dyDescent="0.25">
      <c r="D4880" s="143"/>
    </row>
    <row r="4881" spans="4:4" x14ac:dyDescent="0.25">
      <c r="D4881" s="143"/>
    </row>
    <row r="4882" spans="4:4" x14ac:dyDescent="0.25">
      <c r="D4882" s="143"/>
    </row>
    <row r="4883" spans="4:4" x14ac:dyDescent="0.25">
      <c r="D4883" s="143"/>
    </row>
    <row r="4884" spans="4:4" x14ac:dyDescent="0.25">
      <c r="D4884" s="143"/>
    </row>
    <row r="4885" spans="4:4" x14ac:dyDescent="0.25">
      <c r="D4885" s="143"/>
    </row>
    <row r="4886" spans="4:4" x14ac:dyDescent="0.25">
      <c r="D4886" s="143"/>
    </row>
    <row r="4887" spans="4:4" x14ac:dyDescent="0.25">
      <c r="D4887" s="143"/>
    </row>
    <row r="4888" spans="4:4" x14ac:dyDescent="0.25">
      <c r="D4888" s="143"/>
    </row>
    <row r="4889" spans="4:4" x14ac:dyDescent="0.25">
      <c r="D4889" s="143"/>
    </row>
    <row r="4890" spans="4:4" x14ac:dyDescent="0.25">
      <c r="D4890" s="143"/>
    </row>
    <row r="4891" spans="4:4" x14ac:dyDescent="0.25">
      <c r="D4891" s="143"/>
    </row>
    <row r="4892" spans="4:4" x14ac:dyDescent="0.25">
      <c r="D4892" s="143"/>
    </row>
    <row r="4893" spans="4:4" x14ac:dyDescent="0.25">
      <c r="D4893" s="143"/>
    </row>
    <row r="4894" spans="4:4" x14ac:dyDescent="0.25">
      <c r="D4894" s="143"/>
    </row>
    <row r="4895" spans="4:4" x14ac:dyDescent="0.25">
      <c r="D4895" s="143"/>
    </row>
    <row r="4896" spans="4:4" x14ac:dyDescent="0.25">
      <c r="D4896" s="143"/>
    </row>
    <row r="4897" spans="4:4" x14ac:dyDescent="0.25">
      <c r="D4897" s="143"/>
    </row>
    <row r="4898" spans="4:4" x14ac:dyDescent="0.25">
      <c r="D4898" s="143"/>
    </row>
    <row r="4899" spans="4:4" x14ac:dyDescent="0.25">
      <c r="D4899" s="143"/>
    </row>
    <row r="4900" spans="4:4" x14ac:dyDescent="0.25">
      <c r="D4900" s="143"/>
    </row>
    <row r="4901" spans="4:4" x14ac:dyDescent="0.25">
      <c r="D4901" s="143"/>
    </row>
    <row r="4902" spans="4:4" x14ac:dyDescent="0.25">
      <c r="D4902" s="143"/>
    </row>
    <row r="4903" spans="4:4" x14ac:dyDescent="0.25">
      <c r="D4903" s="143"/>
    </row>
    <row r="4904" spans="4:4" x14ac:dyDescent="0.25">
      <c r="D4904" s="143"/>
    </row>
    <row r="4905" spans="4:4" x14ac:dyDescent="0.25">
      <c r="D4905" s="143"/>
    </row>
    <row r="4906" spans="4:4" x14ac:dyDescent="0.25">
      <c r="D4906" s="143"/>
    </row>
    <row r="4907" spans="4:4" x14ac:dyDescent="0.25">
      <c r="D4907" s="143"/>
    </row>
    <row r="4908" spans="4:4" x14ac:dyDescent="0.25">
      <c r="D4908" s="143"/>
    </row>
    <row r="4909" spans="4:4" x14ac:dyDescent="0.25">
      <c r="D4909" s="143"/>
    </row>
    <row r="4910" spans="4:4" x14ac:dyDescent="0.25">
      <c r="D4910" s="143"/>
    </row>
    <row r="4911" spans="4:4" x14ac:dyDescent="0.25">
      <c r="D4911" s="143"/>
    </row>
    <row r="4912" spans="4:4" x14ac:dyDescent="0.25">
      <c r="D4912" s="143"/>
    </row>
    <row r="4913" spans="4:4" x14ac:dyDescent="0.25">
      <c r="D4913" s="143"/>
    </row>
    <row r="4914" spans="4:4" x14ac:dyDescent="0.25">
      <c r="D4914" s="143"/>
    </row>
    <row r="4915" spans="4:4" x14ac:dyDescent="0.25">
      <c r="D4915" s="143"/>
    </row>
    <row r="4916" spans="4:4" x14ac:dyDescent="0.25">
      <c r="D4916" s="143"/>
    </row>
    <row r="4917" spans="4:4" x14ac:dyDescent="0.25">
      <c r="D4917" s="143"/>
    </row>
    <row r="4918" spans="4:4" x14ac:dyDescent="0.25">
      <c r="D4918" s="143"/>
    </row>
    <row r="4919" spans="4:4" x14ac:dyDescent="0.25">
      <c r="D4919" s="143"/>
    </row>
    <row r="4920" spans="4:4" x14ac:dyDescent="0.25">
      <c r="D4920" s="143"/>
    </row>
    <row r="4921" spans="4:4" x14ac:dyDescent="0.25">
      <c r="D4921" s="143"/>
    </row>
    <row r="4922" spans="4:4" x14ac:dyDescent="0.25">
      <c r="D4922" s="143"/>
    </row>
    <row r="4923" spans="4:4" x14ac:dyDescent="0.25">
      <c r="D4923" s="143"/>
    </row>
    <row r="4924" spans="4:4" x14ac:dyDescent="0.25">
      <c r="D4924" s="143"/>
    </row>
    <row r="4925" spans="4:4" x14ac:dyDescent="0.25">
      <c r="D4925" s="143"/>
    </row>
    <row r="4926" spans="4:4" x14ac:dyDescent="0.25">
      <c r="D4926" s="143"/>
    </row>
    <row r="4927" spans="4:4" x14ac:dyDescent="0.25">
      <c r="D4927" s="143"/>
    </row>
    <row r="4928" spans="4:4" x14ac:dyDescent="0.25">
      <c r="D4928" s="143"/>
    </row>
    <row r="4929" spans="4:4" x14ac:dyDescent="0.25">
      <c r="D4929" s="143"/>
    </row>
    <row r="4930" spans="4:4" x14ac:dyDescent="0.25">
      <c r="D4930" s="143"/>
    </row>
    <row r="4931" spans="4:4" x14ac:dyDescent="0.25">
      <c r="D4931" s="143"/>
    </row>
    <row r="4932" spans="4:4" x14ac:dyDescent="0.25">
      <c r="D4932" s="143"/>
    </row>
    <row r="4933" spans="4:4" x14ac:dyDescent="0.25">
      <c r="D4933" s="143"/>
    </row>
    <row r="4934" spans="4:4" x14ac:dyDescent="0.25">
      <c r="D4934" s="143"/>
    </row>
    <row r="4935" spans="4:4" x14ac:dyDescent="0.25">
      <c r="D4935" s="143"/>
    </row>
    <row r="4936" spans="4:4" x14ac:dyDescent="0.25">
      <c r="D4936" s="143"/>
    </row>
    <row r="4937" spans="4:4" x14ac:dyDescent="0.25">
      <c r="D4937" s="143"/>
    </row>
    <row r="4938" spans="4:4" x14ac:dyDescent="0.25">
      <c r="D4938" s="143"/>
    </row>
    <row r="4939" spans="4:4" x14ac:dyDescent="0.25">
      <c r="D4939" s="143"/>
    </row>
    <row r="4940" spans="4:4" x14ac:dyDescent="0.25">
      <c r="D4940" s="143"/>
    </row>
    <row r="4941" spans="4:4" x14ac:dyDescent="0.25">
      <c r="D4941" s="143"/>
    </row>
    <row r="4942" spans="4:4" x14ac:dyDescent="0.25">
      <c r="D4942" s="143"/>
    </row>
    <row r="4943" spans="4:4" x14ac:dyDescent="0.25">
      <c r="D4943" s="143"/>
    </row>
    <row r="4944" spans="4:4" x14ac:dyDescent="0.25">
      <c r="D4944" s="143"/>
    </row>
    <row r="4945" spans="4:4" x14ac:dyDescent="0.25">
      <c r="D4945" s="143"/>
    </row>
    <row r="4946" spans="4:4" x14ac:dyDescent="0.25">
      <c r="D4946" s="143"/>
    </row>
    <row r="4947" spans="4:4" x14ac:dyDescent="0.25">
      <c r="D4947" s="143"/>
    </row>
    <row r="4948" spans="4:4" x14ac:dyDescent="0.25">
      <c r="D4948" s="143"/>
    </row>
    <row r="4949" spans="4:4" x14ac:dyDescent="0.25">
      <c r="D4949" s="143"/>
    </row>
    <row r="4950" spans="4:4" x14ac:dyDescent="0.25">
      <c r="D4950" s="143"/>
    </row>
    <row r="4951" spans="4:4" x14ac:dyDescent="0.25">
      <c r="D4951" s="143"/>
    </row>
    <row r="4952" spans="4:4" x14ac:dyDescent="0.25">
      <c r="D4952" s="143"/>
    </row>
    <row r="4953" spans="4:4" x14ac:dyDescent="0.25">
      <c r="D4953" s="143"/>
    </row>
    <row r="4954" spans="4:4" x14ac:dyDescent="0.25">
      <c r="D4954" s="143"/>
    </row>
    <row r="4955" spans="4:4" x14ac:dyDescent="0.25">
      <c r="D4955" s="143"/>
    </row>
    <row r="4956" spans="4:4" x14ac:dyDescent="0.25">
      <c r="D4956" s="143"/>
    </row>
    <row r="4957" spans="4:4" x14ac:dyDescent="0.25">
      <c r="D4957" s="143"/>
    </row>
    <row r="4958" spans="4:4" x14ac:dyDescent="0.25">
      <c r="D4958" s="143"/>
    </row>
    <row r="4959" spans="4:4" x14ac:dyDescent="0.25">
      <c r="D4959" s="143"/>
    </row>
    <row r="4960" spans="4:4" x14ac:dyDescent="0.25">
      <c r="D4960" s="143"/>
    </row>
    <row r="4961" spans="4:4" x14ac:dyDescent="0.25">
      <c r="D4961" s="143"/>
    </row>
    <row r="4962" spans="4:4" x14ac:dyDescent="0.25">
      <c r="D4962" s="143"/>
    </row>
    <row r="4963" spans="4:4" x14ac:dyDescent="0.25">
      <c r="D4963" s="143"/>
    </row>
    <row r="4964" spans="4:4" x14ac:dyDescent="0.25">
      <c r="D4964" s="143"/>
    </row>
    <row r="4965" spans="4:4" x14ac:dyDescent="0.25">
      <c r="D4965" s="143"/>
    </row>
    <row r="4966" spans="4:4" x14ac:dyDescent="0.25">
      <c r="D4966" s="143"/>
    </row>
    <row r="4967" spans="4:4" x14ac:dyDescent="0.25">
      <c r="D4967" s="143"/>
    </row>
    <row r="4968" spans="4:4" x14ac:dyDescent="0.25">
      <c r="D4968" s="143"/>
    </row>
    <row r="4969" spans="4:4" x14ac:dyDescent="0.25">
      <c r="D4969" s="143"/>
    </row>
    <row r="4970" spans="4:4" x14ac:dyDescent="0.25">
      <c r="D4970" s="143"/>
    </row>
    <row r="4971" spans="4:4" x14ac:dyDescent="0.25">
      <c r="D4971" s="143"/>
    </row>
    <row r="4972" spans="4:4" x14ac:dyDescent="0.25">
      <c r="D4972" s="143"/>
    </row>
    <row r="4973" spans="4:4" x14ac:dyDescent="0.25">
      <c r="D4973" s="143"/>
    </row>
    <row r="4974" spans="4:4" x14ac:dyDescent="0.25">
      <c r="D4974" s="143"/>
    </row>
    <row r="4975" spans="4:4" x14ac:dyDescent="0.25">
      <c r="D4975" s="143"/>
    </row>
    <row r="4976" spans="4:4" x14ac:dyDescent="0.25">
      <c r="D4976" s="143"/>
    </row>
    <row r="4977" spans="4:4" x14ac:dyDescent="0.25">
      <c r="D4977" s="143"/>
    </row>
    <row r="4978" spans="4:4" x14ac:dyDescent="0.25">
      <c r="D4978" s="143"/>
    </row>
    <row r="4979" spans="4:4" x14ac:dyDescent="0.25">
      <c r="D4979" s="143"/>
    </row>
    <row r="4980" spans="4:4" x14ac:dyDescent="0.25">
      <c r="D4980" s="143"/>
    </row>
    <row r="4981" spans="4:4" x14ac:dyDescent="0.25">
      <c r="D4981" s="143"/>
    </row>
    <row r="4982" spans="4:4" x14ac:dyDescent="0.25">
      <c r="D4982" s="143"/>
    </row>
    <row r="4983" spans="4:4" x14ac:dyDescent="0.25">
      <c r="D4983" s="143"/>
    </row>
    <row r="4984" spans="4:4" x14ac:dyDescent="0.25">
      <c r="D4984" s="143"/>
    </row>
    <row r="4985" spans="4:4" x14ac:dyDescent="0.25">
      <c r="D4985" s="143"/>
    </row>
    <row r="4986" spans="4:4" x14ac:dyDescent="0.25">
      <c r="D4986" s="143"/>
    </row>
    <row r="4987" spans="4:4" x14ac:dyDescent="0.25">
      <c r="D4987" s="143"/>
    </row>
    <row r="4988" spans="4:4" x14ac:dyDescent="0.25">
      <c r="D4988" s="143"/>
    </row>
    <row r="4989" spans="4:4" x14ac:dyDescent="0.25">
      <c r="D4989" s="143"/>
    </row>
    <row r="4990" spans="4:4" x14ac:dyDescent="0.25">
      <c r="D4990" s="143"/>
    </row>
    <row r="4991" spans="4:4" x14ac:dyDescent="0.25">
      <c r="D4991" s="143"/>
    </row>
    <row r="4992" spans="4:4" x14ac:dyDescent="0.25">
      <c r="D4992" s="143"/>
    </row>
    <row r="4993" spans="4:4" x14ac:dyDescent="0.25">
      <c r="D4993" s="143"/>
    </row>
    <row r="4994" spans="4:4" x14ac:dyDescent="0.25">
      <c r="D4994" s="143"/>
    </row>
    <row r="4995" spans="4:4" x14ac:dyDescent="0.25">
      <c r="D4995" s="143"/>
    </row>
    <row r="4996" spans="4:4" x14ac:dyDescent="0.25">
      <c r="D4996" s="143"/>
    </row>
    <row r="4997" spans="4:4" x14ac:dyDescent="0.25">
      <c r="D4997" s="143"/>
    </row>
    <row r="4998" spans="4:4" x14ac:dyDescent="0.25">
      <c r="D4998" s="143"/>
    </row>
    <row r="4999" spans="4:4" x14ac:dyDescent="0.25">
      <c r="D4999" s="143"/>
    </row>
    <row r="5000" spans="4:4" x14ac:dyDescent="0.25">
      <c r="D5000" s="143"/>
    </row>
  </sheetData>
  <mergeCells count="4">
    <mergeCell ref="A1:G1"/>
    <mergeCell ref="C2:G2"/>
    <mergeCell ref="C3:G3"/>
    <mergeCell ref="C4:G4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3.2" outlineLevelRow="1" x14ac:dyDescent="0.25"/>
  <cols>
    <col min="1" max="1" width="3.44140625" customWidth="1"/>
    <col min="2" max="2" width="12.6640625" style="87" customWidth="1"/>
    <col min="3" max="3" width="63.33203125" style="87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17" width="0" hidden="1" customWidth="1"/>
    <col min="18" max="18" width="6.88671875" customWidth="1"/>
    <col min="20" max="23" width="0" hidden="1" customWidth="1"/>
    <col min="29" max="29" width="0" hidden="1" customWidth="1"/>
    <col min="31" max="41" width="0" hidden="1" customWidth="1"/>
  </cols>
  <sheetData>
    <row r="1" spans="1:60" ht="15.75" customHeight="1" x14ac:dyDescent="0.3">
      <c r="A1" s="249" t="s">
        <v>127</v>
      </c>
      <c r="B1" s="249"/>
      <c r="C1" s="249"/>
      <c r="D1" s="249"/>
      <c r="E1" s="249"/>
      <c r="F1" s="249"/>
      <c r="G1" s="249"/>
      <c r="AG1" t="s">
        <v>128</v>
      </c>
    </row>
    <row r="2" spans="1:60" ht="25.05" customHeight="1" x14ac:dyDescent="0.25">
      <c r="A2" s="144" t="s">
        <v>7</v>
      </c>
      <c r="B2" s="75" t="s">
        <v>43</v>
      </c>
      <c r="C2" s="250" t="s">
        <v>44</v>
      </c>
      <c r="D2" s="251"/>
      <c r="E2" s="251"/>
      <c r="F2" s="251"/>
      <c r="G2" s="252"/>
      <c r="AG2" t="s">
        <v>129</v>
      </c>
    </row>
    <row r="3" spans="1:60" ht="25.05" customHeight="1" x14ac:dyDescent="0.25">
      <c r="A3" s="144" t="s">
        <v>8</v>
      </c>
      <c r="B3" s="75" t="s">
        <v>73</v>
      </c>
      <c r="C3" s="250" t="s">
        <v>74</v>
      </c>
      <c r="D3" s="251"/>
      <c r="E3" s="251"/>
      <c r="F3" s="251"/>
      <c r="G3" s="252"/>
      <c r="AC3" s="87" t="s">
        <v>129</v>
      </c>
      <c r="AG3" t="s">
        <v>130</v>
      </c>
    </row>
    <row r="4" spans="1:60" ht="25.05" customHeight="1" x14ac:dyDescent="0.25">
      <c r="A4" s="145" t="s">
        <v>9</v>
      </c>
      <c r="B4" s="146" t="s">
        <v>73</v>
      </c>
      <c r="C4" s="253" t="s">
        <v>74</v>
      </c>
      <c r="D4" s="254"/>
      <c r="E4" s="254"/>
      <c r="F4" s="254"/>
      <c r="G4" s="255"/>
      <c r="AG4" t="s">
        <v>131</v>
      </c>
    </row>
    <row r="5" spans="1:60" x14ac:dyDescent="0.25">
      <c r="D5" s="143"/>
    </row>
    <row r="6" spans="1:60" ht="39.6" x14ac:dyDescent="0.25">
      <c r="A6" s="148" t="s">
        <v>132</v>
      </c>
      <c r="B6" s="150" t="s">
        <v>133</v>
      </c>
      <c r="C6" s="150" t="s">
        <v>134</v>
      </c>
      <c r="D6" s="149" t="s">
        <v>135</v>
      </c>
      <c r="E6" s="148" t="s">
        <v>136</v>
      </c>
      <c r="F6" s="147" t="s">
        <v>137</v>
      </c>
      <c r="G6" s="148" t="s">
        <v>29</v>
      </c>
      <c r="H6" s="151" t="s">
        <v>30</v>
      </c>
      <c r="I6" s="151" t="s">
        <v>138</v>
      </c>
      <c r="J6" s="151" t="s">
        <v>31</v>
      </c>
      <c r="K6" s="151" t="s">
        <v>139</v>
      </c>
      <c r="L6" s="151" t="s">
        <v>140</v>
      </c>
      <c r="M6" s="151" t="s">
        <v>141</v>
      </c>
      <c r="N6" s="151" t="s">
        <v>142</v>
      </c>
      <c r="O6" s="151" t="s">
        <v>143</v>
      </c>
      <c r="P6" s="151" t="s">
        <v>144</v>
      </c>
      <c r="Q6" s="151" t="s">
        <v>145</v>
      </c>
      <c r="R6" s="151" t="s">
        <v>146</v>
      </c>
      <c r="S6" s="151" t="s">
        <v>147</v>
      </c>
      <c r="T6" s="151" t="s">
        <v>148</v>
      </c>
      <c r="U6" s="151" t="s">
        <v>149</v>
      </c>
      <c r="V6" s="151" t="s">
        <v>150</v>
      </c>
      <c r="W6" s="151" t="s">
        <v>151</v>
      </c>
    </row>
    <row r="7" spans="1:60" hidden="1" x14ac:dyDescent="0.25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</row>
    <row r="8" spans="1:60" x14ac:dyDescent="0.25">
      <c r="A8" s="163" t="s">
        <v>152</v>
      </c>
      <c r="B8" s="164" t="s">
        <v>119</v>
      </c>
      <c r="C8" s="178" t="s">
        <v>120</v>
      </c>
      <c r="D8" s="165"/>
      <c r="E8" s="166"/>
      <c r="F8" s="167"/>
      <c r="G8" s="167">
        <f>SUMIF(AG9:AG9,"&lt;&gt;NOR",G9:G9)</f>
        <v>0</v>
      </c>
      <c r="H8" s="167"/>
      <c r="I8" s="167">
        <f>SUM(I9:I9)</f>
        <v>0</v>
      </c>
      <c r="J8" s="167"/>
      <c r="K8" s="167">
        <f>SUM(K9:K9)</f>
        <v>0</v>
      </c>
      <c r="L8" s="167"/>
      <c r="M8" s="167">
        <f>SUM(M9:M9)</f>
        <v>0</v>
      </c>
      <c r="N8" s="167"/>
      <c r="O8" s="167">
        <f>SUM(O9:O9)</f>
        <v>0</v>
      </c>
      <c r="P8" s="167"/>
      <c r="Q8" s="167">
        <f>SUM(Q9:Q9)</f>
        <v>0</v>
      </c>
      <c r="R8" s="167"/>
      <c r="S8" s="167"/>
      <c r="T8" s="168"/>
      <c r="U8" s="162"/>
      <c r="V8" s="162">
        <f>SUM(V9:V9)</f>
        <v>0</v>
      </c>
      <c r="W8" s="162"/>
      <c r="AG8" t="s">
        <v>153</v>
      </c>
    </row>
    <row r="9" spans="1:60" outlineLevel="1" x14ac:dyDescent="0.25">
      <c r="A9" s="169">
        <v>1</v>
      </c>
      <c r="B9" s="170" t="s">
        <v>663</v>
      </c>
      <c r="C9" s="179" t="s">
        <v>664</v>
      </c>
      <c r="D9" s="171" t="s">
        <v>665</v>
      </c>
      <c r="E9" s="172">
        <v>1</v>
      </c>
      <c r="F9" s="173"/>
      <c r="G9" s="174">
        <f>ROUND(E9*F9,2)</f>
        <v>0</v>
      </c>
      <c r="H9" s="173"/>
      <c r="I9" s="174">
        <f>ROUND(E9*H9,2)</f>
        <v>0</v>
      </c>
      <c r="J9" s="173"/>
      <c r="K9" s="174">
        <f>ROUND(E9*J9,2)</f>
        <v>0</v>
      </c>
      <c r="L9" s="174">
        <v>15</v>
      </c>
      <c r="M9" s="174">
        <f>G9*(1+L9/100)</f>
        <v>0</v>
      </c>
      <c r="N9" s="174">
        <v>0</v>
      </c>
      <c r="O9" s="174">
        <f>ROUND(E9*N9,2)</f>
        <v>0</v>
      </c>
      <c r="P9" s="174">
        <v>0</v>
      </c>
      <c r="Q9" s="174">
        <f>ROUND(E9*P9,2)</f>
        <v>0</v>
      </c>
      <c r="R9" s="174"/>
      <c r="S9" s="174" t="s">
        <v>182</v>
      </c>
      <c r="T9" s="175" t="s">
        <v>157</v>
      </c>
      <c r="U9" s="161">
        <v>0</v>
      </c>
      <c r="V9" s="161">
        <f>ROUND(E9*U9,2)</f>
        <v>0</v>
      </c>
      <c r="W9" s="161"/>
      <c r="X9" s="152"/>
      <c r="Y9" s="152"/>
      <c r="Z9" s="152"/>
      <c r="AA9" s="152"/>
      <c r="AB9" s="152"/>
      <c r="AC9" s="152"/>
      <c r="AD9" s="152"/>
      <c r="AE9" s="152"/>
      <c r="AF9" s="152"/>
      <c r="AG9" s="152" t="s">
        <v>183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x14ac:dyDescent="0.25">
      <c r="A10" s="5"/>
      <c r="B10" s="6"/>
      <c r="C10" s="180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AE10">
        <v>15</v>
      </c>
      <c r="AF10">
        <v>21</v>
      </c>
    </row>
    <row r="11" spans="1:60" x14ac:dyDescent="0.25">
      <c r="A11" s="155"/>
      <c r="B11" s="156" t="s">
        <v>29</v>
      </c>
      <c r="C11" s="181"/>
      <c r="D11" s="157"/>
      <c r="E11" s="158"/>
      <c r="F11" s="158"/>
      <c r="G11" s="177">
        <f>G8</f>
        <v>0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AE11">
        <f>SUMIF(L7:L9,AE10,G7:G9)</f>
        <v>0</v>
      </c>
      <c r="AF11">
        <f>SUMIF(L7:L9,AF10,G7:G9)</f>
        <v>0</v>
      </c>
      <c r="AG11" t="s">
        <v>176</v>
      </c>
    </row>
    <row r="12" spans="1:60" x14ac:dyDescent="0.25">
      <c r="C12" s="182"/>
      <c r="D12" s="143"/>
      <c r="AG12" t="s">
        <v>178</v>
      </c>
    </row>
    <row r="13" spans="1:60" x14ac:dyDescent="0.25">
      <c r="D13" s="143"/>
    </row>
    <row r="14" spans="1:60" x14ac:dyDescent="0.25">
      <c r="D14" s="143"/>
    </row>
    <row r="15" spans="1:60" x14ac:dyDescent="0.25">
      <c r="D15" s="143"/>
    </row>
    <row r="16" spans="1:60" x14ac:dyDescent="0.25">
      <c r="D16" s="143"/>
    </row>
    <row r="17" spans="4:4" x14ac:dyDescent="0.25">
      <c r="D17" s="143"/>
    </row>
    <row r="18" spans="4:4" x14ac:dyDescent="0.25">
      <c r="D18" s="143"/>
    </row>
    <row r="19" spans="4:4" x14ac:dyDescent="0.25">
      <c r="D19" s="143"/>
    </row>
    <row r="20" spans="4:4" x14ac:dyDescent="0.25">
      <c r="D20" s="143"/>
    </row>
    <row r="21" spans="4:4" x14ac:dyDescent="0.25">
      <c r="D21" s="143"/>
    </row>
    <row r="22" spans="4:4" x14ac:dyDescent="0.25">
      <c r="D22" s="143"/>
    </row>
    <row r="23" spans="4:4" x14ac:dyDescent="0.25">
      <c r="D23" s="143"/>
    </row>
    <row r="24" spans="4:4" x14ac:dyDescent="0.25">
      <c r="D24" s="143"/>
    </row>
    <row r="25" spans="4:4" x14ac:dyDescent="0.25">
      <c r="D25" s="143"/>
    </row>
    <row r="26" spans="4:4" x14ac:dyDescent="0.25">
      <c r="D26" s="143"/>
    </row>
    <row r="27" spans="4:4" x14ac:dyDescent="0.25">
      <c r="D27" s="143"/>
    </row>
    <row r="28" spans="4:4" x14ac:dyDescent="0.25">
      <c r="D28" s="143"/>
    </row>
    <row r="29" spans="4:4" x14ac:dyDescent="0.25">
      <c r="D29" s="143"/>
    </row>
    <row r="30" spans="4:4" x14ac:dyDescent="0.25">
      <c r="D30" s="143"/>
    </row>
    <row r="31" spans="4:4" x14ac:dyDescent="0.25">
      <c r="D31" s="143"/>
    </row>
    <row r="32" spans="4:4" x14ac:dyDescent="0.25">
      <c r="D32" s="143"/>
    </row>
    <row r="33" spans="4:4" x14ac:dyDescent="0.25">
      <c r="D33" s="143"/>
    </row>
    <row r="34" spans="4:4" x14ac:dyDescent="0.25">
      <c r="D34" s="143"/>
    </row>
    <row r="35" spans="4:4" x14ac:dyDescent="0.25">
      <c r="D35" s="143"/>
    </row>
    <row r="36" spans="4:4" x14ac:dyDescent="0.25">
      <c r="D36" s="143"/>
    </row>
    <row r="37" spans="4:4" x14ac:dyDescent="0.25">
      <c r="D37" s="143"/>
    </row>
    <row r="38" spans="4:4" x14ac:dyDescent="0.25">
      <c r="D38" s="143"/>
    </row>
    <row r="39" spans="4:4" x14ac:dyDescent="0.25">
      <c r="D39" s="143"/>
    </row>
    <row r="40" spans="4:4" x14ac:dyDescent="0.25">
      <c r="D40" s="143"/>
    </row>
    <row r="41" spans="4:4" x14ac:dyDescent="0.25">
      <c r="D41" s="143"/>
    </row>
    <row r="42" spans="4:4" x14ac:dyDescent="0.25">
      <c r="D42" s="143"/>
    </row>
    <row r="43" spans="4:4" x14ac:dyDescent="0.25">
      <c r="D43" s="143"/>
    </row>
    <row r="44" spans="4:4" x14ac:dyDescent="0.25">
      <c r="D44" s="143"/>
    </row>
    <row r="45" spans="4:4" x14ac:dyDescent="0.25">
      <c r="D45" s="143"/>
    </row>
    <row r="46" spans="4:4" x14ac:dyDescent="0.25">
      <c r="D46" s="143"/>
    </row>
    <row r="47" spans="4:4" x14ac:dyDescent="0.25">
      <c r="D47" s="143"/>
    </row>
    <row r="48" spans="4:4" x14ac:dyDescent="0.25">
      <c r="D48" s="143"/>
    </row>
    <row r="49" spans="4:4" x14ac:dyDescent="0.25">
      <c r="D49" s="143"/>
    </row>
    <row r="50" spans="4:4" x14ac:dyDescent="0.25">
      <c r="D50" s="143"/>
    </row>
    <row r="51" spans="4:4" x14ac:dyDescent="0.25">
      <c r="D51" s="143"/>
    </row>
    <row r="52" spans="4:4" x14ac:dyDescent="0.25">
      <c r="D52" s="143"/>
    </row>
    <row r="53" spans="4:4" x14ac:dyDescent="0.25">
      <c r="D53" s="143"/>
    </row>
    <row r="54" spans="4:4" x14ac:dyDescent="0.25">
      <c r="D54" s="143"/>
    </row>
    <row r="55" spans="4:4" x14ac:dyDescent="0.25">
      <c r="D55" s="143"/>
    </row>
    <row r="56" spans="4:4" x14ac:dyDescent="0.25">
      <c r="D56" s="143"/>
    </row>
    <row r="57" spans="4:4" x14ac:dyDescent="0.25">
      <c r="D57" s="143"/>
    </row>
    <row r="58" spans="4:4" x14ac:dyDescent="0.25">
      <c r="D58" s="143"/>
    </row>
    <row r="59" spans="4:4" x14ac:dyDescent="0.25">
      <c r="D59" s="143"/>
    </row>
    <row r="60" spans="4:4" x14ac:dyDescent="0.25">
      <c r="D60" s="143"/>
    </row>
    <row r="61" spans="4:4" x14ac:dyDescent="0.25">
      <c r="D61" s="143"/>
    </row>
    <row r="62" spans="4:4" x14ac:dyDescent="0.25">
      <c r="D62" s="143"/>
    </row>
    <row r="63" spans="4:4" x14ac:dyDescent="0.25">
      <c r="D63" s="143"/>
    </row>
    <row r="64" spans="4:4" x14ac:dyDescent="0.25">
      <c r="D64" s="143"/>
    </row>
    <row r="65" spans="4:4" x14ac:dyDescent="0.25">
      <c r="D65" s="143"/>
    </row>
    <row r="66" spans="4:4" x14ac:dyDescent="0.25">
      <c r="D66" s="143"/>
    </row>
    <row r="67" spans="4:4" x14ac:dyDescent="0.25">
      <c r="D67" s="143"/>
    </row>
    <row r="68" spans="4:4" x14ac:dyDescent="0.25">
      <c r="D68" s="143"/>
    </row>
    <row r="69" spans="4:4" x14ac:dyDescent="0.25">
      <c r="D69" s="143"/>
    </row>
    <row r="70" spans="4:4" x14ac:dyDescent="0.25">
      <c r="D70" s="143"/>
    </row>
    <row r="71" spans="4:4" x14ac:dyDescent="0.25">
      <c r="D71" s="143"/>
    </row>
    <row r="72" spans="4:4" x14ac:dyDescent="0.25">
      <c r="D72" s="143"/>
    </row>
    <row r="73" spans="4:4" x14ac:dyDescent="0.25">
      <c r="D73" s="143"/>
    </row>
    <row r="74" spans="4:4" x14ac:dyDescent="0.25">
      <c r="D74" s="143"/>
    </row>
    <row r="75" spans="4:4" x14ac:dyDescent="0.25">
      <c r="D75" s="143"/>
    </row>
    <row r="76" spans="4:4" x14ac:dyDescent="0.25">
      <c r="D76" s="143"/>
    </row>
    <row r="77" spans="4:4" x14ac:dyDescent="0.25">
      <c r="D77" s="143"/>
    </row>
    <row r="78" spans="4:4" x14ac:dyDescent="0.25">
      <c r="D78" s="143"/>
    </row>
    <row r="79" spans="4:4" x14ac:dyDescent="0.25">
      <c r="D79" s="143"/>
    </row>
    <row r="80" spans="4:4" x14ac:dyDescent="0.25">
      <c r="D80" s="143"/>
    </row>
    <row r="81" spans="4:4" x14ac:dyDescent="0.25">
      <c r="D81" s="143"/>
    </row>
    <row r="82" spans="4:4" x14ac:dyDescent="0.25">
      <c r="D82" s="143"/>
    </row>
    <row r="83" spans="4:4" x14ac:dyDescent="0.25">
      <c r="D83" s="143"/>
    </row>
    <row r="84" spans="4:4" x14ac:dyDescent="0.25">
      <c r="D84" s="143"/>
    </row>
    <row r="85" spans="4:4" x14ac:dyDescent="0.25">
      <c r="D85" s="143"/>
    </row>
    <row r="86" spans="4:4" x14ac:dyDescent="0.25">
      <c r="D86" s="143"/>
    </row>
    <row r="87" spans="4:4" x14ac:dyDescent="0.25">
      <c r="D87" s="143"/>
    </row>
    <row r="88" spans="4:4" x14ac:dyDescent="0.25">
      <c r="D88" s="143"/>
    </row>
    <row r="89" spans="4:4" x14ac:dyDescent="0.25">
      <c r="D89" s="143"/>
    </row>
    <row r="90" spans="4:4" x14ac:dyDescent="0.25">
      <c r="D90" s="143"/>
    </row>
    <row r="91" spans="4:4" x14ac:dyDescent="0.25">
      <c r="D91" s="143"/>
    </row>
    <row r="92" spans="4:4" x14ac:dyDescent="0.25">
      <c r="D92" s="143"/>
    </row>
    <row r="93" spans="4:4" x14ac:dyDescent="0.25">
      <c r="D93" s="143"/>
    </row>
    <row r="94" spans="4:4" x14ac:dyDescent="0.25">
      <c r="D94" s="143"/>
    </row>
    <row r="95" spans="4:4" x14ac:dyDescent="0.25">
      <c r="D95" s="143"/>
    </row>
    <row r="96" spans="4:4" x14ac:dyDescent="0.25">
      <c r="D96" s="143"/>
    </row>
    <row r="97" spans="4:4" x14ac:dyDescent="0.25">
      <c r="D97" s="143"/>
    </row>
    <row r="98" spans="4:4" x14ac:dyDescent="0.25">
      <c r="D98" s="143"/>
    </row>
    <row r="99" spans="4:4" x14ac:dyDescent="0.25">
      <c r="D99" s="143"/>
    </row>
    <row r="100" spans="4:4" x14ac:dyDescent="0.25">
      <c r="D100" s="143"/>
    </row>
    <row r="101" spans="4:4" x14ac:dyDescent="0.25">
      <c r="D101" s="143"/>
    </row>
    <row r="102" spans="4:4" x14ac:dyDescent="0.25">
      <c r="D102" s="143"/>
    </row>
    <row r="103" spans="4:4" x14ac:dyDescent="0.25">
      <c r="D103" s="143"/>
    </row>
    <row r="104" spans="4:4" x14ac:dyDescent="0.25">
      <c r="D104" s="143"/>
    </row>
    <row r="105" spans="4:4" x14ac:dyDescent="0.25">
      <c r="D105" s="143"/>
    </row>
    <row r="106" spans="4:4" x14ac:dyDescent="0.25">
      <c r="D106" s="143"/>
    </row>
    <row r="107" spans="4:4" x14ac:dyDescent="0.25">
      <c r="D107" s="143"/>
    </row>
    <row r="108" spans="4:4" x14ac:dyDescent="0.25">
      <c r="D108" s="143"/>
    </row>
    <row r="109" spans="4:4" x14ac:dyDescent="0.25">
      <c r="D109" s="143"/>
    </row>
    <row r="110" spans="4:4" x14ac:dyDescent="0.25">
      <c r="D110" s="143"/>
    </row>
    <row r="111" spans="4:4" x14ac:dyDescent="0.25">
      <c r="D111" s="143"/>
    </row>
    <row r="112" spans="4:4" x14ac:dyDescent="0.25">
      <c r="D112" s="143"/>
    </row>
    <row r="113" spans="4:4" x14ac:dyDescent="0.25">
      <c r="D113" s="143"/>
    </row>
    <row r="114" spans="4:4" x14ac:dyDescent="0.25">
      <c r="D114" s="143"/>
    </row>
    <row r="115" spans="4:4" x14ac:dyDescent="0.25">
      <c r="D115" s="143"/>
    </row>
    <row r="116" spans="4:4" x14ac:dyDescent="0.25">
      <c r="D116" s="143"/>
    </row>
    <row r="117" spans="4:4" x14ac:dyDescent="0.25">
      <c r="D117" s="143"/>
    </row>
    <row r="118" spans="4:4" x14ac:dyDescent="0.25">
      <c r="D118" s="143"/>
    </row>
    <row r="119" spans="4:4" x14ac:dyDescent="0.25">
      <c r="D119" s="143"/>
    </row>
    <row r="120" spans="4:4" x14ac:dyDescent="0.25">
      <c r="D120" s="143"/>
    </row>
    <row r="121" spans="4:4" x14ac:dyDescent="0.25">
      <c r="D121" s="143"/>
    </row>
    <row r="122" spans="4:4" x14ac:dyDescent="0.25">
      <c r="D122" s="143"/>
    </row>
    <row r="123" spans="4:4" x14ac:dyDescent="0.25">
      <c r="D123" s="143"/>
    </row>
    <row r="124" spans="4:4" x14ac:dyDescent="0.25">
      <c r="D124" s="143"/>
    </row>
    <row r="125" spans="4:4" x14ac:dyDescent="0.25">
      <c r="D125" s="143"/>
    </row>
    <row r="126" spans="4:4" x14ac:dyDescent="0.25">
      <c r="D126" s="143"/>
    </row>
    <row r="127" spans="4:4" x14ac:dyDescent="0.25">
      <c r="D127" s="143"/>
    </row>
    <row r="128" spans="4:4" x14ac:dyDescent="0.25">
      <c r="D128" s="143"/>
    </row>
    <row r="129" spans="4:4" x14ac:dyDescent="0.25">
      <c r="D129" s="143"/>
    </row>
    <row r="130" spans="4:4" x14ac:dyDescent="0.25">
      <c r="D130" s="143"/>
    </row>
    <row r="131" spans="4:4" x14ac:dyDescent="0.25">
      <c r="D131" s="143"/>
    </row>
    <row r="132" spans="4:4" x14ac:dyDescent="0.25">
      <c r="D132" s="143"/>
    </row>
    <row r="133" spans="4:4" x14ac:dyDescent="0.25">
      <c r="D133" s="143"/>
    </row>
    <row r="134" spans="4:4" x14ac:dyDescent="0.25">
      <c r="D134" s="143"/>
    </row>
    <row r="135" spans="4:4" x14ac:dyDescent="0.25">
      <c r="D135" s="143"/>
    </row>
    <row r="136" spans="4:4" x14ac:dyDescent="0.25">
      <c r="D136" s="143"/>
    </row>
    <row r="137" spans="4:4" x14ac:dyDescent="0.25">
      <c r="D137" s="143"/>
    </row>
    <row r="138" spans="4:4" x14ac:dyDescent="0.25">
      <c r="D138" s="143"/>
    </row>
    <row r="139" spans="4:4" x14ac:dyDescent="0.25">
      <c r="D139" s="143"/>
    </row>
    <row r="140" spans="4:4" x14ac:dyDescent="0.25">
      <c r="D140" s="143"/>
    </row>
    <row r="141" spans="4:4" x14ac:dyDescent="0.25">
      <c r="D141" s="143"/>
    </row>
    <row r="142" spans="4:4" x14ac:dyDescent="0.25">
      <c r="D142" s="143"/>
    </row>
    <row r="143" spans="4:4" x14ac:dyDescent="0.25">
      <c r="D143" s="143"/>
    </row>
    <row r="144" spans="4:4" x14ac:dyDescent="0.25">
      <c r="D144" s="143"/>
    </row>
    <row r="145" spans="4:4" x14ac:dyDescent="0.25">
      <c r="D145" s="143"/>
    </row>
    <row r="146" spans="4:4" x14ac:dyDescent="0.25">
      <c r="D146" s="143"/>
    </row>
    <row r="147" spans="4:4" x14ac:dyDescent="0.25">
      <c r="D147" s="143"/>
    </row>
    <row r="148" spans="4:4" x14ac:dyDescent="0.25">
      <c r="D148" s="143"/>
    </row>
    <row r="149" spans="4:4" x14ac:dyDescent="0.25">
      <c r="D149" s="143"/>
    </row>
    <row r="150" spans="4:4" x14ac:dyDescent="0.25">
      <c r="D150" s="143"/>
    </row>
    <row r="151" spans="4:4" x14ac:dyDescent="0.25">
      <c r="D151" s="143"/>
    </row>
    <row r="152" spans="4:4" x14ac:dyDescent="0.25">
      <c r="D152" s="143"/>
    </row>
    <row r="153" spans="4:4" x14ac:dyDescent="0.25">
      <c r="D153" s="143"/>
    </row>
    <row r="154" spans="4:4" x14ac:dyDescent="0.25">
      <c r="D154" s="143"/>
    </row>
    <row r="155" spans="4:4" x14ac:dyDescent="0.25">
      <c r="D155" s="143"/>
    </row>
    <row r="156" spans="4:4" x14ac:dyDescent="0.25">
      <c r="D156" s="143"/>
    </row>
    <row r="157" spans="4:4" x14ac:dyDescent="0.25">
      <c r="D157" s="143"/>
    </row>
    <row r="158" spans="4:4" x14ac:dyDescent="0.25">
      <c r="D158" s="143"/>
    </row>
    <row r="159" spans="4:4" x14ac:dyDescent="0.25">
      <c r="D159" s="143"/>
    </row>
    <row r="160" spans="4:4" x14ac:dyDescent="0.25">
      <c r="D160" s="143"/>
    </row>
    <row r="161" spans="4:4" x14ac:dyDescent="0.25">
      <c r="D161" s="143"/>
    </row>
    <row r="162" spans="4:4" x14ac:dyDescent="0.25">
      <c r="D162" s="143"/>
    </row>
    <row r="163" spans="4:4" x14ac:dyDescent="0.25">
      <c r="D163" s="143"/>
    </row>
    <row r="164" spans="4:4" x14ac:dyDescent="0.25">
      <c r="D164" s="143"/>
    </row>
    <row r="165" spans="4:4" x14ac:dyDescent="0.25">
      <c r="D165" s="143"/>
    </row>
    <row r="166" spans="4:4" x14ac:dyDescent="0.25">
      <c r="D166" s="143"/>
    </row>
    <row r="167" spans="4:4" x14ac:dyDescent="0.25">
      <c r="D167" s="143"/>
    </row>
    <row r="168" spans="4:4" x14ac:dyDescent="0.25">
      <c r="D168" s="143"/>
    </row>
    <row r="169" spans="4:4" x14ac:dyDescent="0.25">
      <c r="D169" s="143"/>
    </row>
    <row r="170" spans="4:4" x14ac:dyDescent="0.25">
      <c r="D170" s="143"/>
    </row>
    <row r="171" spans="4:4" x14ac:dyDescent="0.25">
      <c r="D171" s="143"/>
    </row>
    <row r="172" spans="4:4" x14ac:dyDescent="0.25">
      <c r="D172" s="143"/>
    </row>
    <row r="173" spans="4:4" x14ac:dyDescent="0.25">
      <c r="D173" s="143"/>
    </row>
    <row r="174" spans="4:4" x14ac:dyDescent="0.25">
      <c r="D174" s="143"/>
    </row>
    <row r="175" spans="4:4" x14ac:dyDescent="0.25">
      <c r="D175" s="143"/>
    </row>
    <row r="176" spans="4:4" x14ac:dyDescent="0.25">
      <c r="D176" s="143"/>
    </row>
    <row r="177" spans="4:4" x14ac:dyDescent="0.25">
      <c r="D177" s="143"/>
    </row>
    <row r="178" spans="4:4" x14ac:dyDescent="0.25">
      <c r="D178" s="143"/>
    </row>
    <row r="179" spans="4:4" x14ac:dyDescent="0.25">
      <c r="D179" s="143"/>
    </row>
    <row r="180" spans="4:4" x14ac:dyDescent="0.25">
      <c r="D180" s="143"/>
    </row>
    <row r="181" spans="4:4" x14ac:dyDescent="0.25">
      <c r="D181" s="143"/>
    </row>
    <row r="182" spans="4:4" x14ac:dyDescent="0.25">
      <c r="D182" s="143"/>
    </row>
    <row r="183" spans="4:4" x14ac:dyDescent="0.25">
      <c r="D183" s="143"/>
    </row>
    <row r="184" spans="4:4" x14ac:dyDescent="0.25">
      <c r="D184" s="143"/>
    </row>
    <row r="185" spans="4:4" x14ac:dyDescent="0.25">
      <c r="D185" s="143"/>
    </row>
    <row r="186" spans="4:4" x14ac:dyDescent="0.25">
      <c r="D186" s="143"/>
    </row>
    <row r="187" spans="4:4" x14ac:dyDescent="0.25">
      <c r="D187" s="143"/>
    </row>
    <row r="188" spans="4:4" x14ac:dyDescent="0.25">
      <c r="D188" s="143"/>
    </row>
    <row r="189" spans="4:4" x14ac:dyDescent="0.25">
      <c r="D189" s="143"/>
    </row>
    <row r="190" spans="4:4" x14ac:dyDescent="0.25">
      <c r="D190" s="143"/>
    </row>
    <row r="191" spans="4:4" x14ac:dyDescent="0.25">
      <c r="D191" s="143"/>
    </row>
    <row r="192" spans="4:4" x14ac:dyDescent="0.25">
      <c r="D192" s="143"/>
    </row>
    <row r="193" spans="4:4" x14ac:dyDescent="0.25">
      <c r="D193" s="143"/>
    </row>
    <row r="194" spans="4:4" x14ac:dyDescent="0.25">
      <c r="D194" s="143"/>
    </row>
    <row r="195" spans="4:4" x14ac:dyDescent="0.25">
      <c r="D195" s="143"/>
    </row>
    <row r="196" spans="4:4" x14ac:dyDescent="0.25">
      <c r="D196" s="143"/>
    </row>
    <row r="197" spans="4:4" x14ac:dyDescent="0.25">
      <c r="D197" s="143"/>
    </row>
    <row r="198" spans="4:4" x14ac:dyDescent="0.25">
      <c r="D198" s="143"/>
    </row>
    <row r="199" spans="4:4" x14ac:dyDescent="0.25">
      <c r="D199" s="143"/>
    </row>
    <row r="200" spans="4:4" x14ac:dyDescent="0.25">
      <c r="D200" s="143"/>
    </row>
    <row r="201" spans="4:4" x14ac:dyDescent="0.25">
      <c r="D201" s="143"/>
    </row>
    <row r="202" spans="4:4" x14ac:dyDescent="0.25">
      <c r="D202" s="143"/>
    </row>
    <row r="203" spans="4:4" x14ac:dyDescent="0.25">
      <c r="D203" s="143"/>
    </row>
    <row r="204" spans="4:4" x14ac:dyDescent="0.25">
      <c r="D204" s="143"/>
    </row>
    <row r="205" spans="4:4" x14ac:dyDescent="0.25">
      <c r="D205" s="143"/>
    </row>
    <row r="206" spans="4:4" x14ac:dyDescent="0.25">
      <c r="D206" s="143"/>
    </row>
    <row r="207" spans="4:4" x14ac:dyDescent="0.25">
      <c r="D207" s="143"/>
    </row>
    <row r="208" spans="4:4" x14ac:dyDescent="0.25">
      <c r="D208" s="143"/>
    </row>
    <row r="209" spans="4:4" x14ac:dyDescent="0.25">
      <c r="D209" s="143"/>
    </row>
    <row r="210" spans="4:4" x14ac:dyDescent="0.25">
      <c r="D210" s="143"/>
    </row>
    <row r="211" spans="4:4" x14ac:dyDescent="0.25">
      <c r="D211" s="143"/>
    </row>
    <row r="212" spans="4:4" x14ac:dyDescent="0.25">
      <c r="D212" s="143"/>
    </row>
    <row r="213" spans="4:4" x14ac:dyDescent="0.25">
      <c r="D213" s="143"/>
    </row>
    <row r="214" spans="4:4" x14ac:dyDescent="0.25">
      <c r="D214" s="143"/>
    </row>
    <row r="215" spans="4:4" x14ac:dyDescent="0.25">
      <c r="D215" s="143"/>
    </row>
    <row r="216" spans="4:4" x14ac:dyDescent="0.25">
      <c r="D216" s="143"/>
    </row>
    <row r="217" spans="4:4" x14ac:dyDescent="0.25">
      <c r="D217" s="143"/>
    </row>
    <row r="218" spans="4:4" x14ac:dyDescent="0.25">
      <c r="D218" s="143"/>
    </row>
    <row r="219" spans="4:4" x14ac:dyDescent="0.25">
      <c r="D219" s="143"/>
    </row>
    <row r="220" spans="4:4" x14ac:dyDescent="0.25">
      <c r="D220" s="143"/>
    </row>
    <row r="221" spans="4:4" x14ac:dyDescent="0.25">
      <c r="D221" s="143"/>
    </row>
    <row r="222" spans="4:4" x14ac:dyDescent="0.25">
      <c r="D222" s="143"/>
    </row>
    <row r="223" spans="4:4" x14ac:dyDescent="0.25">
      <c r="D223" s="143"/>
    </row>
    <row r="224" spans="4:4" x14ac:dyDescent="0.25">
      <c r="D224" s="143"/>
    </row>
    <row r="225" spans="4:4" x14ac:dyDescent="0.25">
      <c r="D225" s="143"/>
    </row>
    <row r="226" spans="4:4" x14ac:dyDescent="0.25">
      <c r="D226" s="143"/>
    </row>
    <row r="227" spans="4:4" x14ac:dyDescent="0.25">
      <c r="D227" s="143"/>
    </row>
    <row r="228" spans="4:4" x14ac:dyDescent="0.25">
      <c r="D228" s="143"/>
    </row>
    <row r="229" spans="4:4" x14ac:dyDescent="0.25">
      <c r="D229" s="143"/>
    </row>
    <row r="230" spans="4:4" x14ac:dyDescent="0.25">
      <c r="D230" s="143"/>
    </row>
    <row r="231" spans="4:4" x14ac:dyDescent="0.25">
      <c r="D231" s="143"/>
    </row>
    <row r="232" spans="4:4" x14ac:dyDescent="0.25">
      <c r="D232" s="143"/>
    </row>
    <row r="233" spans="4:4" x14ac:dyDescent="0.25">
      <c r="D233" s="143"/>
    </row>
    <row r="234" spans="4:4" x14ac:dyDescent="0.25">
      <c r="D234" s="143"/>
    </row>
    <row r="235" spans="4:4" x14ac:dyDescent="0.25">
      <c r="D235" s="143"/>
    </row>
    <row r="236" spans="4:4" x14ac:dyDescent="0.25">
      <c r="D236" s="143"/>
    </row>
    <row r="237" spans="4:4" x14ac:dyDescent="0.25">
      <c r="D237" s="143"/>
    </row>
    <row r="238" spans="4:4" x14ac:dyDescent="0.25">
      <c r="D238" s="143"/>
    </row>
    <row r="239" spans="4:4" x14ac:dyDescent="0.25">
      <c r="D239" s="143"/>
    </row>
    <row r="240" spans="4:4" x14ac:dyDescent="0.25">
      <c r="D240" s="143"/>
    </row>
    <row r="241" spans="4:4" x14ac:dyDescent="0.25">
      <c r="D241" s="143"/>
    </row>
    <row r="242" spans="4:4" x14ac:dyDescent="0.25">
      <c r="D242" s="143"/>
    </row>
    <row r="243" spans="4:4" x14ac:dyDescent="0.25">
      <c r="D243" s="143"/>
    </row>
    <row r="244" spans="4:4" x14ac:dyDescent="0.25">
      <c r="D244" s="143"/>
    </row>
    <row r="245" spans="4:4" x14ac:dyDescent="0.25">
      <c r="D245" s="143"/>
    </row>
    <row r="246" spans="4:4" x14ac:dyDescent="0.25">
      <c r="D246" s="143"/>
    </row>
    <row r="247" spans="4:4" x14ac:dyDescent="0.25">
      <c r="D247" s="143"/>
    </row>
    <row r="248" spans="4:4" x14ac:dyDescent="0.25">
      <c r="D248" s="143"/>
    </row>
    <row r="249" spans="4:4" x14ac:dyDescent="0.25">
      <c r="D249" s="143"/>
    </row>
    <row r="250" spans="4:4" x14ac:dyDescent="0.25">
      <c r="D250" s="143"/>
    </row>
    <row r="251" spans="4:4" x14ac:dyDescent="0.25">
      <c r="D251" s="143"/>
    </row>
    <row r="252" spans="4:4" x14ac:dyDescent="0.25">
      <c r="D252" s="143"/>
    </row>
    <row r="253" spans="4:4" x14ac:dyDescent="0.25">
      <c r="D253" s="143"/>
    </row>
    <row r="254" spans="4:4" x14ac:dyDescent="0.25">
      <c r="D254" s="143"/>
    </row>
    <row r="255" spans="4:4" x14ac:dyDescent="0.25">
      <c r="D255" s="143"/>
    </row>
    <row r="256" spans="4:4" x14ac:dyDescent="0.25">
      <c r="D256" s="143"/>
    </row>
    <row r="257" spans="4:4" x14ac:dyDescent="0.25">
      <c r="D257" s="143"/>
    </row>
    <row r="258" spans="4:4" x14ac:dyDescent="0.25">
      <c r="D258" s="143"/>
    </row>
    <row r="259" spans="4:4" x14ac:dyDescent="0.25">
      <c r="D259" s="143"/>
    </row>
    <row r="260" spans="4:4" x14ac:dyDescent="0.25">
      <c r="D260" s="143"/>
    </row>
    <row r="261" spans="4:4" x14ac:dyDescent="0.25">
      <c r="D261" s="143"/>
    </row>
    <row r="262" spans="4:4" x14ac:dyDescent="0.25">
      <c r="D262" s="143"/>
    </row>
    <row r="263" spans="4:4" x14ac:dyDescent="0.25">
      <c r="D263" s="143"/>
    </row>
    <row r="264" spans="4:4" x14ac:dyDescent="0.25">
      <c r="D264" s="143"/>
    </row>
    <row r="265" spans="4:4" x14ac:dyDescent="0.25">
      <c r="D265" s="143"/>
    </row>
    <row r="266" spans="4:4" x14ac:dyDescent="0.25">
      <c r="D266" s="143"/>
    </row>
    <row r="267" spans="4:4" x14ac:dyDescent="0.25">
      <c r="D267" s="143"/>
    </row>
    <row r="268" spans="4:4" x14ac:dyDescent="0.25">
      <c r="D268" s="143"/>
    </row>
    <row r="269" spans="4:4" x14ac:dyDescent="0.25">
      <c r="D269" s="143"/>
    </row>
    <row r="270" spans="4:4" x14ac:dyDescent="0.25">
      <c r="D270" s="143"/>
    </row>
    <row r="271" spans="4:4" x14ac:dyDescent="0.25">
      <c r="D271" s="143"/>
    </row>
    <row r="272" spans="4:4" x14ac:dyDescent="0.25">
      <c r="D272" s="143"/>
    </row>
    <row r="273" spans="4:4" x14ac:dyDescent="0.25">
      <c r="D273" s="143"/>
    </row>
    <row r="274" spans="4:4" x14ac:dyDescent="0.25">
      <c r="D274" s="143"/>
    </row>
    <row r="275" spans="4:4" x14ac:dyDescent="0.25">
      <c r="D275" s="143"/>
    </row>
    <row r="276" spans="4:4" x14ac:dyDescent="0.25">
      <c r="D276" s="143"/>
    </row>
    <row r="277" spans="4:4" x14ac:dyDescent="0.25">
      <c r="D277" s="143"/>
    </row>
    <row r="278" spans="4:4" x14ac:dyDescent="0.25">
      <c r="D278" s="143"/>
    </row>
    <row r="279" spans="4:4" x14ac:dyDescent="0.25">
      <c r="D279" s="143"/>
    </row>
    <row r="280" spans="4:4" x14ac:dyDescent="0.25">
      <c r="D280" s="143"/>
    </row>
    <row r="281" spans="4:4" x14ac:dyDescent="0.25">
      <c r="D281" s="143"/>
    </row>
    <row r="282" spans="4:4" x14ac:dyDescent="0.25">
      <c r="D282" s="143"/>
    </row>
    <row r="283" spans="4:4" x14ac:dyDescent="0.25">
      <c r="D283" s="143"/>
    </row>
    <row r="284" spans="4:4" x14ac:dyDescent="0.25">
      <c r="D284" s="143"/>
    </row>
    <row r="285" spans="4:4" x14ac:dyDescent="0.25">
      <c r="D285" s="143"/>
    </row>
    <row r="286" spans="4:4" x14ac:dyDescent="0.25">
      <c r="D286" s="143"/>
    </row>
    <row r="287" spans="4:4" x14ac:dyDescent="0.25">
      <c r="D287" s="143"/>
    </row>
    <row r="288" spans="4:4" x14ac:dyDescent="0.25">
      <c r="D288" s="143"/>
    </row>
    <row r="289" spans="4:4" x14ac:dyDescent="0.25">
      <c r="D289" s="143"/>
    </row>
    <row r="290" spans="4:4" x14ac:dyDescent="0.25">
      <c r="D290" s="143"/>
    </row>
    <row r="291" spans="4:4" x14ac:dyDescent="0.25">
      <c r="D291" s="143"/>
    </row>
    <row r="292" spans="4:4" x14ac:dyDescent="0.25">
      <c r="D292" s="143"/>
    </row>
    <row r="293" spans="4:4" x14ac:dyDescent="0.25">
      <c r="D293" s="143"/>
    </row>
    <row r="294" spans="4:4" x14ac:dyDescent="0.25">
      <c r="D294" s="143"/>
    </row>
    <row r="295" spans="4:4" x14ac:dyDescent="0.25">
      <c r="D295" s="143"/>
    </row>
    <row r="296" spans="4:4" x14ac:dyDescent="0.25">
      <c r="D296" s="143"/>
    </row>
    <row r="297" spans="4:4" x14ac:dyDescent="0.25">
      <c r="D297" s="143"/>
    </row>
    <row r="298" spans="4:4" x14ac:dyDescent="0.25">
      <c r="D298" s="143"/>
    </row>
    <row r="299" spans="4:4" x14ac:dyDescent="0.25">
      <c r="D299" s="143"/>
    </row>
    <row r="300" spans="4:4" x14ac:dyDescent="0.25">
      <c r="D300" s="143"/>
    </row>
    <row r="301" spans="4:4" x14ac:dyDescent="0.25">
      <c r="D301" s="143"/>
    </row>
    <row r="302" spans="4:4" x14ac:dyDescent="0.25">
      <c r="D302" s="143"/>
    </row>
    <row r="303" spans="4:4" x14ac:dyDescent="0.25">
      <c r="D303" s="143"/>
    </row>
    <row r="304" spans="4:4" x14ac:dyDescent="0.25">
      <c r="D304" s="143"/>
    </row>
    <row r="305" spans="4:4" x14ac:dyDescent="0.25">
      <c r="D305" s="143"/>
    </row>
    <row r="306" spans="4:4" x14ac:dyDescent="0.25">
      <c r="D306" s="143"/>
    </row>
    <row r="307" spans="4:4" x14ac:dyDescent="0.25">
      <c r="D307" s="143"/>
    </row>
    <row r="308" spans="4:4" x14ac:dyDescent="0.25">
      <c r="D308" s="143"/>
    </row>
    <row r="309" spans="4:4" x14ac:dyDescent="0.25">
      <c r="D309" s="143"/>
    </row>
    <row r="310" spans="4:4" x14ac:dyDescent="0.25">
      <c r="D310" s="143"/>
    </row>
    <row r="311" spans="4:4" x14ac:dyDescent="0.25">
      <c r="D311" s="143"/>
    </row>
    <row r="312" spans="4:4" x14ac:dyDescent="0.25">
      <c r="D312" s="143"/>
    </row>
    <row r="313" spans="4:4" x14ac:dyDescent="0.25">
      <c r="D313" s="143"/>
    </row>
    <row r="314" spans="4:4" x14ac:dyDescent="0.25">
      <c r="D314" s="143"/>
    </row>
    <row r="315" spans="4:4" x14ac:dyDescent="0.25">
      <c r="D315" s="143"/>
    </row>
    <row r="316" spans="4:4" x14ac:dyDescent="0.25">
      <c r="D316" s="143"/>
    </row>
    <row r="317" spans="4:4" x14ac:dyDescent="0.25">
      <c r="D317" s="143"/>
    </row>
    <row r="318" spans="4:4" x14ac:dyDescent="0.25">
      <c r="D318" s="143"/>
    </row>
    <row r="319" spans="4:4" x14ac:dyDescent="0.25">
      <c r="D319" s="143"/>
    </row>
    <row r="320" spans="4:4" x14ac:dyDescent="0.25">
      <c r="D320" s="143"/>
    </row>
    <row r="321" spans="4:4" x14ac:dyDescent="0.25">
      <c r="D321" s="143"/>
    </row>
    <row r="322" spans="4:4" x14ac:dyDescent="0.25">
      <c r="D322" s="143"/>
    </row>
    <row r="323" spans="4:4" x14ac:dyDescent="0.25">
      <c r="D323" s="143"/>
    </row>
    <row r="324" spans="4:4" x14ac:dyDescent="0.25">
      <c r="D324" s="143"/>
    </row>
    <row r="325" spans="4:4" x14ac:dyDescent="0.25">
      <c r="D325" s="143"/>
    </row>
    <row r="326" spans="4:4" x14ac:dyDescent="0.25">
      <c r="D326" s="143"/>
    </row>
    <row r="327" spans="4:4" x14ac:dyDescent="0.25">
      <c r="D327" s="143"/>
    </row>
    <row r="328" spans="4:4" x14ac:dyDescent="0.25">
      <c r="D328" s="143"/>
    </row>
    <row r="329" spans="4:4" x14ac:dyDescent="0.25">
      <c r="D329" s="143"/>
    </row>
    <row r="330" spans="4:4" x14ac:dyDescent="0.25">
      <c r="D330" s="143"/>
    </row>
    <row r="331" spans="4:4" x14ac:dyDescent="0.25">
      <c r="D331" s="143"/>
    </row>
    <row r="332" spans="4:4" x14ac:dyDescent="0.25">
      <c r="D332" s="143"/>
    </row>
    <row r="333" spans="4:4" x14ac:dyDescent="0.25">
      <c r="D333" s="143"/>
    </row>
    <row r="334" spans="4:4" x14ac:dyDescent="0.25">
      <c r="D334" s="143"/>
    </row>
    <row r="335" spans="4:4" x14ac:dyDescent="0.25">
      <c r="D335" s="143"/>
    </row>
    <row r="336" spans="4:4" x14ac:dyDescent="0.25">
      <c r="D336" s="143"/>
    </row>
    <row r="337" spans="4:4" x14ac:dyDescent="0.25">
      <c r="D337" s="143"/>
    </row>
    <row r="338" spans="4:4" x14ac:dyDescent="0.25">
      <c r="D338" s="143"/>
    </row>
    <row r="339" spans="4:4" x14ac:dyDescent="0.25">
      <c r="D339" s="143"/>
    </row>
    <row r="340" spans="4:4" x14ac:dyDescent="0.25">
      <c r="D340" s="143"/>
    </row>
    <row r="341" spans="4:4" x14ac:dyDescent="0.25">
      <c r="D341" s="143"/>
    </row>
    <row r="342" spans="4:4" x14ac:dyDescent="0.25">
      <c r="D342" s="143"/>
    </row>
    <row r="343" spans="4:4" x14ac:dyDescent="0.25">
      <c r="D343" s="143"/>
    </row>
    <row r="344" spans="4:4" x14ac:dyDescent="0.25">
      <c r="D344" s="143"/>
    </row>
    <row r="345" spans="4:4" x14ac:dyDescent="0.25">
      <c r="D345" s="143"/>
    </row>
    <row r="346" spans="4:4" x14ac:dyDescent="0.25">
      <c r="D346" s="143"/>
    </row>
    <row r="347" spans="4:4" x14ac:dyDescent="0.25">
      <c r="D347" s="143"/>
    </row>
    <row r="348" spans="4:4" x14ac:dyDescent="0.25">
      <c r="D348" s="143"/>
    </row>
    <row r="349" spans="4:4" x14ac:dyDescent="0.25">
      <c r="D349" s="143"/>
    </row>
    <row r="350" spans="4:4" x14ac:dyDescent="0.25">
      <c r="D350" s="143"/>
    </row>
    <row r="351" spans="4:4" x14ac:dyDescent="0.25">
      <c r="D351" s="143"/>
    </row>
    <row r="352" spans="4:4" x14ac:dyDescent="0.25">
      <c r="D352" s="143"/>
    </row>
    <row r="353" spans="4:4" x14ac:dyDescent="0.25">
      <c r="D353" s="143"/>
    </row>
    <row r="354" spans="4:4" x14ac:dyDescent="0.25">
      <c r="D354" s="143"/>
    </row>
    <row r="355" spans="4:4" x14ac:dyDescent="0.25">
      <c r="D355" s="143"/>
    </row>
    <row r="356" spans="4:4" x14ac:dyDescent="0.25">
      <c r="D356" s="143"/>
    </row>
    <row r="357" spans="4:4" x14ac:dyDescent="0.25">
      <c r="D357" s="143"/>
    </row>
    <row r="358" spans="4:4" x14ac:dyDescent="0.25">
      <c r="D358" s="143"/>
    </row>
    <row r="359" spans="4:4" x14ac:dyDescent="0.25">
      <c r="D359" s="143"/>
    </row>
    <row r="360" spans="4:4" x14ac:dyDescent="0.25">
      <c r="D360" s="143"/>
    </row>
    <row r="361" spans="4:4" x14ac:dyDescent="0.25">
      <c r="D361" s="143"/>
    </row>
    <row r="362" spans="4:4" x14ac:dyDescent="0.25">
      <c r="D362" s="143"/>
    </row>
    <row r="363" spans="4:4" x14ac:dyDescent="0.25">
      <c r="D363" s="143"/>
    </row>
    <row r="364" spans="4:4" x14ac:dyDescent="0.25">
      <c r="D364" s="143"/>
    </row>
    <row r="365" spans="4:4" x14ac:dyDescent="0.25">
      <c r="D365" s="143"/>
    </row>
    <row r="366" spans="4:4" x14ac:dyDescent="0.25">
      <c r="D366" s="143"/>
    </row>
    <row r="367" spans="4:4" x14ac:dyDescent="0.25">
      <c r="D367" s="143"/>
    </row>
    <row r="368" spans="4:4" x14ac:dyDescent="0.25">
      <c r="D368" s="143"/>
    </row>
    <row r="369" spans="4:4" x14ac:dyDescent="0.25">
      <c r="D369" s="143"/>
    </row>
    <row r="370" spans="4:4" x14ac:dyDescent="0.25">
      <c r="D370" s="143"/>
    </row>
    <row r="371" spans="4:4" x14ac:dyDescent="0.25">
      <c r="D371" s="143"/>
    </row>
    <row r="372" spans="4:4" x14ac:dyDescent="0.25">
      <c r="D372" s="143"/>
    </row>
    <row r="373" spans="4:4" x14ac:dyDescent="0.25">
      <c r="D373" s="143"/>
    </row>
    <row r="374" spans="4:4" x14ac:dyDescent="0.25">
      <c r="D374" s="143"/>
    </row>
    <row r="375" spans="4:4" x14ac:dyDescent="0.25">
      <c r="D375" s="143"/>
    </row>
    <row r="376" spans="4:4" x14ac:dyDescent="0.25">
      <c r="D376" s="143"/>
    </row>
    <row r="377" spans="4:4" x14ac:dyDescent="0.25">
      <c r="D377" s="143"/>
    </row>
    <row r="378" spans="4:4" x14ac:dyDescent="0.25">
      <c r="D378" s="143"/>
    </row>
    <row r="379" spans="4:4" x14ac:dyDescent="0.25">
      <c r="D379" s="143"/>
    </row>
    <row r="380" spans="4:4" x14ac:dyDescent="0.25">
      <c r="D380" s="143"/>
    </row>
    <row r="381" spans="4:4" x14ac:dyDescent="0.25">
      <c r="D381" s="143"/>
    </row>
    <row r="382" spans="4:4" x14ac:dyDescent="0.25">
      <c r="D382" s="143"/>
    </row>
    <row r="383" spans="4:4" x14ac:dyDescent="0.25">
      <c r="D383" s="143"/>
    </row>
    <row r="384" spans="4:4" x14ac:dyDescent="0.25">
      <c r="D384" s="143"/>
    </row>
    <row r="385" spans="4:4" x14ac:dyDescent="0.25">
      <c r="D385" s="143"/>
    </row>
    <row r="386" spans="4:4" x14ac:dyDescent="0.25">
      <c r="D386" s="143"/>
    </row>
    <row r="387" spans="4:4" x14ac:dyDescent="0.25">
      <c r="D387" s="143"/>
    </row>
    <row r="388" spans="4:4" x14ac:dyDescent="0.25">
      <c r="D388" s="143"/>
    </row>
    <row r="389" spans="4:4" x14ac:dyDescent="0.25">
      <c r="D389" s="143"/>
    </row>
    <row r="390" spans="4:4" x14ac:dyDescent="0.25">
      <c r="D390" s="143"/>
    </row>
    <row r="391" spans="4:4" x14ac:dyDescent="0.25">
      <c r="D391" s="143"/>
    </row>
    <row r="392" spans="4:4" x14ac:dyDescent="0.25">
      <c r="D392" s="143"/>
    </row>
    <row r="393" spans="4:4" x14ac:dyDescent="0.25">
      <c r="D393" s="143"/>
    </row>
    <row r="394" spans="4:4" x14ac:dyDescent="0.25">
      <c r="D394" s="143"/>
    </row>
    <row r="395" spans="4:4" x14ac:dyDescent="0.25">
      <c r="D395" s="143"/>
    </row>
    <row r="396" spans="4:4" x14ac:dyDescent="0.25">
      <c r="D396" s="143"/>
    </row>
    <row r="397" spans="4:4" x14ac:dyDescent="0.25">
      <c r="D397" s="143"/>
    </row>
    <row r="398" spans="4:4" x14ac:dyDescent="0.25">
      <c r="D398" s="143"/>
    </row>
    <row r="399" spans="4:4" x14ac:dyDescent="0.25">
      <c r="D399" s="143"/>
    </row>
    <row r="400" spans="4:4" x14ac:dyDescent="0.25">
      <c r="D400" s="143"/>
    </row>
    <row r="401" spans="4:4" x14ac:dyDescent="0.25">
      <c r="D401" s="143"/>
    </row>
    <row r="402" spans="4:4" x14ac:dyDescent="0.25">
      <c r="D402" s="143"/>
    </row>
    <row r="403" spans="4:4" x14ac:dyDescent="0.25">
      <c r="D403" s="143"/>
    </row>
    <row r="404" spans="4:4" x14ac:dyDescent="0.25">
      <c r="D404" s="143"/>
    </row>
    <row r="405" spans="4:4" x14ac:dyDescent="0.25">
      <c r="D405" s="143"/>
    </row>
    <row r="406" spans="4:4" x14ac:dyDescent="0.25">
      <c r="D406" s="143"/>
    </row>
    <row r="407" spans="4:4" x14ac:dyDescent="0.25">
      <c r="D407" s="143"/>
    </row>
    <row r="408" spans="4:4" x14ac:dyDescent="0.25">
      <c r="D408" s="143"/>
    </row>
    <row r="409" spans="4:4" x14ac:dyDescent="0.25">
      <c r="D409" s="143"/>
    </row>
    <row r="410" spans="4:4" x14ac:dyDescent="0.25">
      <c r="D410" s="143"/>
    </row>
    <row r="411" spans="4:4" x14ac:dyDescent="0.25">
      <c r="D411" s="143"/>
    </row>
    <row r="412" spans="4:4" x14ac:dyDescent="0.25">
      <c r="D412" s="143"/>
    </row>
    <row r="413" spans="4:4" x14ac:dyDescent="0.25">
      <c r="D413" s="143"/>
    </row>
    <row r="414" spans="4:4" x14ac:dyDescent="0.25">
      <c r="D414" s="143"/>
    </row>
    <row r="415" spans="4:4" x14ac:dyDescent="0.25">
      <c r="D415" s="143"/>
    </row>
    <row r="416" spans="4:4" x14ac:dyDescent="0.25">
      <c r="D416" s="143"/>
    </row>
    <row r="417" spans="4:4" x14ac:dyDescent="0.25">
      <c r="D417" s="143"/>
    </row>
    <row r="418" spans="4:4" x14ac:dyDescent="0.25">
      <c r="D418" s="143"/>
    </row>
    <row r="419" spans="4:4" x14ac:dyDescent="0.25">
      <c r="D419" s="143"/>
    </row>
    <row r="420" spans="4:4" x14ac:dyDescent="0.25">
      <c r="D420" s="143"/>
    </row>
    <row r="421" spans="4:4" x14ac:dyDescent="0.25">
      <c r="D421" s="143"/>
    </row>
    <row r="422" spans="4:4" x14ac:dyDescent="0.25">
      <c r="D422" s="143"/>
    </row>
    <row r="423" spans="4:4" x14ac:dyDescent="0.25">
      <c r="D423" s="143"/>
    </row>
    <row r="424" spans="4:4" x14ac:dyDescent="0.25">
      <c r="D424" s="143"/>
    </row>
    <row r="425" spans="4:4" x14ac:dyDescent="0.25">
      <c r="D425" s="143"/>
    </row>
    <row r="426" spans="4:4" x14ac:dyDescent="0.25">
      <c r="D426" s="143"/>
    </row>
    <row r="427" spans="4:4" x14ac:dyDescent="0.25">
      <c r="D427" s="143"/>
    </row>
    <row r="428" spans="4:4" x14ac:dyDescent="0.25">
      <c r="D428" s="143"/>
    </row>
    <row r="429" spans="4:4" x14ac:dyDescent="0.25">
      <c r="D429" s="143"/>
    </row>
    <row r="430" spans="4:4" x14ac:dyDescent="0.25">
      <c r="D430" s="143"/>
    </row>
    <row r="431" spans="4:4" x14ac:dyDescent="0.25">
      <c r="D431" s="143"/>
    </row>
    <row r="432" spans="4:4" x14ac:dyDescent="0.25">
      <c r="D432" s="143"/>
    </row>
    <row r="433" spans="4:4" x14ac:dyDescent="0.25">
      <c r="D433" s="143"/>
    </row>
    <row r="434" spans="4:4" x14ac:dyDescent="0.25">
      <c r="D434" s="143"/>
    </row>
    <row r="435" spans="4:4" x14ac:dyDescent="0.25">
      <c r="D435" s="143"/>
    </row>
    <row r="436" spans="4:4" x14ac:dyDescent="0.25">
      <c r="D436" s="143"/>
    </row>
    <row r="437" spans="4:4" x14ac:dyDescent="0.25">
      <c r="D437" s="143"/>
    </row>
    <row r="438" spans="4:4" x14ac:dyDescent="0.25">
      <c r="D438" s="143"/>
    </row>
    <row r="439" spans="4:4" x14ac:dyDescent="0.25">
      <c r="D439" s="143"/>
    </row>
    <row r="440" spans="4:4" x14ac:dyDescent="0.25">
      <c r="D440" s="143"/>
    </row>
    <row r="441" spans="4:4" x14ac:dyDescent="0.25">
      <c r="D441" s="143"/>
    </row>
    <row r="442" spans="4:4" x14ac:dyDescent="0.25">
      <c r="D442" s="143"/>
    </row>
    <row r="443" spans="4:4" x14ac:dyDescent="0.25">
      <c r="D443" s="143"/>
    </row>
    <row r="444" spans="4:4" x14ac:dyDescent="0.25">
      <c r="D444" s="143"/>
    </row>
    <row r="445" spans="4:4" x14ac:dyDescent="0.25">
      <c r="D445" s="143"/>
    </row>
    <row r="446" spans="4:4" x14ac:dyDescent="0.25">
      <c r="D446" s="143"/>
    </row>
    <row r="447" spans="4:4" x14ac:dyDescent="0.25">
      <c r="D447" s="143"/>
    </row>
    <row r="448" spans="4:4" x14ac:dyDescent="0.25">
      <c r="D448" s="143"/>
    </row>
    <row r="449" spans="4:4" x14ac:dyDescent="0.25">
      <c r="D449" s="143"/>
    </row>
    <row r="450" spans="4:4" x14ac:dyDescent="0.25">
      <c r="D450" s="143"/>
    </row>
    <row r="451" spans="4:4" x14ac:dyDescent="0.25">
      <c r="D451" s="143"/>
    </row>
    <row r="452" spans="4:4" x14ac:dyDescent="0.25">
      <c r="D452" s="143"/>
    </row>
    <row r="453" spans="4:4" x14ac:dyDescent="0.25">
      <c r="D453" s="143"/>
    </row>
    <row r="454" spans="4:4" x14ac:dyDescent="0.25">
      <c r="D454" s="143"/>
    </row>
    <row r="455" spans="4:4" x14ac:dyDescent="0.25">
      <c r="D455" s="143"/>
    </row>
    <row r="456" spans="4:4" x14ac:dyDescent="0.25">
      <c r="D456" s="143"/>
    </row>
    <row r="457" spans="4:4" x14ac:dyDescent="0.25">
      <c r="D457" s="143"/>
    </row>
    <row r="458" spans="4:4" x14ac:dyDescent="0.25">
      <c r="D458" s="143"/>
    </row>
    <row r="459" spans="4:4" x14ac:dyDescent="0.25">
      <c r="D459" s="143"/>
    </row>
    <row r="460" spans="4:4" x14ac:dyDescent="0.25">
      <c r="D460" s="143"/>
    </row>
    <row r="461" spans="4:4" x14ac:dyDescent="0.25">
      <c r="D461" s="143"/>
    </row>
    <row r="462" spans="4:4" x14ac:dyDescent="0.25">
      <c r="D462" s="143"/>
    </row>
    <row r="463" spans="4:4" x14ac:dyDescent="0.25">
      <c r="D463" s="143"/>
    </row>
    <row r="464" spans="4:4" x14ac:dyDescent="0.25">
      <c r="D464" s="143"/>
    </row>
    <row r="465" spans="4:4" x14ac:dyDescent="0.25">
      <c r="D465" s="143"/>
    </row>
    <row r="466" spans="4:4" x14ac:dyDescent="0.25">
      <c r="D466" s="143"/>
    </row>
    <row r="467" spans="4:4" x14ac:dyDescent="0.25">
      <c r="D467" s="143"/>
    </row>
    <row r="468" spans="4:4" x14ac:dyDescent="0.25">
      <c r="D468" s="143"/>
    </row>
    <row r="469" spans="4:4" x14ac:dyDescent="0.25">
      <c r="D469" s="143"/>
    </row>
    <row r="470" spans="4:4" x14ac:dyDescent="0.25">
      <c r="D470" s="143"/>
    </row>
    <row r="471" spans="4:4" x14ac:dyDescent="0.25">
      <c r="D471" s="143"/>
    </row>
    <row r="472" spans="4:4" x14ac:dyDescent="0.25">
      <c r="D472" s="143"/>
    </row>
    <row r="473" spans="4:4" x14ac:dyDescent="0.25">
      <c r="D473" s="143"/>
    </row>
    <row r="474" spans="4:4" x14ac:dyDescent="0.25">
      <c r="D474" s="143"/>
    </row>
    <row r="475" spans="4:4" x14ac:dyDescent="0.25">
      <c r="D475" s="143"/>
    </row>
    <row r="476" spans="4:4" x14ac:dyDescent="0.25">
      <c r="D476" s="143"/>
    </row>
    <row r="477" spans="4:4" x14ac:dyDescent="0.25">
      <c r="D477" s="143"/>
    </row>
    <row r="478" spans="4:4" x14ac:dyDescent="0.25">
      <c r="D478" s="143"/>
    </row>
    <row r="479" spans="4:4" x14ac:dyDescent="0.25">
      <c r="D479" s="143"/>
    </row>
    <row r="480" spans="4:4" x14ac:dyDescent="0.25">
      <c r="D480" s="143"/>
    </row>
    <row r="481" spans="4:4" x14ac:dyDescent="0.25">
      <c r="D481" s="143"/>
    </row>
    <row r="482" spans="4:4" x14ac:dyDescent="0.25">
      <c r="D482" s="143"/>
    </row>
    <row r="483" spans="4:4" x14ac:dyDescent="0.25">
      <c r="D483" s="143"/>
    </row>
    <row r="484" spans="4:4" x14ac:dyDescent="0.25">
      <c r="D484" s="143"/>
    </row>
    <row r="485" spans="4:4" x14ac:dyDescent="0.25">
      <c r="D485" s="143"/>
    </row>
    <row r="486" spans="4:4" x14ac:dyDescent="0.25">
      <c r="D486" s="143"/>
    </row>
    <row r="487" spans="4:4" x14ac:dyDescent="0.25">
      <c r="D487" s="143"/>
    </row>
    <row r="488" spans="4:4" x14ac:dyDescent="0.25">
      <c r="D488" s="143"/>
    </row>
    <row r="489" spans="4:4" x14ac:dyDescent="0.25">
      <c r="D489" s="143"/>
    </row>
    <row r="490" spans="4:4" x14ac:dyDescent="0.25">
      <c r="D490" s="143"/>
    </row>
    <row r="491" spans="4:4" x14ac:dyDescent="0.25">
      <c r="D491" s="143"/>
    </row>
    <row r="492" spans="4:4" x14ac:dyDescent="0.25">
      <c r="D492" s="143"/>
    </row>
    <row r="493" spans="4:4" x14ac:dyDescent="0.25">
      <c r="D493" s="143"/>
    </row>
    <row r="494" spans="4:4" x14ac:dyDescent="0.25">
      <c r="D494" s="143"/>
    </row>
    <row r="495" spans="4:4" x14ac:dyDescent="0.25">
      <c r="D495" s="143"/>
    </row>
    <row r="496" spans="4:4" x14ac:dyDescent="0.25">
      <c r="D496" s="143"/>
    </row>
    <row r="497" spans="4:4" x14ac:dyDescent="0.25">
      <c r="D497" s="143"/>
    </row>
    <row r="498" spans="4:4" x14ac:dyDescent="0.25">
      <c r="D498" s="143"/>
    </row>
    <row r="499" spans="4:4" x14ac:dyDescent="0.25">
      <c r="D499" s="143"/>
    </row>
    <row r="500" spans="4:4" x14ac:dyDescent="0.25">
      <c r="D500" s="143"/>
    </row>
    <row r="501" spans="4:4" x14ac:dyDescent="0.25">
      <c r="D501" s="143"/>
    </row>
    <row r="502" spans="4:4" x14ac:dyDescent="0.25">
      <c r="D502" s="143"/>
    </row>
    <row r="503" spans="4:4" x14ac:dyDescent="0.25">
      <c r="D503" s="143"/>
    </row>
    <row r="504" spans="4:4" x14ac:dyDescent="0.25">
      <c r="D504" s="143"/>
    </row>
    <row r="505" spans="4:4" x14ac:dyDescent="0.25">
      <c r="D505" s="143"/>
    </row>
    <row r="506" spans="4:4" x14ac:dyDescent="0.25">
      <c r="D506" s="143"/>
    </row>
    <row r="507" spans="4:4" x14ac:dyDescent="0.25">
      <c r="D507" s="143"/>
    </row>
    <row r="508" spans="4:4" x14ac:dyDescent="0.25">
      <c r="D508" s="143"/>
    </row>
    <row r="509" spans="4:4" x14ac:dyDescent="0.25">
      <c r="D509" s="143"/>
    </row>
    <row r="510" spans="4:4" x14ac:dyDescent="0.25">
      <c r="D510" s="143"/>
    </row>
    <row r="511" spans="4:4" x14ac:dyDescent="0.25">
      <c r="D511" s="143"/>
    </row>
    <row r="512" spans="4:4" x14ac:dyDescent="0.25">
      <c r="D512" s="143"/>
    </row>
    <row r="513" spans="4:4" x14ac:dyDescent="0.25">
      <c r="D513" s="143"/>
    </row>
    <row r="514" spans="4:4" x14ac:dyDescent="0.25">
      <c r="D514" s="143"/>
    </row>
    <row r="515" spans="4:4" x14ac:dyDescent="0.25">
      <c r="D515" s="143"/>
    </row>
    <row r="516" spans="4:4" x14ac:dyDescent="0.25">
      <c r="D516" s="143"/>
    </row>
    <row r="517" spans="4:4" x14ac:dyDescent="0.25">
      <c r="D517" s="143"/>
    </row>
    <row r="518" spans="4:4" x14ac:dyDescent="0.25">
      <c r="D518" s="143"/>
    </row>
    <row r="519" spans="4:4" x14ac:dyDescent="0.25">
      <c r="D519" s="143"/>
    </row>
    <row r="520" spans="4:4" x14ac:dyDescent="0.25">
      <c r="D520" s="143"/>
    </row>
    <row r="521" spans="4:4" x14ac:dyDescent="0.25">
      <c r="D521" s="143"/>
    </row>
    <row r="522" spans="4:4" x14ac:dyDescent="0.25">
      <c r="D522" s="143"/>
    </row>
    <row r="523" spans="4:4" x14ac:dyDescent="0.25">
      <c r="D523" s="143"/>
    </row>
    <row r="524" spans="4:4" x14ac:dyDescent="0.25">
      <c r="D524" s="143"/>
    </row>
    <row r="525" spans="4:4" x14ac:dyDescent="0.25">
      <c r="D525" s="143"/>
    </row>
    <row r="526" spans="4:4" x14ac:dyDescent="0.25">
      <c r="D526" s="143"/>
    </row>
    <row r="527" spans="4:4" x14ac:dyDescent="0.25">
      <c r="D527" s="143"/>
    </row>
    <row r="528" spans="4:4" x14ac:dyDescent="0.25">
      <c r="D528" s="143"/>
    </row>
    <row r="529" spans="4:4" x14ac:dyDescent="0.25">
      <c r="D529" s="143"/>
    </row>
    <row r="530" spans="4:4" x14ac:dyDescent="0.25">
      <c r="D530" s="143"/>
    </row>
    <row r="531" spans="4:4" x14ac:dyDescent="0.25">
      <c r="D531" s="143"/>
    </row>
    <row r="532" spans="4:4" x14ac:dyDescent="0.25">
      <c r="D532" s="143"/>
    </row>
    <row r="533" spans="4:4" x14ac:dyDescent="0.25">
      <c r="D533" s="143"/>
    </row>
    <row r="534" spans="4:4" x14ac:dyDescent="0.25">
      <c r="D534" s="143"/>
    </row>
    <row r="535" spans="4:4" x14ac:dyDescent="0.25">
      <c r="D535" s="143"/>
    </row>
    <row r="536" spans="4:4" x14ac:dyDescent="0.25">
      <c r="D536" s="143"/>
    </row>
    <row r="537" spans="4:4" x14ac:dyDescent="0.25">
      <c r="D537" s="143"/>
    </row>
    <row r="538" spans="4:4" x14ac:dyDescent="0.25">
      <c r="D538" s="143"/>
    </row>
    <row r="539" spans="4:4" x14ac:dyDescent="0.25">
      <c r="D539" s="143"/>
    </row>
    <row r="540" spans="4:4" x14ac:dyDescent="0.25">
      <c r="D540" s="143"/>
    </row>
    <row r="541" spans="4:4" x14ac:dyDescent="0.25">
      <c r="D541" s="143"/>
    </row>
    <row r="542" spans="4:4" x14ac:dyDescent="0.25">
      <c r="D542" s="143"/>
    </row>
    <row r="543" spans="4:4" x14ac:dyDescent="0.25">
      <c r="D543" s="143"/>
    </row>
    <row r="544" spans="4:4" x14ac:dyDescent="0.25">
      <c r="D544" s="143"/>
    </row>
    <row r="545" spans="4:4" x14ac:dyDescent="0.25">
      <c r="D545" s="143"/>
    </row>
    <row r="546" spans="4:4" x14ac:dyDescent="0.25">
      <c r="D546" s="143"/>
    </row>
    <row r="547" spans="4:4" x14ac:dyDescent="0.25">
      <c r="D547" s="143"/>
    </row>
    <row r="548" spans="4:4" x14ac:dyDescent="0.25">
      <c r="D548" s="143"/>
    </row>
    <row r="549" spans="4:4" x14ac:dyDescent="0.25">
      <c r="D549" s="143"/>
    </row>
    <row r="550" spans="4:4" x14ac:dyDescent="0.25">
      <c r="D550" s="143"/>
    </row>
    <row r="551" spans="4:4" x14ac:dyDescent="0.25">
      <c r="D551" s="143"/>
    </row>
    <row r="552" spans="4:4" x14ac:dyDescent="0.25">
      <c r="D552" s="143"/>
    </row>
    <row r="553" spans="4:4" x14ac:dyDescent="0.25">
      <c r="D553" s="143"/>
    </row>
    <row r="554" spans="4:4" x14ac:dyDescent="0.25">
      <c r="D554" s="143"/>
    </row>
    <row r="555" spans="4:4" x14ac:dyDescent="0.25">
      <c r="D555" s="143"/>
    </row>
    <row r="556" spans="4:4" x14ac:dyDescent="0.25">
      <c r="D556" s="143"/>
    </row>
    <row r="557" spans="4:4" x14ac:dyDescent="0.25">
      <c r="D557" s="143"/>
    </row>
    <row r="558" spans="4:4" x14ac:dyDescent="0.25">
      <c r="D558" s="143"/>
    </row>
    <row r="559" spans="4:4" x14ac:dyDescent="0.25">
      <c r="D559" s="143"/>
    </row>
    <row r="560" spans="4:4" x14ac:dyDescent="0.25">
      <c r="D560" s="143"/>
    </row>
    <row r="561" spans="4:4" x14ac:dyDescent="0.25">
      <c r="D561" s="143"/>
    </row>
    <row r="562" spans="4:4" x14ac:dyDescent="0.25">
      <c r="D562" s="143"/>
    </row>
    <row r="563" spans="4:4" x14ac:dyDescent="0.25">
      <c r="D563" s="143"/>
    </row>
    <row r="564" spans="4:4" x14ac:dyDescent="0.25">
      <c r="D564" s="143"/>
    </row>
    <row r="565" spans="4:4" x14ac:dyDescent="0.25">
      <c r="D565" s="143"/>
    </row>
    <row r="566" spans="4:4" x14ac:dyDescent="0.25">
      <c r="D566" s="143"/>
    </row>
    <row r="567" spans="4:4" x14ac:dyDescent="0.25">
      <c r="D567" s="143"/>
    </row>
    <row r="568" spans="4:4" x14ac:dyDescent="0.25">
      <c r="D568" s="143"/>
    </row>
    <row r="569" spans="4:4" x14ac:dyDescent="0.25">
      <c r="D569" s="143"/>
    </row>
    <row r="570" spans="4:4" x14ac:dyDescent="0.25">
      <c r="D570" s="143"/>
    </row>
    <row r="571" spans="4:4" x14ac:dyDescent="0.25">
      <c r="D571" s="143"/>
    </row>
    <row r="572" spans="4:4" x14ac:dyDescent="0.25">
      <c r="D572" s="143"/>
    </row>
    <row r="573" spans="4:4" x14ac:dyDescent="0.25">
      <c r="D573" s="143"/>
    </row>
    <row r="574" spans="4:4" x14ac:dyDescent="0.25">
      <c r="D574" s="143"/>
    </row>
    <row r="575" spans="4:4" x14ac:dyDescent="0.25">
      <c r="D575" s="143"/>
    </row>
    <row r="576" spans="4:4" x14ac:dyDescent="0.25">
      <c r="D576" s="143"/>
    </row>
    <row r="577" spans="4:4" x14ac:dyDescent="0.25">
      <c r="D577" s="143"/>
    </row>
    <row r="578" spans="4:4" x14ac:dyDescent="0.25">
      <c r="D578" s="143"/>
    </row>
    <row r="579" spans="4:4" x14ac:dyDescent="0.25">
      <c r="D579" s="143"/>
    </row>
    <row r="580" spans="4:4" x14ac:dyDescent="0.25">
      <c r="D580" s="143"/>
    </row>
    <row r="581" spans="4:4" x14ac:dyDescent="0.25">
      <c r="D581" s="143"/>
    </row>
    <row r="582" spans="4:4" x14ac:dyDescent="0.25">
      <c r="D582" s="143"/>
    </row>
    <row r="583" spans="4:4" x14ac:dyDescent="0.25">
      <c r="D583" s="143"/>
    </row>
    <row r="584" spans="4:4" x14ac:dyDescent="0.25">
      <c r="D584" s="143"/>
    </row>
    <row r="585" spans="4:4" x14ac:dyDescent="0.25">
      <c r="D585" s="143"/>
    </row>
    <row r="586" spans="4:4" x14ac:dyDescent="0.25">
      <c r="D586" s="143"/>
    </row>
    <row r="587" spans="4:4" x14ac:dyDescent="0.25">
      <c r="D587" s="143"/>
    </row>
    <row r="588" spans="4:4" x14ac:dyDescent="0.25">
      <c r="D588" s="143"/>
    </row>
    <row r="589" spans="4:4" x14ac:dyDescent="0.25">
      <c r="D589" s="143"/>
    </row>
    <row r="590" spans="4:4" x14ac:dyDescent="0.25">
      <c r="D590" s="143"/>
    </row>
    <row r="591" spans="4:4" x14ac:dyDescent="0.25">
      <c r="D591" s="143"/>
    </row>
    <row r="592" spans="4:4" x14ac:dyDescent="0.25">
      <c r="D592" s="143"/>
    </row>
    <row r="593" spans="4:4" x14ac:dyDescent="0.25">
      <c r="D593" s="143"/>
    </row>
    <row r="594" spans="4:4" x14ac:dyDescent="0.25">
      <c r="D594" s="143"/>
    </row>
    <row r="595" spans="4:4" x14ac:dyDescent="0.25">
      <c r="D595" s="143"/>
    </row>
    <row r="596" spans="4:4" x14ac:dyDescent="0.25">
      <c r="D596" s="143"/>
    </row>
    <row r="597" spans="4:4" x14ac:dyDescent="0.25">
      <c r="D597" s="143"/>
    </row>
    <row r="598" spans="4:4" x14ac:dyDescent="0.25">
      <c r="D598" s="143"/>
    </row>
    <row r="599" spans="4:4" x14ac:dyDescent="0.25">
      <c r="D599" s="143"/>
    </row>
    <row r="600" spans="4:4" x14ac:dyDescent="0.25">
      <c r="D600" s="143"/>
    </row>
    <row r="601" spans="4:4" x14ac:dyDescent="0.25">
      <c r="D601" s="143"/>
    </row>
    <row r="602" spans="4:4" x14ac:dyDescent="0.25">
      <c r="D602" s="143"/>
    </row>
    <row r="603" spans="4:4" x14ac:dyDescent="0.25">
      <c r="D603" s="143"/>
    </row>
    <row r="604" spans="4:4" x14ac:dyDescent="0.25">
      <c r="D604" s="143"/>
    </row>
    <row r="605" spans="4:4" x14ac:dyDescent="0.25">
      <c r="D605" s="143"/>
    </row>
    <row r="606" spans="4:4" x14ac:dyDescent="0.25">
      <c r="D606" s="143"/>
    </row>
    <row r="607" spans="4:4" x14ac:dyDescent="0.25">
      <c r="D607" s="143"/>
    </row>
    <row r="608" spans="4:4" x14ac:dyDescent="0.25">
      <c r="D608" s="143"/>
    </row>
    <row r="609" spans="4:4" x14ac:dyDescent="0.25">
      <c r="D609" s="143"/>
    </row>
    <row r="610" spans="4:4" x14ac:dyDescent="0.25">
      <c r="D610" s="143"/>
    </row>
    <row r="611" spans="4:4" x14ac:dyDescent="0.25">
      <c r="D611" s="143"/>
    </row>
    <row r="612" spans="4:4" x14ac:dyDescent="0.25">
      <c r="D612" s="143"/>
    </row>
    <row r="613" spans="4:4" x14ac:dyDescent="0.25">
      <c r="D613" s="143"/>
    </row>
    <row r="614" spans="4:4" x14ac:dyDescent="0.25">
      <c r="D614" s="143"/>
    </row>
    <row r="615" spans="4:4" x14ac:dyDescent="0.25">
      <c r="D615" s="143"/>
    </row>
    <row r="616" spans="4:4" x14ac:dyDescent="0.25">
      <c r="D616" s="143"/>
    </row>
    <row r="617" spans="4:4" x14ac:dyDescent="0.25">
      <c r="D617" s="143"/>
    </row>
    <row r="618" spans="4:4" x14ac:dyDescent="0.25">
      <c r="D618" s="143"/>
    </row>
    <row r="619" spans="4:4" x14ac:dyDescent="0.25">
      <c r="D619" s="143"/>
    </row>
    <row r="620" spans="4:4" x14ac:dyDescent="0.25">
      <c r="D620" s="143"/>
    </row>
    <row r="621" spans="4:4" x14ac:dyDescent="0.25">
      <c r="D621" s="143"/>
    </row>
    <row r="622" spans="4:4" x14ac:dyDescent="0.25">
      <c r="D622" s="143"/>
    </row>
    <row r="623" spans="4:4" x14ac:dyDescent="0.25">
      <c r="D623" s="143"/>
    </row>
    <row r="624" spans="4:4" x14ac:dyDescent="0.25">
      <c r="D624" s="143"/>
    </row>
    <row r="625" spans="4:4" x14ac:dyDescent="0.25">
      <c r="D625" s="143"/>
    </row>
    <row r="626" spans="4:4" x14ac:dyDescent="0.25">
      <c r="D626" s="143"/>
    </row>
    <row r="627" spans="4:4" x14ac:dyDescent="0.25">
      <c r="D627" s="143"/>
    </row>
    <row r="628" spans="4:4" x14ac:dyDescent="0.25">
      <c r="D628" s="143"/>
    </row>
    <row r="629" spans="4:4" x14ac:dyDescent="0.25">
      <c r="D629" s="143"/>
    </row>
    <row r="630" spans="4:4" x14ac:dyDescent="0.25">
      <c r="D630" s="143"/>
    </row>
    <row r="631" spans="4:4" x14ac:dyDescent="0.25">
      <c r="D631" s="143"/>
    </row>
    <row r="632" spans="4:4" x14ac:dyDescent="0.25">
      <c r="D632" s="143"/>
    </row>
    <row r="633" spans="4:4" x14ac:dyDescent="0.25">
      <c r="D633" s="143"/>
    </row>
    <row r="634" spans="4:4" x14ac:dyDescent="0.25">
      <c r="D634" s="143"/>
    </row>
    <row r="635" spans="4:4" x14ac:dyDescent="0.25">
      <c r="D635" s="143"/>
    </row>
    <row r="636" spans="4:4" x14ac:dyDescent="0.25">
      <c r="D636" s="143"/>
    </row>
    <row r="637" spans="4:4" x14ac:dyDescent="0.25">
      <c r="D637" s="143"/>
    </row>
    <row r="638" spans="4:4" x14ac:dyDescent="0.25">
      <c r="D638" s="143"/>
    </row>
    <row r="639" spans="4:4" x14ac:dyDescent="0.25">
      <c r="D639" s="143"/>
    </row>
    <row r="640" spans="4:4" x14ac:dyDescent="0.25">
      <c r="D640" s="143"/>
    </row>
    <row r="641" spans="4:4" x14ac:dyDescent="0.25">
      <c r="D641" s="143"/>
    </row>
    <row r="642" spans="4:4" x14ac:dyDescent="0.25">
      <c r="D642" s="143"/>
    </row>
    <row r="643" spans="4:4" x14ac:dyDescent="0.25">
      <c r="D643" s="143"/>
    </row>
    <row r="644" spans="4:4" x14ac:dyDescent="0.25">
      <c r="D644" s="143"/>
    </row>
    <row r="645" spans="4:4" x14ac:dyDescent="0.25">
      <c r="D645" s="143"/>
    </row>
    <row r="646" spans="4:4" x14ac:dyDescent="0.25">
      <c r="D646" s="143"/>
    </row>
    <row r="647" spans="4:4" x14ac:dyDescent="0.25">
      <c r="D647" s="143"/>
    </row>
    <row r="648" spans="4:4" x14ac:dyDescent="0.25">
      <c r="D648" s="143"/>
    </row>
    <row r="649" spans="4:4" x14ac:dyDescent="0.25">
      <c r="D649" s="143"/>
    </row>
    <row r="650" spans="4:4" x14ac:dyDescent="0.25">
      <c r="D650" s="143"/>
    </row>
    <row r="651" spans="4:4" x14ac:dyDescent="0.25">
      <c r="D651" s="143"/>
    </row>
    <row r="652" spans="4:4" x14ac:dyDescent="0.25">
      <c r="D652" s="143"/>
    </row>
    <row r="653" spans="4:4" x14ac:dyDescent="0.25">
      <c r="D653" s="143"/>
    </row>
    <row r="654" spans="4:4" x14ac:dyDescent="0.25">
      <c r="D654" s="143"/>
    </row>
    <row r="655" spans="4:4" x14ac:dyDescent="0.25">
      <c r="D655" s="143"/>
    </row>
    <row r="656" spans="4:4" x14ac:dyDescent="0.25">
      <c r="D656" s="143"/>
    </row>
    <row r="657" spans="4:4" x14ac:dyDescent="0.25">
      <c r="D657" s="143"/>
    </row>
    <row r="658" spans="4:4" x14ac:dyDescent="0.25">
      <c r="D658" s="143"/>
    </row>
    <row r="659" spans="4:4" x14ac:dyDescent="0.25">
      <c r="D659" s="143"/>
    </row>
    <row r="660" spans="4:4" x14ac:dyDescent="0.25">
      <c r="D660" s="143"/>
    </row>
    <row r="661" spans="4:4" x14ac:dyDescent="0.25">
      <c r="D661" s="143"/>
    </row>
    <row r="662" spans="4:4" x14ac:dyDescent="0.25">
      <c r="D662" s="143"/>
    </row>
    <row r="663" spans="4:4" x14ac:dyDescent="0.25">
      <c r="D663" s="143"/>
    </row>
    <row r="664" spans="4:4" x14ac:dyDescent="0.25">
      <c r="D664" s="143"/>
    </row>
    <row r="665" spans="4:4" x14ac:dyDescent="0.25">
      <c r="D665" s="143"/>
    </row>
    <row r="666" spans="4:4" x14ac:dyDescent="0.25">
      <c r="D666" s="143"/>
    </row>
    <row r="667" spans="4:4" x14ac:dyDescent="0.25">
      <c r="D667" s="143"/>
    </row>
    <row r="668" spans="4:4" x14ac:dyDescent="0.25">
      <c r="D668" s="143"/>
    </row>
    <row r="669" spans="4:4" x14ac:dyDescent="0.25">
      <c r="D669" s="143"/>
    </row>
    <row r="670" spans="4:4" x14ac:dyDescent="0.25">
      <c r="D670" s="143"/>
    </row>
    <row r="671" spans="4:4" x14ac:dyDescent="0.25">
      <c r="D671" s="143"/>
    </row>
    <row r="672" spans="4:4" x14ac:dyDescent="0.25">
      <c r="D672" s="143"/>
    </row>
    <row r="673" spans="4:4" x14ac:dyDescent="0.25">
      <c r="D673" s="143"/>
    </row>
    <row r="674" spans="4:4" x14ac:dyDescent="0.25">
      <c r="D674" s="143"/>
    </row>
    <row r="675" spans="4:4" x14ac:dyDescent="0.25">
      <c r="D675" s="143"/>
    </row>
    <row r="676" spans="4:4" x14ac:dyDescent="0.25">
      <c r="D676" s="143"/>
    </row>
    <row r="677" spans="4:4" x14ac:dyDescent="0.25">
      <c r="D677" s="143"/>
    </row>
    <row r="678" spans="4:4" x14ac:dyDescent="0.25">
      <c r="D678" s="143"/>
    </row>
    <row r="679" spans="4:4" x14ac:dyDescent="0.25">
      <c r="D679" s="143"/>
    </row>
    <row r="680" spans="4:4" x14ac:dyDescent="0.25">
      <c r="D680" s="143"/>
    </row>
    <row r="681" spans="4:4" x14ac:dyDescent="0.25">
      <c r="D681" s="143"/>
    </row>
    <row r="682" spans="4:4" x14ac:dyDescent="0.25">
      <c r="D682" s="143"/>
    </row>
    <row r="683" spans="4:4" x14ac:dyDescent="0.25">
      <c r="D683" s="143"/>
    </row>
    <row r="684" spans="4:4" x14ac:dyDescent="0.25">
      <c r="D684" s="143"/>
    </row>
    <row r="685" spans="4:4" x14ac:dyDescent="0.25">
      <c r="D685" s="143"/>
    </row>
    <row r="686" spans="4:4" x14ac:dyDescent="0.25">
      <c r="D686" s="143"/>
    </row>
    <row r="687" spans="4:4" x14ac:dyDescent="0.25">
      <c r="D687" s="143"/>
    </row>
    <row r="688" spans="4:4" x14ac:dyDescent="0.25">
      <c r="D688" s="143"/>
    </row>
    <row r="689" spans="4:4" x14ac:dyDescent="0.25">
      <c r="D689" s="143"/>
    </row>
    <row r="690" spans="4:4" x14ac:dyDescent="0.25">
      <c r="D690" s="143"/>
    </row>
    <row r="691" spans="4:4" x14ac:dyDescent="0.25">
      <c r="D691" s="143"/>
    </row>
    <row r="692" spans="4:4" x14ac:dyDescent="0.25">
      <c r="D692" s="143"/>
    </row>
    <row r="693" spans="4:4" x14ac:dyDescent="0.25">
      <c r="D693" s="143"/>
    </row>
    <row r="694" spans="4:4" x14ac:dyDescent="0.25">
      <c r="D694" s="143"/>
    </row>
    <row r="695" spans="4:4" x14ac:dyDescent="0.25">
      <c r="D695" s="143"/>
    </row>
    <row r="696" spans="4:4" x14ac:dyDescent="0.25">
      <c r="D696" s="143"/>
    </row>
    <row r="697" spans="4:4" x14ac:dyDescent="0.25">
      <c r="D697" s="143"/>
    </row>
    <row r="698" spans="4:4" x14ac:dyDescent="0.25">
      <c r="D698" s="143"/>
    </row>
    <row r="699" spans="4:4" x14ac:dyDescent="0.25">
      <c r="D699" s="143"/>
    </row>
    <row r="700" spans="4:4" x14ac:dyDescent="0.25">
      <c r="D700" s="143"/>
    </row>
    <row r="701" spans="4:4" x14ac:dyDescent="0.25">
      <c r="D701" s="143"/>
    </row>
    <row r="702" spans="4:4" x14ac:dyDescent="0.25">
      <c r="D702" s="143"/>
    </row>
    <row r="703" spans="4:4" x14ac:dyDescent="0.25">
      <c r="D703" s="143"/>
    </row>
    <row r="704" spans="4:4" x14ac:dyDescent="0.25">
      <c r="D704" s="143"/>
    </row>
    <row r="705" spans="4:4" x14ac:dyDescent="0.25">
      <c r="D705" s="143"/>
    </row>
    <row r="706" spans="4:4" x14ac:dyDescent="0.25">
      <c r="D706" s="143"/>
    </row>
    <row r="707" spans="4:4" x14ac:dyDescent="0.25">
      <c r="D707" s="143"/>
    </row>
    <row r="708" spans="4:4" x14ac:dyDescent="0.25">
      <c r="D708" s="143"/>
    </row>
    <row r="709" spans="4:4" x14ac:dyDescent="0.25">
      <c r="D709" s="143"/>
    </row>
    <row r="710" spans="4:4" x14ac:dyDescent="0.25">
      <c r="D710" s="143"/>
    </row>
    <row r="711" spans="4:4" x14ac:dyDescent="0.25">
      <c r="D711" s="143"/>
    </row>
    <row r="712" spans="4:4" x14ac:dyDescent="0.25">
      <c r="D712" s="143"/>
    </row>
    <row r="713" spans="4:4" x14ac:dyDescent="0.25">
      <c r="D713" s="143"/>
    </row>
    <row r="714" spans="4:4" x14ac:dyDescent="0.25">
      <c r="D714" s="143"/>
    </row>
    <row r="715" spans="4:4" x14ac:dyDescent="0.25">
      <c r="D715" s="143"/>
    </row>
    <row r="716" spans="4:4" x14ac:dyDescent="0.25">
      <c r="D716" s="143"/>
    </row>
    <row r="717" spans="4:4" x14ac:dyDescent="0.25">
      <c r="D717" s="143"/>
    </row>
    <row r="718" spans="4:4" x14ac:dyDescent="0.25">
      <c r="D718" s="143"/>
    </row>
    <row r="719" spans="4:4" x14ac:dyDescent="0.25">
      <c r="D719" s="143"/>
    </row>
    <row r="720" spans="4:4" x14ac:dyDescent="0.25">
      <c r="D720" s="143"/>
    </row>
    <row r="721" spans="4:4" x14ac:dyDescent="0.25">
      <c r="D721" s="143"/>
    </row>
    <row r="722" spans="4:4" x14ac:dyDescent="0.25">
      <c r="D722" s="143"/>
    </row>
    <row r="723" spans="4:4" x14ac:dyDescent="0.25">
      <c r="D723" s="143"/>
    </row>
    <row r="724" spans="4:4" x14ac:dyDescent="0.25">
      <c r="D724" s="143"/>
    </row>
    <row r="725" spans="4:4" x14ac:dyDescent="0.25">
      <c r="D725" s="143"/>
    </row>
    <row r="726" spans="4:4" x14ac:dyDescent="0.25">
      <c r="D726" s="143"/>
    </row>
    <row r="727" spans="4:4" x14ac:dyDescent="0.25">
      <c r="D727" s="143"/>
    </row>
    <row r="728" spans="4:4" x14ac:dyDescent="0.25">
      <c r="D728" s="143"/>
    </row>
    <row r="729" spans="4:4" x14ac:dyDescent="0.25">
      <c r="D729" s="143"/>
    </row>
    <row r="730" spans="4:4" x14ac:dyDescent="0.25">
      <c r="D730" s="143"/>
    </row>
    <row r="731" spans="4:4" x14ac:dyDescent="0.25">
      <c r="D731" s="143"/>
    </row>
    <row r="732" spans="4:4" x14ac:dyDescent="0.25">
      <c r="D732" s="143"/>
    </row>
    <row r="733" spans="4:4" x14ac:dyDescent="0.25">
      <c r="D733" s="143"/>
    </row>
    <row r="734" spans="4:4" x14ac:dyDescent="0.25">
      <c r="D734" s="143"/>
    </row>
    <row r="735" spans="4:4" x14ac:dyDescent="0.25">
      <c r="D735" s="143"/>
    </row>
    <row r="736" spans="4:4" x14ac:dyDescent="0.25">
      <c r="D736" s="143"/>
    </row>
    <row r="737" spans="4:4" x14ac:dyDescent="0.25">
      <c r="D737" s="143"/>
    </row>
    <row r="738" spans="4:4" x14ac:dyDescent="0.25">
      <c r="D738" s="143"/>
    </row>
    <row r="739" spans="4:4" x14ac:dyDescent="0.25">
      <c r="D739" s="143"/>
    </row>
    <row r="740" spans="4:4" x14ac:dyDescent="0.25">
      <c r="D740" s="143"/>
    </row>
    <row r="741" spans="4:4" x14ac:dyDescent="0.25">
      <c r="D741" s="143"/>
    </row>
    <row r="742" spans="4:4" x14ac:dyDescent="0.25">
      <c r="D742" s="143"/>
    </row>
    <row r="743" spans="4:4" x14ac:dyDescent="0.25">
      <c r="D743" s="143"/>
    </row>
    <row r="744" spans="4:4" x14ac:dyDescent="0.25">
      <c r="D744" s="143"/>
    </row>
    <row r="745" spans="4:4" x14ac:dyDescent="0.25">
      <c r="D745" s="143"/>
    </row>
    <row r="746" spans="4:4" x14ac:dyDescent="0.25">
      <c r="D746" s="143"/>
    </row>
    <row r="747" spans="4:4" x14ac:dyDescent="0.25">
      <c r="D747" s="143"/>
    </row>
    <row r="748" spans="4:4" x14ac:dyDescent="0.25">
      <c r="D748" s="143"/>
    </row>
    <row r="749" spans="4:4" x14ac:dyDescent="0.25">
      <c r="D749" s="143"/>
    </row>
    <row r="750" spans="4:4" x14ac:dyDescent="0.25">
      <c r="D750" s="143"/>
    </row>
    <row r="751" spans="4:4" x14ac:dyDescent="0.25">
      <c r="D751" s="143"/>
    </row>
    <row r="752" spans="4:4" x14ac:dyDescent="0.25">
      <c r="D752" s="143"/>
    </row>
    <row r="753" spans="4:4" x14ac:dyDescent="0.25">
      <c r="D753" s="143"/>
    </row>
    <row r="754" spans="4:4" x14ac:dyDescent="0.25">
      <c r="D754" s="143"/>
    </row>
    <row r="755" spans="4:4" x14ac:dyDescent="0.25">
      <c r="D755" s="143"/>
    </row>
    <row r="756" spans="4:4" x14ac:dyDescent="0.25">
      <c r="D756" s="143"/>
    </row>
    <row r="757" spans="4:4" x14ac:dyDescent="0.25">
      <c r="D757" s="143"/>
    </row>
    <row r="758" spans="4:4" x14ac:dyDescent="0.25">
      <c r="D758" s="143"/>
    </row>
    <row r="759" spans="4:4" x14ac:dyDescent="0.25">
      <c r="D759" s="143"/>
    </row>
    <row r="760" spans="4:4" x14ac:dyDescent="0.25">
      <c r="D760" s="143"/>
    </row>
    <row r="761" spans="4:4" x14ac:dyDescent="0.25">
      <c r="D761" s="143"/>
    </row>
    <row r="762" spans="4:4" x14ac:dyDescent="0.25">
      <c r="D762" s="143"/>
    </row>
    <row r="763" spans="4:4" x14ac:dyDescent="0.25">
      <c r="D763" s="143"/>
    </row>
    <row r="764" spans="4:4" x14ac:dyDescent="0.25">
      <c r="D764" s="143"/>
    </row>
    <row r="765" spans="4:4" x14ac:dyDescent="0.25">
      <c r="D765" s="143"/>
    </row>
    <row r="766" spans="4:4" x14ac:dyDescent="0.25">
      <c r="D766" s="143"/>
    </row>
    <row r="767" spans="4:4" x14ac:dyDescent="0.25">
      <c r="D767" s="143"/>
    </row>
    <row r="768" spans="4:4" x14ac:dyDescent="0.25">
      <c r="D768" s="143"/>
    </row>
    <row r="769" spans="4:4" x14ac:dyDescent="0.25">
      <c r="D769" s="143"/>
    </row>
    <row r="770" spans="4:4" x14ac:dyDescent="0.25">
      <c r="D770" s="143"/>
    </row>
    <row r="771" spans="4:4" x14ac:dyDescent="0.25">
      <c r="D771" s="143"/>
    </row>
    <row r="772" spans="4:4" x14ac:dyDescent="0.25">
      <c r="D772" s="143"/>
    </row>
    <row r="773" spans="4:4" x14ac:dyDescent="0.25">
      <c r="D773" s="143"/>
    </row>
    <row r="774" spans="4:4" x14ac:dyDescent="0.25">
      <c r="D774" s="143"/>
    </row>
    <row r="775" spans="4:4" x14ac:dyDescent="0.25">
      <c r="D775" s="143"/>
    </row>
    <row r="776" spans="4:4" x14ac:dyDescent="0.25">
      <c r="D776" s="143"/>
    </row>
    <row r="777" spans="4:4" x14ac:dyDescent="0.25">
      <c r="D777" s="143"/>
    </row>
    <row r="778" spans="4:4" x14ac:dyDescent="0.25">
      <c r="D778" s="143"/>
    </row>
    <row r="779" spans="4:4" x14ac:dyDescent="0.25">
      <c r="D779" s="143"/>
    </row>
    <row r="780" spans="4:4" x14ac:dyDescent="0.25">
      <c r="D780" s="143"/>
    </row>
    <row r="781" spans="4:4" x14ac:dyDescent="0.25">
      <c r="D781" s="143"/>
    </row>
    <row r="782" spans="4:4" x14ac:dyDescent="0.25">
      <c r="D782" s="143"/>
    </row>
    <row r="783" spans="4:4" x14ac:dyDescent="0.25">
      <c r="D783" s="143"/>
    </row>
    <row r="784" spans="4:4" x14ac:dyDescent="0.25">
      <c r="D784" s="143"/>
    </row>
    <row r="785" spans="4:4" x14ac:dyDescent="0.25">
      <c r="D785" s="143"/>
    </row>
    <row r="786" spans="4:4" x14ac:dyDescent="0.25">
      <c r="D786" s="143"/>
    </row>
    <row r="787" spans="4:4" x14ac:dyDescent="0.25">
      <c r="D787" s="143"/>
    </row>
    <row r="788" spans="4:4" x14ac:dyDescent="0.25">
      <c r="D788" s="143"/>
    </row>
    <row r="789" spans="4:4" x14ac:dyDescent="0.25">
      <c r="D789" s="143"/>
    </row>
    <row r="790" spans="4:4" x14ac:dyDescent="0.25">
      <c r="D790" s="143"/>
    </row>
    <row r="791" spans="4:4" x14ac:dyDescent="0.25">
      <c r="D791" s="143"/>
    </row>
    <row r="792" spans="4:4" x14ac:dyDescent="0.25">
      <c r="D792" s="143"/>
    </row>
    <row r="793" spans="4:4" x14ac:dyDescent="0.25">
      <c r="D793" s="143"/>
    </row>
    <row r="794" spans="4:4" x14ac:dyDescent="0.25">
      <c r="D794" s="143"/>
    </row>
    <row r="795" spans="4:4" x14ac:dyDescent="0.25">
      <c r="D795" s="143"/>
    </row>
    <row r="796" spans="4:4" x14ac:dyDescent="0.25">
      <c r="D796" s="143"/>
    </row>
    <row r="797" spans="4:4" x14ac:dyDescent="0.25">
      <c r="D797" s="143"/>
    </row>
    <row r="798" spans="4:4" x14ac:dyDescent="0.25">
      <c r="D798" s="143"/>
    </row>
    <row r="799" spans="4:4" x14ac:dyDescent="0.25">
      <c r="D799" s="143"/>
    </row>
    <row r="800" spans="4:4" x14ac:dyDescent="0.25">
      <c r="D800" s="143"/>
    </row>
    <row r="801" spans="4:4" x14ac:dyDescent="0.25">
      <c r="D801" s="143"/>
    </row>
    <row r="802" spans="4:4" x14ac:dyDescent="0.25">
      <c r="D802" s="143"/>
    </row>
    <row r="803" spans="4:4" x14ac:dyDescent="0.25">
      <c r="D803" s="143"/>
    </row>
    <row r="804" spans="4:4" x14ac:dyDescent="0.25">
      <c r="D804" s="143"/>
    </row>
    <row r="805" spans="4:4" x14ac:dyDescent="0.25">
      <c r="D805" s="143"/>
    </row>
    <row r="806" spans="4:4" x14ac:dyDescent="0.25">
      <c r="D806" s="143"/>
    </row>
    <row r="807" spans="4:4" x14ac:dyDescent="0.25">
      <c r="D807" s="143"/>
    </row>
    <row r="808" spans="4:4" x14ac:dyDescent="0.25">
      <c r="D808" s="143"/>
    </row>
    <row r="809" spans="4:4" x14ac:dyDescent="0.25">
      <c r="D809" s="143"/>
    </row>
    <row r="810" spans="4:4" x14ac:dyDescent="0.25">
      <c r="D810" s="143"/>
    </row>
    <row r="811" spans="4:4" x14ac:dyDescent="0.25">
      <c r="D811" s="143"/>
    </row>
    <row r="812" spans="4:4" x14ac:dyDescent="0.25">
      <c r="D812" s="143"/>
    </row>
    <row r="813" spans="4:4" x14ac:dyDescent="0.25">
      <c r="D813" s="143"/>
    </row>
    <row r="814" spans="4:4" x14ac:dyDescent="0.25">
      <c r="D814" s="143"/>
    </row>
    <row r="815" spans="4:4" x14ac:dyDescent="0.25">
      <c r="D815" s="143"/>
    </row>
    <row r="816" spans="4:4" x14ac:dyDescent="0.25">
      <c r="D816" s="143"/>
    </row>
    <row r="817" spans="4:4" x14ac:dyDescent="0.25">
      <c r="D817" s="143"/>
    </row>
    <row r="818" spans="4:4" x14ac:dyDescent="0.25">
      <c r="D818" s="143"/>
    </row>
    <row r="819" spans="4:4" x14ac:dyDescent="0.25">
      <c r="D819" s="143"/>
    </row>
    <row r="820" spans="4:4" x14ac:dyDescent="0.25">
      <c r="D820" s="143"/>
    </row>
    <row r="821" spans="4:4" x14ac:dyDescent="0.25">
      <c r="D821" s="143"/>
    </row>
    <row r="822" spans="4:4" x14ac:dyDescent="0.25">
      <c r="D822" s="143"/>
    </row>
    <row r="823" spans="4:4" x14ac:dyDescent="0.25">
      <c r="D823" s="143"/>
    </row>
    <row r="824" spans="4:4" x14ac:dyDescent="0.25">
      <c r="D824" s="143"/>
    </row>
    <row r="825" spans="4:4" x14ac:dyDescent="0.25">
      <c r="D825" s="143"/>
    </row>
    <row r="826" spans="4:4" x14ac:dyDescent="0.25">
      <c r="D826" s="143"/>
    </row>
    <row r="827" spans="4:4" x14ac:dyDescent="0.25">
      <c r="D827" s="143"/>
    </row>
    <row r="828" spans="4:4" x14ac:dyDescent="0.25">
      <c r="D828" s="143"/>
    </row>
    <row r="829" spans="4:4" x14ac:dyDescent="0.25">
      <c r="D829" s="143"/>
    </row>
    <row r="830" spans="4:4" x14ac:dyDescent="0.25">
      <c r="D830" s="143"/>
    </row>
    <row r="831" spans="4:4" x14ac:dyDescent="0.25">
      <c r="D831" s="143"/>
    </row>
    <row r="832" spans="4:4" x14ac:dyDescent="0.25">
      <c r="D832" s="143"/>
    </row>
    <row r="833" spans="4:4" x14ac:dyDescent="0.25">
      <c r="D833" s="143"/>
    </row>
    <row r="834" spans="4:4" x14ac:dyDescent="0.25">
      <c r="D834" s="143"/>
    </row>
    <row r="835" spans="4:4" x14ac:dyDescent="0.25">
      <c r="D835" s="143"/>
    </row>
    <row r="836" spans="4:4" x14ac:dyDescent="0.25">
      <c r="D836" s="143"/>
    </row>
    <row r="837" spans="4:4" x14ac:dyDescent="0.25">
      <c r="D837" s="143"/>
    </row>
    <row r="838" spans="4:4" x14ac:dyDescent="0.25">
      <c r="D838" s="143"/>
    </row>
    <row r="839" spans="4:4" x14ac:dyDescent="0.25">
      <c r="D839" s="143"/>
    </row>
    <row r="840" spans="4:4" x14ac:dyDescent="0.25">
      <c r="D840" s="143"/>
    </row>
    <row r="841" spans="4:4" x14ac:dyDescent="0.25">
      <c r="D841" s="143"/>
    </row>
    <row r="842" spans="4:4" x14ac:dyDescent="0.25">
      <c r="D842" s="143"/>
    </row>
    <row r="843" spans="4:4" x14ac:dyDescent="0.25">
      <c r="D843" s="143"/>
    </row>
    <row r="844" spans="4:4" x14ac:dyDescent="0.25">
      <c r="D844" s="143"/>
    </row>
    <row r="845" spans="4:4" x14ac:dyDescent="0.25">
      <c r="D845" s="143"/>
    </row>
    <row r="846" spans="4:4" x14ac:dyDescent="0.25">
      <c r="D846" s="143"/>
    </row>
    <row r="847" spans="4:4" x14ac:dyDescent="0.25">
      <c r="D847" s="143"/>
    </row>
    <row r="848" spans="4:4" x14ac:dyDescent="0.25">
      <c r="D848" s="143"/>
    </row>
    <row r="849" spans="4:4" x14ac:dyDescent="0.25">
      <c r="D849" s="143"/>
    </row>
    <row r="850" spans="4:4" x14ac:dyDescent="0.25">
      <c r="D850" s="143"/>
    </row>
    <row r="851" spans="4:4" x14ac:dyDescent="0.25">
      <c r="D851" s="143"/>
    </row>
    <row r="852" spans="4:4" x14ac:dyDescent="0.25">
      <c r="D852" s="143"/>
    </row>
    <row r="853" spans="4:4" x14ac:dyDescent="0.25">
      <c r="D853" s="143"/>
    </row>
    <row r="854" spans="4:4" x14ac:dyDescent="0.25">
      <c r="D854" s="143"/>
    </row>
    <row r="855" spans="4:4" x14ac:dyDescent="0.25">
      <c r="D855" s="143"/>
    </row>
    <row r="856" spans="4:4" x14ac:dyDescent="0.25">
      <c r="D856" s="143"/>
    </row>
    <row r="857" spans="4:4" x14ac:dyDescent="0.25">
      <c r="D857" s="143"/>
    </row>
    <row r="858" spans="4:4" x14ac:dyDescent="0.25">
      <c r="D858" s="143"/>
    </row>
    <row r="859" spans="4:4" x14ac:dyDescent="0.25">
      <c r="D859" s="143"/>
    </row>
    <row r="860" spans="4:4" x14ac:dyDescent="0.25">
      <c r="D860" s="143"/>
    </row>
    <row r="861" spans="4:4" x14ac:dyDescent="0.25">
      <c r="D861" s="143"/>
    </row>
    <row r="862" spans="4:4" x14ac:dyDescent="0.25">
      <c r="D862" s="143"/>
    </row>
    <row r="863" spans="4:4" x14ac:dyDescent="0.25">
      <c r="D863" s="143"/>
    </row>
    <row r="864" spans="4:4" x14ac:dyDescent="0.25">
      <c r="D864" s="143"/>
    </row>
    <row r="865" spans="4:4" x14ac:dyDescent="0.25">
      <c r="D865" s="143"/>
    </row>
    <row r="866" spans="4:4" x14ac:dyDescent="0.25">
      <c r="D866" s="143"/>
    </row>
    <row r="867" spans="4:4" x14ac:dyDescent="0.25">
      <c r="D867" s="143"/>
    </row>
    <row r="868" spans="4:4" x14ac:dyDescent="0.25">
      <c r="D868" s="143"/>
    </row>
    <row r="869" spans="4:4" x14ac:dyDescent="0.25">
      <c r="D869" s="143"/>
    </row>
    <row r="870" spans="4:4" x14ac:dyDescent="0.25">
      <c r="D870" s="143"/>
    </row>
    <row r="871" spans="4:4" x14ac:dyDescent="0.25">
      <c r="D871" s="143"/>
    </row>
    <row r="872" spans="4:4" x14ac:dyDescent="0.25">
      <c r="D872" s="143"/>
    </row>
    <row r="873" spans="4:4" x14ac:dyDescent="0.25">
      <c r="D873" s="143"/>
    </row>
    <row r="874" spans="4:4" x14ac:dyDescent="0.25">
      <c r="D874" s="143"/>
    </row>
    <row r="875" spans="4:4" x14ac:dyDescent="0.25">
      <c r="D875" s="143"/>
    </row>
    <row r="876" spans="4:4" x14ac:dyDescent="0.25">
      <c r="D876" s="143"/>
    </row>
    <row r="877" spans="4:4" x14ac:dyDescent="0.25">
      <c r="D877" s="143"/>
    </row>
    <row r="878" spans="4:4" x14ac:dyDescent="0.25">
      <c r="D878" s="143"/>
    </row>
    <row r="879" spans="4:4" x14ac:dyDescent="0.25">
      <c r="D879" s="143"/>
    </row>
    <row r="880" spans="4:4" x14ac:dyDescent="0.25">
      <c r="D880" s="143"/>
    </row>
    <row r="881" spans="4:4" x14ac:dyDescent="0.25">
      <c r="D881" s="143"/>
    </row>
    <row r="882" spans="4:4" x14ac:dyDescent="0.25">
      <c r="D882" s="143"/>
    </row>
    <row r="883" spans="4:4" x14ac:dyDescent="0.25">
      <c r="D883" s="143"/>
    </row>
    <row r="884" spans="4:4" x14ac:dyDescent="0.25">
      <c r="D884" s="143"/>
    </row>
    <row r="885" spans="4:4" x14ac:dyDescent="0.25">
      <c r="D885" s="143"/>
    </row>
    <row r="886" spans="4:4" x14ac:dyDescent="0.25">
      <c r="D886" s="143"/>
    </row>
    <row r="887" spans="4:4" x14ac:dyDescent="0.25">
      <c r="D887" s="143"/>
    </row>
    <row r="888" spans="4:4" x14ac:dyDescent="0.25">
      <c r="D888" s="143"/>
    </row>
    <row r="889" spans="4:4" x14ac:dyDescent="0.25">
      <c r="D889" s="143"/>
    </row>
    <row r="890" spans="4:4" x14ac:dyDescent="0.25">
      <c r="D890" s="143"/>
    </row>
    <row r="891" spans="4:4" x14ac:dyDescent="0.25">
      <c r="D891" s="143"/>
    </row>
    <row r="892" spans="4:4" x14ac:dyDescent="0.25">
      <c r="D892" s="143"/>
    </row>
    <row r="893" spans="4:4" x14ac:dyDescent="0.25">
      <c r="D893" s="143"/>
    </row>
    <row r="894" spans="4:4" x14ac:dyDescent="0.25">
      <c r="D894" s="143"/>
    </row>
    <row r="895" spans="4:4" x14ac:dyDescent="0.25">
      <c r="D895" s="143"/>
    </row>
    <row r="896" spans="4:4" x14ac:dyDescent="0.25">
      <c r="D896" s="143"/>
    </row>
    <row r="897" spans="4:4" x14ac:dyDescent="0.25">
      <c r="D897" s="143"/>
    </row>
    <row r="898" spans="4:4" x14ac:dyDescent="0.25">
      <c r="D898" s="143"/>
    </row>
    <row r="899" spans="4:4" x14ac:dyDescent="0.25">
      <c r="D899" s="143"/>
    </row>
    <row r="900" spans="4:4" x14ac:dyDescent="0.25">
      <c r="D900" s="143"/>
    </row>
    <row r="901" spans="4:4" x14ac:dyDescent="0.25">
      <c r="D901" s="143"/>
    </row>
    <row r="902" spans="4:4" x14ac:dyDescent="0.25">
      <c r="D902" s="143"/>
    </row>
    <row r="903" spans="4:4" x14ac:dyDescent="0.25">
      <c r="D903" s="143"/>
    </row>
    <row r="904" spans="4:4" x14ac:dyDescent="0.25">
      <c r="D904" s="143"/>
    </row>
    <row r="905" spans="4:4" x14ac:dyDescent="0.25">
      <c r="D905" s="143"/>
    </row>
    <row r="906" spans="4:4" x14ac:dyDescent="0.25">
      <c r="D906" s="143"/>
    </row>
    <row r="907" spans="4:4" x14ac:dyDescent="0.25">
      <c r="D907" s="143"/>
    </row>
    <row r="908" spans="4:4" x14ac:dyDescent="0.25">
      <c r="D908" s="143"/>
    </row>
    <row r="909" spans="4:4" x14ac:dyDescent="0.25">
      <c r="D909" s="143"/>
    </row>
    <row r="910" spans="4:4" x14ac:dyDescent="0.25">
      <c r="D910" s="143"/>
    </row>
    <row r="911" spans="4:4" x14ac:dyDescent="0.25">
      <c r="D911" s="143"/>
    </row>
    <row r="912" spans="4:4" x14ac:dyDescent="0.25">
      <c r="D912" s="143"/>
    </row>
    <row r="913" spans="4:4" x14ac:dyDescent="0.25">
      <c r="D913" s="143"/>
    </row>
    <row r="914" spans="4:4" x14ac:dyDescent="0.25">
      <c r="D914" s="143"/>
    </row>
    <row r="915" spans="4:4" x14ac:dyDescent="0.25">
      <c r="D915" s="143"/>
    </row>
    <row r="916" spans="4:4" x14ac:dyDescent="0.25">
      <c r="D916" s="143"/>
    </row>
    <row r="917" spans="4:4" x14ac:dyDescent="0.25">
      <c r="D917" s="143"/>
    </row>
    <row r="918" spans="4:4" x14ac:dyDescent="0.25">
      <c r="D918" s="143"/>
    </row>
    <row r="919" spans="4:4" x14ac:dyDescent="0.25">
      <c r="D919" s="143"/>
    </row>
    <row r="920" spans="4:4" x14ac:dyDescent="0.25">
      <c r="D920" s="143"/>
    </row>
    <row r="921" spans="4:4" x14ac:dyDescent="0.25">
      <c r="D921" s="143"/>
    </row>
    <row r="922" spans="4:4" x14ac:dyDescent="0.25">
      <c r="D922" s="143"/>
    </row>
    <row r="923" spans="4:4" x14ac:dyDescent="0.25">
      <c r="D923" s="143"/>
    </row>
    <row r="924" spans="4:4" x14ac:dyDescent="0.25">
      <c r="D924" s="143"/>
    </row>
    <row r="925" spans="4:4" x14ac:dyDescent="0.25">
      <c r="D925" s="143"/>
    </row>
    <row r="926" spans="4:4" x14ac:dyDescent="0.25">
      <c r="D926" s="143"/>
    </row>
    <row r="927" spans="4:4" x14ac:dyDescent="0.25">
      <c r="D927" s="143"/>
    </row>
    <row r="928" spans="4:4" x14ac:dyDescent="0.25">
      <c r="D928" s="143"/>
    </row>
    <row r="929" spans="4:4" x14ac:dyDescent="0.25">
      <c r="D929" s="143"/>
    </row>
    <row r="930" spans="4:4" x14ac:dyDescent="0.25">
      <c r="D930" s="143"/>
    </row>
    <row r="931" spans="4:4" x14ac:dyDescent="0.25">
      <c r="D931" s="143"/>
    </row>
    <row r="932" spans="4:4" x14ac:dyDescent="0.25">
      <c r="D932" s="143"/>
    </row>
    <row r="933" spans="4:4" x14ac:dyDescent="0.25">
      <c r="D933" s="143"/>
    </row>
    <row r="934" spans="4:4" x14ac:dyDescent="0.25">
      <c r="D934" s="143"/>
    </row>
    <row r="935" spans="4:4" x14ac:dyDescent="0.25">
      <c r="D935" s="143"/>
    </row>
    <row r="936" spans="4:4" x14ac:dyDescent="0.25">
      <c r="D936" s="143"/>
    </row>
    <row r="937" spans="4:4" x14ac:dyDescent="0.25">
      <c r="D937" s="143"/>
    </row>
    <row r="938" spans="4:4" x14ac:dyDescent="0.25">
      <c r="D938" s="143"/>
    </row>
    <row r="939" spans="4:4" x14ac:dyDescent="0.25">
      <c r="D939" s="143"/>
    </row>
    <row r="940" spans="4:4" x14ac:dyDescent="0.25">
      <c r="D940" s="143"/>
    </row>
    <row r="941" spans="4:4" x14ac:dyDescent="0.25">
      <c r="D941" s="143"/>
    </row>
    <row r="942" spans="4:4" x14ac:dyDescent="0.25">
      <c r="D942" s="143"/>
    </row>
    <row r="943" spans="4:4" x14ac:dyDescent="0.25">
      <c r="D943" s="143"/>
    </row>
    <row r="944" spans="4:4" x14ac:dyDescent="0.25">
      <c r="D944" s="143"/>
    </row>
    <row r="945" spans="4:4" x14ac:dyDescent="0.25">
      <c r="D945" s="143"/>
    </row>
    <row r="946" spans="4:4" x14ac:dyDescent="0.25">
      <c r="D946" s="143"/>
    </row>
    <row r="947" spans="4:4" x14ac:dyDescent="0.25">
      <c r="D947" s="143"/>
    </row>
    <row r="948" spans="4:4" x14ac:dyDescent="0.25">
      <c r="D948" s="143"/>
    </row>
    <row r="949" spans="4:4" x14ac:dyDescent="0.25">
      <c r="D949" s="143"/>
    </row>
    <row r="950" spans="4:4" x14ac:dyDescent="0.25">
      <c r="D950" s="143"/>
    </row>
    <row r="951" spans="4:4" x14ac:dyDescent="0.25">
      <c r="D951" s="143"/>
    </row>
    <row r="952" spans="4:4" x14ac:dyDescent="0.25">
      <c r="D952" s="143"/>
    </row>
    <row r="953" spans="4:4" x14ac:dyDescent="0.25">
      <c r="D953" s="143"/>
    </row>
    <row r="954" spans="4:4" x14ac:dyDescent="0.25">
      <c r="D954" s="143"/>
    </row>
    <row r="955" spans="4:4" x14ac:dyDescent="0.25">
      <c r="D955" s="143"/>
    </row>
    <row r="956" spans="4:4" x14ac:dyDescent="0.25">
      <c r="D956" s="143"/>
    </row>
    <row r="957" spans="4:4" x14ac:dyDescent="0.25">
      <c r="D957" s="143"/>
    </row>
    <row r="958" spans="4:4" x14ac:dyDescent="0.25">
      <c r="D958" s="143"/>
    </row>
    <row r="959" spans="4:4" x14ac:dyDescent="0.25">
      <c r="D959" s="143"/>
    </row>
    <row r="960" spans="4:4" x14ac:dyDescent="0.25">
      <c r="D960" s="143"/>
    </row>
    <row r="961" spans="4:4" x14ac:dyDescent="0.25">
      <c r="D961" s="143"/>
    </row>
    <row r="962" spans="4:4" x14ac:dyDescent="0.25">
      <c r="D962" s="143"/>
    </row>
    <row r="963" spans="4:4" x14ac:dyDescent="0.25">
      <c r="D963" s="143"/>
    </row>
    <row r="964" spans="4:4" x14ac:dyDescent="0.25">
      <c r="D964" s="143"/>
    </row>
    <row r="965" spans="4:4" x14ac:dyDescent="0.25">
      <c r="D965" s="143"/>
    </row>
    <row r="966" spans="4:4" x14ac:dyDescent="0.25">
      <c r="D966" s="143"/>
    </row>
    <row r="967" spans="4:4" x14ac:dyDescent="0.25">
      <c r="D967" s="143"/>
    </row>
    <row r="968" spans="4:4" x14ac:dyDescent="0.25">
      <c r="D968" s="143"/>
    </row>
    <row r="969" spans="4:4" x14ac:dyDescent="0.25">
      <c r="D969" s="143"/>
    </row>
    <row r="970" spans="4:4" x14ac:dyDescent="0.25">
      <c r="D970" s="143"/>
    </row>
    <row r="971" spans="4:4" x14ac:dyDescent="0.25">
      <c r="D971" s="143"/>
    </row>
    <row r="972" spans="4:4" x14ac:dyDescent="0.25">
      <c r="D972" s="143"/>
    </row>
    <row r="973" spans="4:4" x14ac:dyDescent="0.25">
      <c r="D973" s="143"/>
    </row>
    <row r="974" spans="4:4" x14ac:dyDescent="0.25">
      <c r="D974" s="143"/>
    </row>
    <row r="975" spans="4:4" x14ac:dyDescent="0.25">
      <c r="D975" s="143"/>
    </row>
    <row r="976" spans="4:4" x14ac:dyDescent="0.25">
      <c r="D976" s="143"/>
    </row>
    <row r="977" spans="4:4" x14ac:dyDescent="0.25">
      <c r="D977" s="143"/>
    </row>
    <row r="978" spans="4:4" x14ac:dyDescent="0.25">
      <c r="D978" s="143"/>
    </row>
    <row r="979" spans="4:4" x14ac:dyDescent="0.25">
      <c r="D979" s="143"/>
    </row>
    <row r="980" spans="4:4" x14ac:dyDescent="0.25">
      <c r="D980" s="143"/>
    </row>
    <row r="981" spans="4:4" x14ac:dyDescent="0.25">
      <c r="D981" s="143"/>
    </row>
    <row r="982" spans="4:4" x14ac:dyDescent="0.25">
      <c r="D982" s="143"/>
    </row>
    <row r="983" spans="4:4" x14ac:dyDescent="0.25">
      <c r="D983" s="143"/>
    </row>
    <row r="984" spans="4:4" x14ac:dyDescent="0.25">
      <c r="D984" s="143"/>
    </row>
    <row r="985" spans="4:4" x14ac:dyDescent="0.25">
      <c r="D985" s="143"/>
    </row>
    <row r="986" spans="4:4" x14ac:dyDescent="0.25">
      <c r="D986" s="143"/>
    </row>
    <row r="987" spans="4:4" x14ac:dyDescent="0.25">
      <c r="D987" s="143"/>
    </row>
    <row r="988" spans="4:4" x14ac:dyDescent="0.25">
      <c r="D988" s="143"/>
    </row>
    <row r="989" spans="4:4" x14ac:dyDescent="0.25">
      <c r="D989" s="143"/>
    </row>
    <row r="990" spans="4:4" x14ac:dyDescent="0.25">
      <c r="D990" s="143"/>
    </row>
    <row r="991" spans="4:4" x14ac:dyDescent="0.25">
      <c r="D991" s="143"/>
    </row>
    <row r="992" spans="4:4" x14ac:dyDescent="0.25">
      <c r="D992" s="143"/>
    </row>
    <row r="993" spans="4:4" x14ac:dyDescent="0.25">
      <c r="D993" s="143"/>
    </row>
    <row r="994" spans="4:4" x14ac:dyDescent="0.25">
      <c r="D994" s="143"/>
    </row>
    <row r="995" spans="4:4" x14ac:dyDescent="0.25">
      <c r="D995" s="143"/>
    </row>
    <row r="996" spans="4:4" x14ac:dyDescent="0.25">
      <c r="D996" s="143"/>
    </row>
    <row r="997" spans="4:4" x14ac:dyDescent="0.25">
      <c r="D997" s="143"/>
    </row>
    <row r="998" spans="4:4" x14ac:dyDescent="0.25">
      <c r="D998" s="143"/>
    </row>
    <row r="999" spans="4:4" x14ac:dyDescent="0.25">
      <c r="D999" s="143"/>
    </row>
    <row r="1000" spans="4:4" x14ac:dyDescent="0.25">
      <c r="D1000" s="143"/>
    </row>
    <row r="1001" spans="4:4" x14ac:dyDescent="0.25">
      <c r="D1001" s="143"/>
    </row>
    <row r="1002" spans="4:4" x14ac:dyDescent="0.25">
      <c r="D1002" s="143"/>
    </row>
    <row r="1003" spans="4:4" x14ac:dyDescent="0.25">
      <c r="D1003" s="143"/>
    </row>
    <row r="1004" spans="4:4" x14ac:dyDescent="0.25">
      <c r="D1004" s="143"/>
    </row>
    <row r="1005" spans="4:4" x14ac:dyDescent="0.25">
      <c r="D1005" s="143"/>
    </row>
    <row r="1006" spans="4:4" x14ac:dyDescent="0.25">
      <c r="D1006" s="143"/>
    </row>
    <row r="1007" spans="4:4" x14ac:dyDescent="0.25">
      <c r="D1007" s="143"/>
    </row>
    <row r="1008" spans="4:4" x14ac:dyDescent="0.25">
      <c r="D1008" s="143"/>
    </row>
    <row r="1009" spans="4:4" x14ac:dyDescent="0.25">
      <c r="D1009" s="143"/>
    </row>
    <row r="1010" spans="4:4" x14ac:dyDescent="0.25">
      <c r="D1010" s="143"/>
    </row>
    <row r="1011" spans="4:4" x14ac:dyDescent="0.25">
      <c r="D1011" s="143"/>
    </row>
    <row r="1012" spans="4:4" x14ac:dyDescent="0.25">
      <c r="D1012" s="143"/>
    </row>
    <row r="1013" spans="4:4" x14ac:dyDescent="0.25">
      <c r="D1013" s="143"/>
    </row>
    <row r="1014" spans="4:4" x14ac:dyDescent="0.25">
      <c r="D1014" s="143"/>
    </row>
    <row r="1015" spans="4:4" x14ac:dyDescent="0.25">
      <c r="D1015" s="143"/>
    </row>
    <row r="1016" spans="4:4" x14ac:dyDescent="0.25">
      <c r="D1016" s="143"/>
    </row>
    <row r="1017" spans="4:4" x14ac:dyDescent="0.25">
      <c r="D1017" s="143"/>
    </row>
    <row r="1018" spans="4:4" x14ac:dyDescent="0.25">
      <c r="D1018" s="143"/>
    </row>
    <row r="1019" spans="4:4" x14ac:dyDescent="0.25">
      <c r="D1019" s="143"/>
    </row>
    <row r="1020" spans="4:4" x14ac:dyDescent="0.25">
      <c r="D1020" s="143"/>
    </row>
    <row r="1021" spans="4:4" x14ac:dyDescent="0.25">
      <c r="D1021" s="143"/>
    </row>
    <row r="1022" spans="4:4" x14ac:dyDescent="0.25">
      <c r="D1022" s="143"/>
    </row>
    <row r="1023" spans="4:4" x14ac:dyDescent="0.25">
      <c r="D1023" s="143"/>
    </row>
    <row r="1024" spans="4:4" x14ac:dyDescent="0.25">
      <c r="D1024" s="143"/>
    </row>
    <row r="1025" spans="4:4" x14ac:dyDescent="0.25">
      <c r="D1025" s="143"/>
    </row>
    <row r="1026" spans="4:4" x14ac:dyDescent="0.25">
      <c r="D1026" s="143"/>
    </row>
    <row r="1027" spans="4:4" x14ac:dyDescent="0.25">
      <c r="D1027" s="143"/>
    </row>
    <row r="1028" spans="4:4" x14ac:dyDescent="0.25">
      <c r="D1028" s="143"/>
    </row>
    <row r="1029" spans="4:4" x14ac:dyDescent="0.25">
      <c r="D1029" s="143"/>
    </row>
    <row r="1030" spans="4:4" x14ac:dyDescent="0.25">
      <c r="D1030" s="143"/>
    </row>
    <row r="1031" spans="4:4" x14ac:dyDescent="0.25">
      <c r="D1031" s="143"/>
    </row>
    <row r="1032" spans="4:4" x14ac:dyDescent="0.25">
      <c r="D1032" s="143"/>
    </row>
    <row r="1033" spans="4:4" x14ac:dyDescent="0.25">
      <c r="D1033" s="143"/>
    </row>
    <row r="1034" spans="4:4" x14ac:dyDescent="0.25">
      <c r="D1034" s="143"/>
    </row>
    <row r="1035" spans="4:4" x14ac:dyDescent="0.25">
      <c r="D1035" s="143"/>
    </row>
    <row r="1036" spans="4:4" x14ac:dyDescent="0.25">
      <c r="D1036" s="143"/>
    </row>
    <row r="1037" spans="4:4" x14ac:dyDescent="0.25">
      <c r="D1037" s="143"/>
    </row>
    <row r="1038" spans="4:4" x14ac:dyDescent="0.25">
      <c r="D1038" s="143"/>
    </row>
    <row r="1039" spans="4:4" x14ac:dyDescent="0.25">
      <c r="D1039" s="143"/>
    </row>
    <row r="1040" spans="4:4" x14ac:dyDescent="0.25">
      <c r="D1040" s="143"/>
    </row>
    <row r="1041" spans="4:4" x14ac:dyDescent="0.25">
      <c r="D1041" s="143"/>
    </row>
    <row r="1042" spans="4:4" x14ac:dyDescent="0.25">
      <c r="D1042" s="143"/>
    </row>
    <row r="1043" spans="4:4" x14ac:dyDescent="0.25">
      <c r="D1043" s="143"/>
    </row>
    <row r="1044" spans="4:4" x14ac:dyDescent="0.25">
      <c r="D1044" s="143"/>
    </row>
    <row r="1045" spans="4:4" x14ac:dyDescent="0.25">
      <c r="D1045" s="143"/>
    </row>
    <row r="1046" spans="4:4" x14ac:dyDescent="0.25">
      <c r="D1046" s="143"/>
    </row>
    <row r="1047" spans="4:4" x14ac:dyDescent="0.25">
      <c r="D1047" s="143"/>
    </row>
    <row r="1048" spans="4:4" x14ac:dyDescent="0.25">
      <c r="D1048" s="143"/>
    </row>
    <row r="1049" spans="4:4" x14ac:dyDescent="0.25">
      <c r="D1049" s="143"/>
    </row>
    <row r="1050" spans="4:4" x14ac:dyDescent="0.25">
      <c r="D1050" s="143"/>
    </row>
    <row r="1051" spans="4:4" x14ac:dyDescent="0.25">
      <c r="D1051" s="143"/>
    </row>
    <row r="1052" spans="4:4" x14ac:dyDescent="0.25">
      <c r="D1052" s="143"/>
    </row>
    <row r="1053" spans="4:4" x14ac:dyDescent="0.25">
      <c r="D1053" s="143"/>
    </row>
    <row r="1054" spans="4:4" x14ac:dyDescent="0.25">
      <c r="D1054" s="143"/>
    </row>
    <row r="1055" spans="4:4" x14ac:dyDescent="0.25">
      <c r="D1055" s="143"/>
    </row>
    <row r="1056" spans="4:4" x14ac:dyDescent="0.25">
      <c r="D1056" s="143"/>
    </row>
    <row r="1057" spans="4:4" x14ac:dyDescent="0.25">
      <c r="D1057" s="143"/>
    </row>
    <row r="1058" spans="4:4" x14ac:dyDescent="0.25">
      <c r="D1058" s="143"/>
    </row>
    <row r="1059" spans="4:4" x14ac:dyDescent="0.25">
      <c r="D1059" s="143"/>
    </row>
    <row r="1060" spans="4:4" x14ac:dyDescent="0.25">
      <c r="D1060" s="143"/>
    </row>
    <row r="1061" spans="4:4" x14ac:dyDescent="0.25">
      <c r="D1061" s="143"/>
    </row>
    <row r="1062" spans="4:4" x14ac:dyDescent="0.25">
      <c r="D1062" s="143"/>
    </row>
    <row r="1063" spans="4:4" x14ac:dyDescent="0.25">
      <c r="D1063" s="143"/>
    </row>
    <row r="1064" spans="4:4" x14ac:dyDescent="0.25">
      <c r="D1064" s="143"/>
    </row>
    <row r="1065" spans="4:4" x14ac:dyDescent="0.25">
      <c r="D1065" s="143"/>
    </row>
    <row r="1066" spans="4:4" x14ac:dyDescent="0.25">
      <c r="D1066" s="143"/>
    </row>
    <row r="1067" spans="4:4" x14ac:dyDescent="0.25">
      <c r="D1067" s="143"/>
    </row>
    <row r="1068" spans="4:4" x14ac:dyDescent="0.25">
      <c r="D1068" s="143"/>
    </row>
    <row r="1069" spans="4:4" x14ac:dyDescent="0.25">
      <c r="D1069" s="143"/>
    </row>
    <row r="1070" spans="4:4" x14ac:dyDescent="0.25">
      <c r="D1070" s="143"/>
    </row>
    <row r="1071" spans="4:4" x14ac:dyDescent="0.25">
      <c r="D1071" s="143"/>
    </row>
    <row r="1072" spans="4:4" x14ac:dyDescent="0.25">
      <c r="D1072" s="143"/>
    </row>
    <row r="1073" spans="4:4" x14ac:dyDescent="0.25">
      <c r="D1073" s="143"/>
    </row>
    <row r="1074" spans="4:4" x14ac:dyDescent="0.25">
      <c r="D1074" s="143"/>
    </row>
    <row r="1075" spans="4:4" x14ac:dyDescent="0.25">
      <c r="D1075" s="143"/>
    </row>
    <row r="1076" spans="4:4" x14ac:dyDescent="0.25">
      <c r="D1076" s="143"/>
    </row>
    <row r="1077" spans="4:4" x14ac:dyDescent="0.25">
      <c r="D1077" s="143"/>
    </row>
    <row r="1078" spans="4:4" x14ac:dyDescent="0.25">
      <c r="D1078" s="143"/>
    </row>
    <row r="1079" spans="4:4" x14ac:dyDescent="0.25">
      <c r="D1079" s="143"/>
    </row>
    <row r="1080" spans="4:4" x14ac:dyDescent="0.25">
      <c r="D1080" s="143"/>
    </row>
    <row r="1081" spans="4:4" x14ac:dyDescent="0.25">
      <c r="D1081" s="143"/>
    </row>
    <row r="1082" spans="4:4" x14ac:dyDescent="0.25">
      <c r="D1082" s="143"/>
    </row>
    <row r="1083" spans="4:4" x14ac:dyDescent="0.25">
      <c r="D1083" s="143"/>
    </row>
    <row r="1084" spans="4:4" x14ac:dyDescent="0.25">
      <c r="D1084" s="143"/>
    </row>
    <row r="1085" spans="4:4" x14ac:dyDescent="0.25">
      <c r="D1085" s="143"/>
    </row>
    <row r="1086" spans="4:4" x14ac:dyDescent="0.25">
      <c r="D1086" s="143"/>
    </row>
    <row r="1087" spans="4:4" x14ac:dyDescent="0.25">
      <c r="D1087" s="143"/>
    </row>
    <row r="1088" spans="4:4" x14ac:dyDescent="0.25">
      <c r="D1088" s="143"/>
    </row>
    <row r="1089" spans="4:4" x14ac:dyDescent="0.25">
      <c r="D1089" s="143"/>
    </row>
    <row r="1090" spans="4:4" x14ac:dyDescent="0.25">
      <c r="D1090" s="143"/>
    </row>
    <row r="1091" spans="4:4" x14ac:dyDescent="0.25">
      <c r="D1091" s="143"/>
    </row>
    <row r="1092" spans="4:4" x14ac:dyDescent="0.25">
      <c r="D1092" s="143"/>
    </row>
    <row r="1093" spans="4:4" x14ac:dyDescent="0.25">
      <c r="D1093" s="143"/>
    </row>
    <row r="1094" spans="4:4" x14ac:dyDescent="0.25">
      <c r="D1094" s="143"/>
    </row>
    <row r="1095" spans="4:4" x14ac:dyDescent="0.25">
      <c r="D1095" s="143"/>
    </row>
    <row r="1096" spans="4:4" x14ac:dyDescent="0.25">
      <c r="D1096" s="143"/>
    </row>
    <row r="1097" spans="4:4" x14ac:dyDescent="0.25">
      <c r="D1097" s="143"/>
    </row>
    <row r="1098" spans="4:4" x14ac:dyDescent="0.25">
      <c r="D1098" s="143"/>
    </row>
    <row r="1099" spans="4:4" x14ac:dyDescent="0.25">
      <c r="D1099" s="143"/>
    </row>
    <row r="1100" spans="4:4" x14ac:dyDescent="0.25">
      <c r="D1100" s="143"/>
    </row>
    <row r="1101" spans="4:4" x14ac:dyDescent="0.25">
      <c r="D1101" s="143"/>
    </row>
    <row r="1102" spans="4:4" x14ac:dyDescent="0.25">
      <c r="D1102" s="143"/>
    </row>
    <row r="1103" spans="4:4" x14ac:dyDescent="0.25">
      <c r="D1103" s="143"/>
    </row>
    <row r="1104" spans="4:4" x14ac:dyDescent="0.25">
      <c r="D1104" s="143"/>
    </row>
    <row r="1105" spans="4:4" x14ac:dyDescent="0.25">
      <c r="D1105" s="143"/>
    </row>
    <row r="1106" spans="4:4" x14ac:dyDescent="0.25">
      <c r="D1106" s="143"/>
    </row>
    <row r="1107" spans="4:4" x14ac:dyDescent="0.25">
      <c r="D1107" s="143"/>
    </row>
    <row r="1108" spans="4:4" x14ac:dyDescent="0.25">
      <c r="D1108" s="143"/>
    </row>
    <row r="1109" spans="4:4" x14ac:dyDescent="0.25">
      <c r="D1109" s="143"/>
    </row>
    <row r="1110" spans="4:4" x14ac:dyDescent="0.25">
      <c r="D1110" s="143"/>
    </row>
    <row r="1111" spans="4:4" x14ac:dyDescent="0.25">
      <c r="D1111" s="143"/>
    </row>
    <row r="1112" spans="4:4" x14ac:dyDescent="0.25">
      <c r="D1112" s="143"/>
    </row>
    <row r="1113" spans="4:4" x14ac:dyDescent="0.25">
      <c r="D1113" s="143"/>
    </row>
    <row r="1114" spans="4:4" x14ac:dyDescent="0.25">
      <c r="D1114" s="143"/>
    </row>
    <row r="1115" spans="4:4" x14ac:dyDescent="0.25">
      <c r="D1115" s="143"/>
    </row>
    <row r="1116" spans="4:4" x14ac:dyDescent="0.25">
      <c r="D1116" s="143"/>
    </row>
    <row r="1117" spans="4:4" x14ac:dyDescent="0.25">
      <c r="D1117" s="143"/>
    </row>
    <row r="1118" spans="4:4" x14ac:dyDescent="0.25">
      <c r="D1118" s="143"/>
    </row>
    <row r="1119" spans="4:4" x14ac:dyDescent="0.25">
      <c r="D1119" s="143"/>
    </row>
    <row r="1120" spans="4:4" x14ac:dyDescent="0.25">
      <c r="D1120" s="143"/>
    </row>
    <row r="1121" spans="4:4" x14ac:dyDescent="0.25">
      <c r="D1121" s="143"/>
    </row>
    <row r="1122" spans="4:4" x14ac:dyDescent="0.25">
      <c r="D1122" s="143"/>
    </row>
    <row r="1123" spans="4:4" x14ac:dyDescent="0.25">
      <c r="D1123" s="143"/>
    </row>
    <row r="1124" spans="4:4" x14ac:dyDescent="0.25">
      <c r="D1124" s="143"/>
    </row>
    <row r="1125" spans="4:4" x14ac:dyDescent="0.25">
      <c r="D1125" s="143"/>
    </row>
    <row r="1126" spans="4:4" x14ac:dyDescent="0.25">
      <c r="D1126" s="143"/>
    </row>
    <row r="1127" spans="4:4" x14ac:dyDescent="0.25">
      <c r="D1127" s="143"/>
    </row>
    <row r="1128" spans="4:4" x14ac:dyDescent="0.25">
      <c r="D1128" s="143"/>
    </row>
    <row r="1129" spans="4:4" x14ac:dyDescent="0.25">
      <c r="D1129" s="143"/>
    </row>
    <row r="1130" spans="4:4" x14ac:dyDescent="0.25">
      <c r="D1130" s="143"/>
    </row>
    <row r="1131" spans="4:4" x14ac:dyDescent="0.25">
      <c r="D1131" s="143"/>
    </row>
    <row r="1132" spans="4:4" x14ac:dyDescent="0.25">
      <c r="D1132" s="143"/>
    </row>
    <row r="1133" spans="4:4" x14ac:dyDescent="0.25">
      <c r="D1133" s="143"/>
    </row>
    <row r="1134" spans="4:4" x14ac:dyDescent="0.25">
      <c r="D1134" s="143"/>
    </row>
    <row r="1135" spans="4:4" x14ac:dyDescent="0.25">
      <c r="D1135" s="143"/>
    </row>
    <row r="1136" spans="4:4" x14ac:dyDescent="0.25">
      <c r="D1136" s="143"/>
    </row>
    <row r="1137" spans="4:4" x14ac:dyDescent="0.25">
      <c r="D1137" s="143"/>
    </row>
    <row r="1138" spans="4:4" x14ac:dyDescent="0.25">
      <c r="D1138" s="143"/>
    </row>
    <row r="1139" spans="4:4" x14ac:dyDescent="0.25">
      <c r="D1139" s="143"/>
    </row>
    <row r="1140" spans="4:4" x14ac:dyDescent="0.25">
      <c r="D1140" s="143"/>
    </row>
    <row r="1141" spans="4:4" x14ac:dyDescent="0.25">
      <c r="D1141" s="143"/>
    </row>
    <row r="1142" spans="4:4" x14ac:dyDescent="0.25">
      <c r="D1142" s="143"/>
    </row>
    <row r="1143" spans="4:4" x14ac:dyDescent="0.25">
      <c r="D1143" s="143"/>
    </row>
    <row r="1144" spans="4:4" x14ac:dyDescent="0.25">
      <c r="D1144" s="143"/>
    </row>
    <row r="1145" spans="4:4" x14ac:dyDescent="0.25">
      <c r="D1145" s="143"/>
    </row>
    <row r="1146" spans="4:4" x14ac:dyDescent="0.25">
      <c r="D1146" s="143"/>
    </row>
    <row r="1147" spans="4:4" x14ac:dyDescent="0.25">
      <c r="D1147" s="143"/>
    </row>
    <row r="1148" spans="4:4" x14ac:dyDescent="0.25">
      <c r="D1148" s="143"/>
    </row>
    <row r="1149" spans="4:4" x14ac:dyDescent="0.25">
      <c r="D1149" s="143"/>
    </row>
    <row r="1150" spans="4:4" x14ac:dyDescent="0.25">
      <c r="D1150" s="143"/>
    </row>
    <row r="1151" spans="4:4" x14ac:dyDescent="0.25">
      <c r="D1151" s="143"/>
    </row>
    <row r="1152" spans="4:4" x14ac:dyDescent="0.25">
      <c r="D1152" s="143"/>
    </row>
    <row r="1153" spans="4:4" x14ac:dyDescent="0.25">
      <c r="D1153" s="143"/>
    </row>
    <row r="1154" spans="4:4" x14ac:dyDescent="0.25">
      <c r="D1154" s="143"/>
    </row>
    <row r="1155" spans="4:4" x14ac:dyDescent="0.25">
      <c r="D1155" s="143"/>
    </row>
    <row r="1156" spans="4:4" x14ac:dyDescent="0.25">
      <c r="D1156" s="143"/>
    </row>
    <row r="1157" spans="4:4" x14ac:dyDescent="0.25">
      <c r="D1157" s="143"/>
    </row>
    <row r="1158" spans="4:4" x14ac:dyDescent="0.25">
      <c r="D1158" s="143"/>
    </row>
    <row r="1159" spans="4:4" x14ac:dyDescent="0.25">
      <c r="D1159" s="143"/>
    </row>
    <row r="1160" spans="4:4" x14ac:dyDescent="0.25">
      <c r="D1160" s="143"/>
    </row>
    <row r="1161" spans="4:4" x14ac:dyDescent="0.25">
      <c r="D1161" s="143"/>
    </row>
    <row r="1162" spans="4:4" x14ac:dyDescent="0.25">
      <c r="D1162" s="143"/>
    </row>
    <row r="1163" spans="4:4" x14ac:dyDescent="0.25">
      <c r="D1163" s="143"/>
    </row>
    <row r="1164" spans="4:4" x14ac:dyDescent="0.25">
      <c r="D1164" s="143"/>
    </row>
    <row r="1165" spans="4:4" x14ac:dyDescent="0.25">
      <c r="D1165" s="143"/>
    </row>
    <row r="1166" spans="4:4" x14ac:dyDescent="0.25">
      <c r="D1166" s="143"/>
    </row>
    <row r="1167" spans="4:4" x14ac:dyDescent="0.25">
      <c r="D1167" s="143"/>
    </row>
    <row r="1168" spans="4:4" x14ac:dyDescent="0.25">
      <c r="D1168" s="143"/>
    </row>
    <row r="1169" spans="4:4" x14ac:dyDescent="0.25">
      <c r="D1169" s="143"/>
    </row>
    <row r="1170" spans="4:4" x14ac:dyDescent="0.25">
      <c r="D1170" s="143"/>
    </row>
    <row r="1171" spans="4:4" x14ac:dyDescent="0.25">
      <c r="D1171" s="143"/>
    </row>
    <row r="1172" spans="4:4" x14ac:dyDescent="0.25">
      <c r="D1172" s="143"/>
    </row>
    <row r="1173" spans="4:4" x14ac:dyDescent="0.25">
      <c r="D1173" s="143"/>
    </row>
    <row r="1174" spans="4:4" x14ac:dyDescent="0.25">
      <c r="D1174" s="143"/>
    </row>
    <row r="1175" spans="4:4" x14ac:dyDescent="0.25">
      <c r="D1175" s="143"/>
    </row>
    <row r="1176" spans="4:4" x14ac:dyDescent="0.25">
      <c r="D1176" s="143"/>
    </row>
    <row r="1177" spans="4:4" x14ac:dyDescent="0.25">
      <c r="D1177" s="143"/>
    </row>
    <row r="1178" spans="4:4" x14ac:dyDescent="0.25">
      <c r="D1178" s="143"/>
    </row>
    <row r="1179" spans="4:4" x14ac:dyDescent="0.25">
      <c r="D1179" s="143"/>
    </row>
    <row r="1180" spans="4:4" x14ac:dyDescent="0.25">
      <c r="D1180" s="143"/>
    </row>
    <row r="1181" spans="4:4" x14ac:dyDescent="0.25">
      <c r="D1181" s="143"/>
    </row>
    <row r="1182" spans="4:4" x14ac:dyDescent="0.25">
      <c r="D1182" s="143"/>
    </row>
    <row r="1183" spans="4:4" x14ac:dyDescent="0.25">
      <c r="D1183" s="143"/>
    </row>
    <row r="1184" spans="4:4" x14ac:dyDescent="0.25">
      <c r="D1184" s="143"/>
    </row>
    <row r="1185" spans="4:4" x14ac:dyDescent="0.25">
      <c r="D1185" s="143"/>
    </row>
    <row r="1186" spans="4:4" x14ac:dyDescent="0.25">
      <c r="D1186" s="143"/>
    </row>
    <row r="1187" spans="4:4" x14ac:dyDescent="0.25">
      <c r="D1187" s="143"/>
    </row>
    <row r="1188" spans="4:4" x14ac:dyDescent="0.25">
      <c r="D1188" s="143"/>
    </row>
    <row r="1189" spans="4:4" x14ac:dyDescent="0.25">
      <c r="D1189" s="143"/>
    </row>
    <row r="1190" spans="4:4" x14ac:dyDescent="0.25">
      <c r="D1190" s="143"/>
    </row>
    <row r="1191" spans="4:4" x14ac:dyDescent="0.25">
      <c r="D1191" s="143"/>
    </row>
    <row r="1192" spans="4:4" x14ac:dyDescent="0.25">
      <c r="D1192" s="143"/>
    </row>
    <row r="1193" spans="4:4" x14ac:dyDescent="0.25">
      <c r="D1193" s="143"/>
    </row>
    <row r="1194" spans="4:4" x14ac:dyDescent="0.25">
      <c r="D1194" s="143"/>
    </row>
    <row r="1195" spans="4:4" x14ac:dyDescent="0.25">
      <c r="D1195" s="143"/>
    </row>
    <row r="1196" spans="4:4" x14ac:dyDescent="0.25">
      <c r="D1196" s="143"/>
    </row>
    <row r="1197" spans="4:4" x14ac:dyDescent="0.25">
      <c r="D1197" s="143"/>
    </row>
    <row r="1198" spans="4:4" x14ac:dyDescent="0.25">
      <c r="D1198" s="143"/>
    </row>
    <row r="1199" spans="4:4" x14ac:dyDescent="0.25">
      <c r="D1199" s="143"/>
    </row>
    <row r="1200" spans="4:4" x14ac:dyDescent="0.25">
      <c r="D1200" s="143"/>
    </row>
    <row r="1201" spans="4:4" x14ac:dyDescent="0.25">
      <c r="D1201" s="143"/>
    </row>
    <row r="1202" spans="4:4" x14ac:dyDescent="0.25">
      <c r="D1202" s="143"/>
    </row>
    <row r="1203" spans="4:4" x14ac:dyDescent="0.25">
      <c r="D1203" s="143"/>
    </row>
    <row r="1204" spans="4:4" x14ac:dyDescent="0.25">
      <c r="D1204" s="143"/>
    </row>
    <row r="1205" spans="4:4" x14ac:dyDescent="0.25">
      <c r="D1205" s="143"/>
    </row>
    <row r="1206" spans="4:4" x14ac:dyDescent="0.25">
      <c r="D1206" s="143"/>
    </row>
    <row r="1207" spans="4:4" x14ac:dyDescent="0.25">
      <c r="D1207" s="143"/>
    </row>
    <row r="1208" spans="4:4" x14ac:dyDescent="0.25">
      <c r="D1208" s="143"/>
    </row>
    <row r="1209" spans="4:4" x14ac:dyDescent="0.25">
      <c r="D1209" s="143"/>
    </row>
    <row r="1210" spans="4:4" x14ac:dyDescent="0.25">
      <c r="D1210" s="143"/>
    </row>
    <row r="1211" spans="4:4" x14ac:dyDescent="0.25">
      <c r="D1211" s="143"/>
    </row>
    <row r="1212" spans="4:4" x14ac:dyDescent="0.25">
      <c r="D1212" s="143"/>
    </row>
    <row r="1213" spans="4:4" x14ac:dyDescent="0.25">
      <c r="D1213" s="143"/>
    </row>
    <row r="1214" spans="4:4" x14ac:dyDescent="0.25">
      <c r="D1214" s="143"/>
    </row>
    <row r="1215" spans="4:4" x14ac:dyDescent="0.25">
      <c r="D1215" s="143"/>
    </row>
    <row r="1216" spans="4:4" x14ac:dyDescent="0.25">
      <c r="D1216" s="143"/>
    </row>
    <row r="1217" spans="4:4" x14ac:dyDescent="0.25">
      <c r="D1217" s="143"/>
    </row>
    <row r="1218" spans="4:4" x14ac:dyDescent="0.25">
      <c r="D1218" s="143"/>
    </row>
    <row r="1219" spans="4:4" x14ac:dyDescent="0.25">
      <c r="D1219" s="143"/>
    </row>
    <row r="1220" spans="4:4" x14ac:dyDescent="0.25">
      <c r="D1220" s="143"/>
    </row>
    <row r="1221" spans="4:4" x14ac:dyDescent="0.25">
      <c r="D1221" s="143"/>
    </row>
    <row r="1222" spans="4:4" x14ac:dyDescent="0.25">
      <c r="D1222" s="143"/>
    </row>
    <row r="1223" spans="4:4" x14ac:dyDescent="0.25">
      <c r="D1223" s="143"/>
    </row>
    <row r="1224" spans="4:4" x14ac:dyDescent="0.25">
      <c r="D1224" s="143"/>
    </row>
    <row r="1225" spans="4:4" x14ac:dyDescent="0.25">
      <c r="D1225" s="143"/>
    </row>
    <row r="1226" spans="4:4" x14ac:dyDescent="0.25">
      <c r="D1226" s="143"/>
    </row>
    <row r="1227" spans="4:4" x14ac:dyDescent="0.25">
      <c r="D1227" s="143"/>
    </row>
    <row r="1228" spans="4:4" x14ac:dyDescent="0.25">
      <c r="D1228" s="143"/>
    </row>
    <row r="1229" spans="4:4" x14ac:dyDescent="0.25">
      <c r="D1229" s="143"/>
    </row>
    <row r="1230" spans="4:4" x14ac:dyDescent="0.25">
      <c r="D1230" s="143"/>
    </row>
    <row r="1231" spans="4:4" x14ac:dyDescent="0.25">
      <c r="D1231" s="143"/>
    </row>
    <row r="1232" spans="4:4" x14ac:dyDescent="0.25">
      <c r="D1232" s="143"/>
    </row>
    <row r="1233" spans="4:4" x14ac:dyDescent="0.25">
      <c r="D1233" s="143"/>
    </row>
    <row r="1234" spans="4:4" x14ac:dyDescent="0.25">
      <c r="D1234" s="143"/>
    </row>
    <row r="1235" spans="4:4" x14ac:dyDescent="0.25">
      <c r="D1235" s="143"/>
    </row>
    <row r="1236" spans="4:4" x14ac:dyDescent="0.25">
      <c r="D1236" s="143"/>
    </row>
    <row r="1237" spans="4:4" x14ac:dyDescent="0.25">
      <c r="D1237" s="143"/>
    </row>
    <row r="1238" spans="4:4" x14ac:dyDescent="0.25">
      <c r="D1238" s="143"/>
    </row>
    <row r="1239" spans="4:4" x14ac:dyDescent="0.25">
      <c r="D1239" s="143"/>
    </row>
    <row r="1240" spans="4:4" x14ac:dyDescent="0.25">
      <c r="D1240" s="143"/>
    </row>
    <row r="1241" spans="4:4" x14ac:dyDescent="0.25">
      <c r="D1241" s="143"/>
    </row>
    <row r="1242" spans="4:4" x14ac:dyDescent="0.25">
      <c r="D1242" s="143"/>
    </row>
    <row r="1243" spans="4:4" x14ac:dyDescent="0.25">
      <c r="D1243" s="143"/>
    </row>
    <row r="1244" spans="4:4" x14ac:dyDescent="0.25">
      <c r="D1244" s="143"/>
    </row>
    <row r="1245" spans="4:4" x14ac:dyDescent="0.25">
      <c r="D1245" s="143"/>
    </row>
    <row r="1246" spans="4:4" x14ac:dyDescent="0.25">
      <c r="D1246" s="143"/>
    </row>
    <row r="1247" spans="4:4" x14ac:dyDescent="0.25">
      <c r="D1247" s="143"/>
    </row>
    <row r="1248" spans="4:4" x14ac:dyDescent="0.25">
      <c r="D1248" s="143"/>
    </row>
    <row r="1249" spans="4:4" x14ac:dyDescent="0.25">
      <c r="D1249" s="143"/>
    </row>
    <row r="1250" spans="4:4" x14ac:dyDescent="0.25">
      <c r="D1250" s="143"/>
    </row>
    <row r="1251" spans="4:4" x14ac:dyDescent="0.25">
      <c r="D1251" s="143"/>
    </row>
    <row r="1252" spans="4:4" x14ac:dyDescent="0.25">
      <c r="D1252" s="143"/>
    </row>
    <row r="1253" spans="4:4" x14ac:dyDescent="0.25">
      <c r="D1253" s="143"/>
    </row>
    <row r="1254" spans="4:4" x14ac:dyDescent="0.25">
      <c r="D1254" s="143"/>
    </row>
    <row r="1255" spans="4:4" x14ac:dyDescent="0.25">
      <c r="D1255" s="143"/>
    </row>
    <row r="1256" spans="4:4" x14ac:dyDescent="0.25">
      <c r="D1256" s="143"/>
    </row>
    <row r="1257" spans="4:4" x14ac:dyDescent="0.25">
      <c r="D1257" s="143"/>
    </row>
    <row r="1258" spans="4:4" x14ac:dyDescent="0.25">
      <c r="D1258" s="143"/>
    </row>
    <row r="1259" spans="4:4" x14ac:dyDescent="0.25">
      <c r="D1259" s="143"/>
    </row>
    <row r="1260" spans="4:4" x14ac:dyDescent="0.25">
      <c r="D1260" s="143"/>
    </row>
    <row r="1261" spans="4:4" x14ac:dyDescent="0.25">
      <c r="D1261" s="143"/>
    </row>
    <row r="1262" spans="4:4" x14ac:dyDescent="0.25">
      <c r="D1262" s="143"/>
    </row>
    <row r="1263" spans="4:4" x14ac:dyDescent="0.25">
      <c r="D1263" s="143"/>
    </row>
    <row r="1264" spans="4:4" x14ac:dyDescent="0.25">
      <c r="D1264" s="143"/>
    </row>
    <row r="1265" spans="4:4" x14ac:dyDescent="0.25">
      <c r="D1265" s="143"/>
    </row>
    <row r="1266" spans="4:4" x14ac:dyDescent="0.25">
      <c r="D1266" s="143"/>
    </row>
    <row r="1267" spans="4:4" x14ac:dyDescent="0.25">
      <c r="D1267" s="143"/>
    </row>
    <row r="1268" spans="4:4" x14ac:dyDescent="0.25">
      <c r="D1268" s="143"/>
    </row>
    <row r="1269" spans="4:4" x14ac:dyDescent="0.25">
      <c r="D1269" s="143"/>
    </row>
    <row r="1270" spans="4:4" x14ac:dyDescent="0.25">
      <c r="D1270" s="143"/>
    </row>
    <row r="1271" spans="4:4" x14ac:dyDescent="0.25">
      <c r="D1271" s="143"/>
    </row>
    <row r="1272" spans="4:4" x14ac:dyDescent="0.25">
      <c r="D1272" s="143"/>
    </row>
    <row r="1273" spans="4:4" x14ac:dyDescent="0.25">
      <c r="D1273" s="143"/>
    </row>
    <row r="1274" spans="4:4" x14ac:dyDescent="0.25">
      <c r="D1274" s="143"/>
    </row>
    <row r="1275" spans="4:4" x14ac:dyDescent="0.25">
      <c r="D1275" s="143"/>
    </row>
    <row r="1276" spans="4:4" x14ac:dyDescent="0.25">
      <c r="D1276" s="143"/>
    </row>
    <row r="1277" spans="4:4" x14ac:dyDescent="0.25">
      <c r="D1277" s="143"/>
    </row>
    <row r="1278" spans="4:4" x14ac:dyDescent="0.25">
      <c r="D1278" s="143"/>
    </row>
    <row r="1279" spans="4:4" x14ac:dyDescent="0.25">
      <c r="D1279" s="143"/>
    </row>
    <row r="1280" spans="4:4" x14ac:dyDescent="0.25">
      <c r="D1280" s="143"/>
    </row>
    <row r="1281" spans="4:4" x14ac:dyDescent="0.25">
      <c r="D1281" s="143"/>
    </row>
    <row r="1282" spans="4:4" x14ac:dyDescent="0.25">
      <c r="D1282" s="143"/>
    </row>
    <row r="1283" spans="4:4" x14ac:dyDescent="0.25">
      <c r="D1283" s="143"/>
    </row>
    <row r="1284" spans="4:4" x14ac:dyDescent="0.25">
      <c r="D1284" s="143"/>
    </row>
    <row r="1285" spans="4:4" x14ac:dyDescent="0.25">
      <c r="D1285" s="143"/>
    </row>
    <row r="1286" spans="4:4" x14ac:dyDescent="0.25">
      <c r="D1286" s="143"/>
    </row>
    <row r="1287" spans="4:4" x14ac:dyDescent="0.25">
      <c r="D1287" s="143"/>
    </row>
    <row r="1288" spans="4:4" x14ac:dyDescent="0.25">
      <c r="D1288" s="143"/>
    </row>
    <row r="1289" spans="4:4" x14ac:dyDescent="0.25">
      <c r="D1289" s="143"/>
    </row>
    <row r="1290" spans="4:4" x14ac:dyDescent="0.25">
      <c r="D1290" s="143"/>
    </row>
    <row r="1291" spans="4:4" x14ac:dyDescent="0.25">
      <c r="D1291" s="143"/>
    </row>
    <row r="1292" spans="4:4" x14ac:dyDescent="0.25">
      <c r="D1292" s="143"/>
    </row>
    <row r="1293" spans="4:4" x14ac:dyDescent="0.25">
      <c r="D1293" s="143"/>
    </row>
    <row r="1294" spans="4:4" x14ac:dyDescent="0.25">
      <c r="D1294" s="143"/>
    </row>
    <row r="1295" spans="4:4" x14ac:dyDescent="0.25">
      <c r="D1295" s="143"/>
    </row>
    <row r="1296" spans="4:4" x14ac:dyDescent="0.25">
      <c r="D1296" s="143"/>
    </row>
    <row r="1297" spans="4:4" x14ac:dyDescent="0.25">
      <c r="D1297" s="143"/>
    </row>
    <row r="1298" spans="4:4" x14ac:dyDescent="0.25">
      <c r="D1298" s="143"/>
    </row>
    <row r="1299" spans="4:4" x14ac:dyDescent="0.25">
      <c r="D1299" s="143"/>
    </row>
    <row r="1300" spans="4:4" x14ac:dyDescent="0.25">
      <c r="D1300" s="143"/>
    </row>
    <row r="1301" spans="4:4" x14ac:dyDescent="0.25">
      <c r="D1301" s="143"/>
    </row>
    <row r="1302" spans="4:4" x14ac:dyDescent="0.25">
      <c r="D1302" s="143"/>
    </row>
    <row r="1303" spans="4:4" x14ac:dyDescent="0.25">
      <c r="D1303" s="143"/>
    </row>
    <row r="1304" spans="4:4" x14ac:dyDescent="0.25">
      <c r="D1304" s="143"/>
    </row>
    <row r="1305" spans="4:4" x14ac:dyDescent="0.25">
      <c r="D1305" s="143"/>
    </row>
    <row r="1306" spans="4:4" x14ac:dyDescent="0.25">
      <c r="D1306" s="143"/>
    </row>
    <row r="1307" spans="4:4" x14ac:dyDescent="0.25">
      <c r="D1307" s="143"/>
    </row>
    <row r="1308" spans="4:4" x14ac:dyDescent="0.25">
      <c r="D1308" s="143"/>
    </row>
    <row r="1309" spans="4:4" x14ac:dyDescent="0.25">
      <c r="D1309" s="143"/>
    </row>
    <row r="1310" spans="4:4" x14ac:dyDescent="0.25">
      <c r="D1310" s="143"/>
    </row>
    <row r="1311" spans="4:4" x14ac:dyDescent="0.25">
      <c r="D1311" s="143"/>
    </row>
    <row r="1312" spans="4:4" x14ac:dyDescent="0.25">
      <c r="D1312" s="143"/>
    </row>
    <row r="1313" spans="4:4" x14ac:dyDescent="0.25">
      <c r="D1313" s="143"/>
    </row>
    <row r="1314" spans="4:4" x14ac:dyDescent="0.25">
      <c r="D1314" s="143"/>
    </row>
    <row r="1315" spans="4:4" x14ac:dyDescent="0.25">
      <c r="D1315" s="143"/>
    </row>
    <row r="1316" spans="4:4" x14ac:dyDescent="0.25">
      <c r="D1316" s="143"/>
    </row>
    <row r="1317" spans="4:4" x14ac:dyDescent="0.25">
      <c r="D1317" s="143"/>
    </row>
    <row r="1318" spans="4:4" x14ac:dyDescent="0.25">
      <c r="D1318" s="143"/>
    </row>
    <row r="1319" spans="4:4" x14ac:dyDescent="0.25">
      <c r="D1319" s="143"/>
    </row>
    <row r="1320" spans="4:4" x14ac:dyDescent="0.25">
      <c r="D1320" s="143"/>
    </row>
    <row r="1321" spans="4:4" x14ac:dyDescent="0.25">
      <c r="D1321" s="143"/>
    </row>
    <row r="1322" spans="4:4" x14ac:dyDescent="0.25">
      <c r="D1322" s="143"/>
    </row>
    <row r="1323" spans="4:4" x14ac:dyDescent="0.25">
      <c r="D1323" s="143"/>
    </row>
    <row r="1324" spans="4:4" x14ac:dyDescent="0.25">
      <c r="D1324" s="143"/>
    </row>
    <row r="1325" spans="4:4" x14ac:dyDescent="0.25">
      <c r="D1325" s="143"/>
    </row>
    <row r="1326" spans="4:4" x14ac:dyDescent="0.25">
      <c r="D1326" s="143"/>
    </row>
    <row r="1327" spans="4:4" x14ac:dyDescent="0.25">
      <c r="D1327" s="143"/>
    </row>
    <row r="1328" spans="4:4" x14ac:dyDescent="0.25">
      <c r="D1328" s="143"/>
    </row>
    <row r="1329" spans="4:4" x14ac:dyDescent="0.25">
      <c r="D1329" s="143"/>
    </row>
    <row r="1330" spans="4:4" x14ac:dyDescent="0.25">
      <c r="D1330" s="143"/>
    </row>
    <row r="1331" spans="4:4" x14ac:dyDescent="0.25">
      <c r="D1331" s="143"/>
    </row>
    <row r="1332" spans="4:4" x14ac:dyDescent="0.25">
      <c r="D1332" s="143"/>
    </row>
    <row r="1333" spans="4:4" x14ac:dyDescent="0.25">
      <c r="D1333" s="143"/>
    </row>
    <row r="1334" spans="4:4" x14ac:dyDescent="0.25">
      <c r="D1334" s="143"/>
    </row>
    <row r="1335" spans="4:4" x14ac:dyDescent="0.25">
      <c r="D1335" s="143"/>
    </row>
    <row r="1336" spans="4:4" x14ac:dyDescent="0.25">
      <c r="D1336" s="143"/>
    </row>
    <row r="1337" spans="4:4" x14ac:dyDescent="0.25">
      <c r="D1337" s="143"/>
    </row>
    <row r="1338" spans="4:4" x14ac:dyDescent="0.25">
      <c r="D1338" s="143"/>
    </row>
    <row r="1339" spans="4:4" x14ac:dyDescent="0.25">
      <c r="D1339" s="143"/>
    </row>
    <row r="1340" spans="4:4" x14ac:dyDescent="0.25">
      <c r="D1340" s="143"/>
    </row>
    <row r="1341" spans="4:4" x14ac:dyDescent="0.25">
      <c r="D1341" s="143"/>
    </row>
    <row r="1342" spans="4:4" x14ac:dyDescent="0.25">
      <c r="D1342" s="143"/>
    </row>
    <row r="1343" spans="4:4" x14ac:dyDescent="0.25">
      <c r="D1343" s="143"/>
    </row>
    <row r="1344" spans="4:4" x14ac:dyDescent="0.25">
      <c r="D1344" s="143"/>
    </row>
    <row r="1345" spans="4:4" x14ac:dyDescent="0.25">
      <c r="D1345" s="143"/>
    </row>
    <row r="1346" spans="4:4" x14ac:dyDescent="0.25">
      <c r="D1346" s="143"/>
    </row>
    <row r="1347" spans="4:4" x14ac:dyDescent="0.25">
      <c r="D1347" s="143"/>
    </row>
    <row r="1348" spans="4:4" x14ac:dyDescent="0.25">
      <c r="D1348" s="143"/>
    </row>
    <row r="1349" spans="4:4" x14ac:dyDescent="0.25">
      <c r="D1349" s="143"/>
    </row>
    <row r="1350" spans="4:4" x14ac:dyDescent="0.25">
      <c r="D1350" s="143"/>
    </row>
    <row r="1351" spans="4:4" x14ac:dyDescent="0.25">
      <c r="D1351" s="143"/>
    </row>
    <row r="1352" spans="4:4" x14ac:dyDescent="0.25">
      <c r="D1352" s="143"/>
    </row>
    <row r="1353" spans="4:4" x14ac:dyDescent="0.25">
      <c r="D1353" s="143"/>
    </row>
    <row r="1354" spans="4:4" x14ac:dyDescent="0.25">
      <c r="D1354" s="143"/>
    </row>
    <row r="1355" spans="4:4" x14ac:dyDescent="0.25">
      <c r="D1355" s="143"/>
    </row>
    <row r="1356" spans="4:4" x14ac:dyDescent="0.25">
      <c r="D1356" s="143"/>
    </row>
    <row r="1357" spans="4:4" x14ac:dyDescent="0.25">
      <c r="D1357" s="143"/>
    </row>
    <row r="1358" spans="4:4" x14ac:dyDescent="0.25">
      <c r="D1358" s="143"/>
    </row>
    <row r="1359" spans="4:4" x14ac:dyDescent="0.25">
      <c r="D1359" s="143"/>
    </row>
    <row r="1360" spans="4:4" x14ac:dyDescent="0.25">
      <c r="D1360" s="143"/>
    </row>
    <row r="1361" spans="4:4" x14ac:dyDescent="0.25">
      <c r="D1361" s="143"/>
    </row>
    <row r="1362" spans="4:4" x14ac:dyDescent="0.25">
      <c r="D1362" s="143"/>
    </row>
    <row r="1363" spans="4:4" x14ac:dyDescent="0.25">
      <c r="D1363" s="143"/>
    </row>
    <row r="1364" spans="4:4" x14ac:dyDescent="0.25">
      <c r="D1364" s="143"/>
    </row>
    <row r="1365" spans="4:4" x14ac:dyDescent="0.25">
      <c r="D1365" s="143"/>
    </row>
    <row r="1366" spans="4:4" x14ac:dyDescent="0.25">
      <c r="D1366" s="143"/>
    </row>
    <row r="1367" spans="4:4" x14ac:dyDescent="0.25">
      <c r="D1367" s="143"/>
    </row>
    <row r="1368" spans="4:4" x14ac:dyDescent="0.25">
      <c r="D1368" s="143"/>
    </row>
    <row r="1369" spans="4:4" x14ac:dyDescent="0.25">
      <c r="D1369" s="143"/>
    </row>
    <row r="1370" spans="4:4" x14ac:dyDescent="0.25">
      <c r="D1370" s="143"/>
    </row>
    <row r="1371" spans="4:4" x14ac:dyDescent="0.25">
      <c r="D1371" s="143"/>
    </row>
    <row r="1372" spans="4:4" x14ac:dyDescent="0.25">
      <c r="D1372" s="143"/>
    </row>
    <row r="1373" spans="4:4" x14ac:dyDescent="0.25">
      <c r="D1373" s="143"/>
    </row>
    <row r="1374" spans="4:4" x14ac:dyDescent="0.25">
      <c r="D1374" s="143"/>
    </row>
    <row r="1375" spans="4:4" x14ac:dyDescent="0.25">
      <c r="D1375" s="143"/>
    </row>
    <row r="1376" spans="4:4" x14ac:dyDescent="0.25">
      <c r="D1376" s="143"/>
    </row>
    <row r="1377" spans="4:4" x14ac:dyDescent="0.25">
      <c r="D1377" s="143"/>
    </row>
    <row r="1378" spans="4:4" x14ac:dyDescent="0.25">
      <c r="D1378" s="143"/>
    </row>
    <row r="1379" spans="4:4" x14ac:dyDescent="0.25">
      <c r="D1379" s="143"/>
    </row>
    <row r="1380" spans="4:4" x14ac:dyDescent="0.25">
      <c r="D1380" s="143"/>
    </row>
    <row r="1381" spans="4:4" x14ac:dyDescent="0.25">
      <c r="D1381" s="143"/>
    </row>
    <row r="1382" spans="4:4" x14ac:dyDescent="0.25">
      <c r="D1382" s="143"/>
    </row>
    <row r="1383" spans="4:4" x14ac:dyDescent="0.25">
      <c r="D1383" s="143"/>
    </row>
    <row r="1384" spans="4:4" x14ac:dyDescent="0.25">
      <c r="D1384" s="143"/>
    </row>
    <row r="1385" spans="4:4" x14ac:dyDescent="0.25">
      <c r="D1385" s="143"/>
    </row>
    <row r="1386" spans="4:4" x14ac:dyDescent="0.25">
      <c r="D1386" s="143"/>
    </row>
    <row r="1387" spans="4:4" x14ac:dyDescent="0.25">
      <c r="D1387" s="143"/>
    </row>
    <row r="1388" spans="4:4" x14ac:dyDescent="0.25">
      <c r="D1388" s="143"/>
    </row>
    <row r="1389" spans="4:4" x14ac:dyDescent="0.25">
      <c r="D1389" s="143"/>
    </row>
    <row r="1390" spans="4:4" x14ac:dyDescent="0.25">
      <c r="D1390" s="143"/>
    </row>
    <row r="1391" spans="4:4" x14ac:dyDescent="0.25">
      <c r="D1391" s="143"/>
    </row>
    <row r="1392" spans="4:4" x14ac:dyDescent="0.25">
      <c r="D1392" s="143"/>
    </row>
    <row r="1393" spans="4:4" x14ac:dyDescent="0.25">
      <c r="D1393" s="143"/>
    </row>
    <row r="1394" spans="4:4" x14ac:dyDescent="0.25">
      <c r="D1394" s="143"/>
    </row>
    <row r="1395" spans="4:4" x14ac:dyDescent="0.25">
      <c r="D1395" s="143"/>
    </row>
    <row r="1396" spans="4:4" x14ac:dyDescent="0.25">
      <c r="D1396" s="143"/>
    </row>
    <row r="1397" spans="4:4" x14ac:dyDescent="0.25">
      <c r="D1397" s="143"/>
    </row>
    <row r="1398" spans="4:4" x14ac:dyDescent="0.25">
      <c r="D1398" s="143"/>
    </row>
    <row r="1399" spans="4:4" x14ac:dyDescent="0.25">
      <c r="D1399" s="143"/>
    </row>
    <row r="1400" spans="4:4" x14ac:dyDescent="0.25">
      <c r="D1400" s="143"/>
    </row>
    <row r="1401" spans="4:4" x14ac:dyDescent="0.25">
      <c r="D1401" s="143"/>
    </row>
    <row r="1402" spans="4:4" x14ac:dyDescent="0.25">
      <c r="D1402" s="143"/>
    </row>
    <row r="1403" spans="4:4" x14ac:dyDescent="0.25">
      <c r="D1403" s="143"/>
    </row>
    <row r="1404" spans="4:4" x14ac:dyDescent="0.25">
      <c r="D1404" s="143"/>
    </row>
    <row r="1405" spans="4:4" x14ac:dyDescent="0.25">
      <c r="D1405" s="143"/>
    </row>
    <row r="1406" spans="4:4" x14ac:dyDescent="0.25">
      <c r="D1406" s="143"/>
    </row>
    <row r="1407" spans="4:4" x14ac:dyDescent="0.25">
      <c r="D1407" s="143"/>
    </row>
    <row r="1408" spans="4:4" x14ac:dyDescent="0.25">
      <c r="D1408" s="143"/>
    </row>
    <row r="1409" spans="4:4" x14ac:dyDescent="0.25">
      <c r="D1409" s="143"/>
    </row>
    <row r="1410" spans="4:4" x14ac:dyDescent="0.25">
      <c r="D1410" s="143"/>
    </row>
    <row r="1411" spans="4:4" x14ac:dyDescent="0.25">
      <c r="D1411" s="143"/>
    </row>
    <row r="1412" spans="4:4" x14ac:dyDescent="0.25">
      <c r="D1412" s="143"/>
    </row>
    <row r="1413" spans="4:4" x14ac:dyDescent="0.25">
      <c r="D1413" s="143"/>
    </row>
    <row r="1414" spans="4:4" x14ac:dyDescent="0.25">
      <c r="D1414" s="143"/>
    </row>
    <row r="1415" spans="4:4" x14ac:dyDescent="0.25">
      <c r="D1415" s="143"/>
    </row>
    <row r="1416" spans="4:4" x14ac:dyDescent="0.25">
      <c r="D1416" s="143"/>
    </row>
    <row r="1417" spans="4:4" x14ac:dyDescent="0.25">
      <c r="D1417" s="143"/>
    </row>
    <row r="1418" spans="4:4" x14ac:dyDescent="0.25">
      <c r="D1418" s="143"/>
    </row>
    <row r="1419" spans="4:4" x14ac:dyDescent="0.25">
      <c r="D1419" s="143"/>
    </row>
    <row r="1420" spans="4:4" x14ac:dyDescent="0.25">
      <c r="D1420" s="143"/>
    </row>
    <row r="1421" spans="4:4" x14ac:dyDescent="0.25">
      <c r="D1421" s="143"/>
    </row>
    <row r="1422" spans="4:4" x14ac:dyDescent="0.25">
      <c r="D1422" s="143"/>
    </row>
    <row r="1423" spans="4:4" x14ac:dyDescent="0.25">
      <c r="D1423" s="143"/>
    </row>
    <row r="1424" spans="4:4" x14ac:dyDescent="0.25">
      <c r="D1424" s="143"/>
    </row>
    <row r="1425" spans="4:4" x14ac:dyDescent="0.25">
      <c r="D1425" s="143"/>
    </row>
    <row r="1426" spans="4:4" x14ac:dyDescent="0.25">
      <c r="D1426" s="143"/>
    </row>
    <row r="1427" spans="4:4" x14ac:dyDescent="0.25">
      <c r="D1427" s="143"/>
    </row>
    <row r="1428" spans="4:4" x14ac:dyDescent="0.25">
      <c r="D1428" s="143"/>
    </row>
    <row r="1429" spans="4:4" x14ac:dyDescent="0.25">
      <c r="D1429" s="143"/>
    </row>
    <row r="1430" spans="4:4" x14ac:dyDescent="0.25">
      <c r="D1430" s="143"/>
    </row>
    <row r="1431" spans="4:4" x14ac:dyDescent="0.25">
      <c r="D1431" s="143"/>
    </row>
    <row r="1432" spans="4:4" x14ac:dyDescent="0.25">
      <c r="D1432" s="143"/>
    </row>
    <row r="1433" spans="4:4" x14ac:dyDescent="0.25">
      <c r="D1433" s="143"/>
    </row>
    <row r="1434" spans="4:4" x14ac:dyDescent="0.25">
      <c r="D1434" s="143"/>
    </row>
    <row r="1435" spans="4:4" x14ac:dyDescent="0.25">
      <c r="D1435" s="143"/>
    </row>
    <row r="1436" spans="4:4" x14ac:dyDescent="0.25">
      <c r="D1436" s="143"/>
    </row>
    <row r="1437" spans="4:4" x14ac:dyDescent="0.25">
      <c r="D1437" s="143"/>
    </row>
    <row r="1438" spans="4:4" x14ac:dyDescent="0.25">
      <c r="D1438" s="143"/>
    </row>
    <row r="1439" spans="4:4" x14ac:dyDescent="0.25">
      <c r="D1439" s="143"/>
    </row>
    <row r="1440" spans="4:4" x14ac:dyDescent="0.25">
      <c r="D1440" s="143"/>
    </row>
    <row r="1441" spans="4:4" x14ac:dyDescent="0.25">
      <c r="D1441" s="143"/>
    </row>
    <row r="1442" spans="4:4" x14ac:dyDescent="0.25">
      <c r="D1442" s="143"/>
    </row>
    <row r="1443" spans="4:4" x14ac:dyDescent="0.25">
      <c r="D1443" s="143"/>
    </row>
    <row r="1444" spans="4:4" x14ac:dyDescent="0.25">
      <c r="D1444" s="143"/>
    </row>
    <row r="1445" spans="4:4" x14ac:dyDescent="0.25">
      <c r="D1445" s="143"/>
    </row>
    <row r="1446" spans="4:4" x14ac:dyDescent="0.25">
      <c r="D1446" s="143"/>
    </row>
    <row r="1447" spans="4:4" x14ac:dyDescent="0.25">
      <c r="D1447" s="143"/>
    </row>
    <row r="1448" spans="4:4" x14ac:dyDescent="0.25">
      <c r="D1448" s="143"/>
    </row>
    <row r="1449" spans="4:4" x14ac:dyDescent="0.25">
      <c r="D1449" s="143"/>
    </row>
    <row r="1450" spans="4:4" x14ac:dyDescent="0.25">
      <c r="D1450" s="143"/>
    </row>
    <row r="1451" spans="4:4" x14ac:dyDescent="0.25">
      <c r="D1451" s="143"/>
    </row>
    <row r="1452" spans="4:4" x14ac:dyDescent="0.25">
      <c r="D1452" s="143"/>
    </row>
    <row r="1453" spans="4:4" x14ac:dyDescent="0.25">
      <c r="D1453" s="143"/>
    </row>
    <row r="1454" spans="4:4" x14ac:dyDescent="0.25">
      <c r="D1454" s="143"/>
    </row>
    <row r="1455" spans="4:4" x14ac:dyDescent="0.25">
      <c r="D1455" s="143"/>
    </row>
    <row r="1456" spans="4:4" x14ac:dyDescent="0.25">
      <c r="D1456" s="143"/>
    </row>
    <row r="1457" spans="4:4" x14ac:dyDescent="0.25">
      <c r="D1457" s="143"/>
    </row>
    <row r="1458" spans="4:4" x14ac:dyDescent="0.25">
      <c r="D1458" s="143"/>
    </row>
    <row r="1459" spans="4:4" x14ac:dyDescent="0.25">
      <c r="D1459" s="143"/>
    </row>
    <row r="1460" spans="4:4" x14ac:dyDescent="0.25">
      <c r="D1460" s="143"/>
    </row>
    <row r="1461" spans="4:4" x14ac:dyDescent="0.25">
      <c r="D1461" s="143"/>
    </row>
    <row r="1462" spans="4:4" x14ac:dyDescent="0.25">
      <c r="D1462" s="143"/>
    </row>
    <row r="1463" spans="4:4" x14ac:dyDescent="0.25">
      <c r="D1463" s="143"/>
    </row>
    <row r="1464" spans="4:4" x14ac:dyDescent="0.25">
      <c r="D1464" s="143"/>
    </row>
    <row r="1465" spans="4:4" x14ac:dyDescent="0.25">
      <c r="D1465" s="143"/>
    </row>
    <row r="1466" spans="4:4" x14ac:dyDescent="0.25">
      <c r="D1466" s="143"/>
    </row>
    <row r="1467" spans="4:4" x14ac:dyDescent="0.25">
      <c r="D1467" s="143"/>
    </row>
    <row r="1468" spans="4:4" x14ac:dyDescent="0.25">
      <c r="D1468" s="143"/>
    </row>
    <row r="1469" spans="4:4" x14ac:dyDescent="0.25">
      <c r="D1469" s="143"/>
    </row>
    <row r="1470" spans="4:4" x14ac:dyDescent="0.25">
      <c r="D1470" s="143"/>
    </row>
    <row r="1471" spans="4:4" x14ac:dyDescent="0.25">
      <c r="D1471" s="143"/>
    </row>
    <row r="1472" spans="4:4" x14ac:dyDescent="0.25">
      <c r="D1472" s="143"/>
    </row>
    <row r="1473" spans="4:4" x14ac:dyDescent="0.25">
      <c r="D1473" s="143"/>
    </row>
    <row r="1474" spans="4:4" x14ac:dyDescent="0.25">
      <c r="D1474" s="143"/>
    </row>
    <row r="1475" spans="4:4" x14ac:dyDescent="0.25">
      <c r="D1475" s="143"/>
    </row>
    <row r="1476" spans="4:4" x14ac:dyDescent="0.25">
      <c r="D1476" s="143"/>
    </row>
    <row r="1477" spans="4:4" x14ac:dyDescent="0.25">
      <c r="D1477" s="143"/>
    </row>
    <row r="1478" spans="4:4" x14ac:dyDescent="0.25">
      <c r="D1478" s="143"/>
    </row>
    <row r="1479" spans="4:4" x14ac:dyDescent="0.25">
      <c r="D1479" s="143"/>
    </row>
    <row r="1480" spans="4:4" x14ac:dyDescent="0.25">
      <c r="D1480" s="143"/>
    </row>
    <row r="1481" spans="4:4" x14ac:dyDescent="0.25">
      <c r="D1481" s="143"/>
    </row>
    <row r="1482" spans="4:4" x14ac:dyDescent="0.25">
      <c r="D1482" s="143"/>
    </row>
    <row r="1483" spans="4:4" x14ac:dyDescent="0.25">
      <c r="D1483" s="143"/>
    </row>
    <row r="1484" spans="4:4" x14ac:dyDescent="0.25">
      <c r="D1484" s="143"/>
    </row>
    <row r="1485" spans="4:4" x14ac:dyDescent="0.25">
      <c r="D1485" s="143"/>
    </row>
    <row r="1486" spans="4:4" x14ac:dyDescent="0.25">
      <c r="D1486" s="143"/>
    </row>
    <row r="1487" spans="4:4" x14ac:dyDescent="0.25">
      <c r="D1487" s="143"/>
    </row>
    <row r="1488" spans="4:4" x14ac:dyDescent="0.25">
      <c r="D1488" s="143"/>
    </row>
    <row r="1489" spans="4:4" x14ac:dyDescent="0.25">
      <c r="D1489" s="143"/>
    </row>
    <row r="1490" spans="4:4" x14ac:dyDescent="0.25">
      <c r="D1490" s="143"/>
    </row>
    <row r="1491" spans="4:4" x14ac:dyDescent="0.25">
      <c r="D1491" s="143"/>
    </row>
    <row r="1492" spans="4:4" x14ac:dyDescent="0.25">
      <c r="D1492" s="143"/>
    </row>
    <row r="1493" spans="4:4" x14ac:dyDescent="0.25">
      <c r="D1493" s="143"/>
    </row>
    <row r="1494" spans="4:4" x14ac:dyDescent="0.25">
      <c r="D1494" s="143"/>
    </row>
    <row r="1495" spans="4:4" x14ac:dyDescent="0.25">
      <c r="D1495" s="143"/>
    </row>
    <row r="1496" spans="4:4" x14ac:dyDescent="0.25">
      <c r="D1496" s="143"/>
    </row>
    <row r="1497" spans="4:4" x14ac:dyDescent="0.25">
      <c r="D1497" s="143"/>
    </row>
    <row r="1498" spans="4:4" x14ac:dyDescent="0.25">
      <c r="D1498" s="143"/>
    </row>
    <row r="1499" spans="4:4" x14ac:dyDescent="0.25">
      <c r="D1499" s="143"/>
    </row>
    <row r="1500" spans="4:4" x14ac:dyDescent="0.25">
      <c r="D1500" s="143"/>
    </row>
    <row r="1501" spans="4:4" x14ac:dyDescent="0.25">
      <c r="D1501" s="143"/>
    </row>
    <row r="1502" spans="4:4" x14ac:dyDescent="0.25">
      <c r="D1502" s="143"/>
    </row>
    <row r="1503" spans="4:4" x14ac:dyDescent="0.25">
      <c r="D1503" s="143"/>
    </row>
    <row r="1504" spans="4:4" x14ac:dyDescent="0.25">
      <c r="D1504" s="143"/>
    </row>
    <row r="1505" spans="4:4" x14ac:dyDescent="0.25">
      <c r="D1505" s="143"/>
    </row>
    <row r="1506" spans="4:4" x14ac:dyDescent="0.25">
      <c r="D1506" s="143"/>
    </row>
    <row r="1507" spans="4:4" x14ac:dyDescent="0.25">
      <c r="D1507" s="143"/>
    </row>
    <row r="1508" spans="4:4" x14ac:dyDescent="0.25">
      <c r="D1508" s="143"/>
    </row>
    <row r="1509" spans="4:4" x14ac:dyDescent="0.25">
      <c r="D1509" s="143"/>
    </row>
    <row r="1510" spans="4:4" x14ac:dyDescent="0.25">
      <c r="D1510" s="143"/>
    </row>
    <row r="1511" spans="4:4" x14ac:dyDescent="0.25">
      <c r="D1511" s="143"/>
    </row>
    <row r="1512" spans="4:4" x14ac:dyDescent="0.25">
      <c r="D1512" s="143"/>
    </row>
    <row r="1513" spans="4:4" x14ac:dyDescent="0.25">
      <c r="D1513" s="143"/>
    </row>
    <row r="1514" spans="4:4" x14ac:dyDescent="0.25">
      <c r="D1514" s="143"/>
    </row>
    <row r="1515" spans="4:4" x14ac:dyDescent="0.25">
      <c r="D1515" s="143"/>
    </row>
    <row r="1516" spans="4:4" x14ac:dyDescent="0.25">
      <c r="D1516" s="143"/>
    </row>
    <row r="1517" spans="4:4" x14ac:dyDescent="0.25">
      <c r="D1517" s="143"/>
    </row>
    <row r="1518" spans="4:4" x14ac:dyDescent="0.25">
      <c r="D1518" s="143"/>
    </row>
    <row r="1519" spans="4:4" x14ac:dyDescent="0.25">
      <c r="D1519" s="143"/>
    </row>
    <row r="1520" spans="4:4" x14ac:dyDescent="0.25">
      <c r="D1520" s="143"/>
    </row>
    <row r="1521" spans="4:4" x14ac:dyDescent="0.25">
      <c r="D1521" s="143"/>
    </row>
    <row r="1522" spans="4:4" x14ac:dyDescent="0.25">
      <c r="D1522" s="143"/>
    </row>
    <row r="1523" spans="4:4" x14ac:dyDescent="0.25">
      <c r="D1523" s="143"/>
    </row>
    <row r="1524" spans="4:4" x14ac:dyDescent="0.25">
      <c r="D1524" s="143"/>
    </row>
    <row r="1525" spans="4:4" x14ac:dyDescent="0.25">
      <c r="D1525" s="143"/>
    </row>
    <row r="1526" spans="4:4" x14ac:dyDescent="0.25">
      <c r="D1526" s="143"/>
    </row>
    <row r="1527" spans="4:4" x14ac:dyDescent="0.25">
      <c r="D1527" s="143"/>
    </row>
    <row r="1528" spans="4:4" x14ac:dyDescent="0.25">
      <c r="D1528" s="143"/>
    </row>
    <row r="1529" spans="4:4" x14ac:dyDescent="0.25">
      <c r="D1529" s="143"/>
    </row>
    <row r="1530" spans="4:4" x14ac:dyDescent="0.25">
      <c r="D1530" s="143"/>
    </row>
    <row r="1531" spans="4:4" x14ac:dyDescent="0.25">
      <c r="D1531" s="143"/>
    </row>
    <row r="1532" spans="4:4" x14ac:dyDescent="0.25">
      <c r="D1532" s="143"/>
    </row>
    <row r="1533" spans="4:4" x14ac:dyDescent="0.25">
      <c r="D1533" s="143"/>
    </row>
    <row r="1534" spans="4:4" x14ac:dyDescent="0.25">
      <c r="D1534" s="143"/>
    </row>
    <row r="1535" spans="4:4" x14ac:dyDescent="0.25">
      <c r="D1535" s="143"/>
    </row>
    <row r="1536" spans="4:4" x14ac:dyDescent="0.25">
      <c r="D1536" s="143"/>
    </row>
    <row r="1537" spans="4:4" x14ac:dyDescent="0.25">
      <c r="D1537" s="143"/>
    </row>
    <row r="1538" spans="4:4" x14ac:dyDescent="0.25">
      <c r="D1538" s="143"/>
    </row>
    <row r="1539" spans="4:4" x14ac:dyDescent="0.25">
      <c r="D1539" s="143"/>
    </row>
    <row r="1540" spans="4:4" x14ac:dyDescent="0.25">
      <c r="D1540" s="143"/>
    </row>
    <row r="1541" spans="4:4" x14ac:dyDescent="0.25">
      <c r="D1541" s="143"/>
    </row>
    <row r="1542" spans="4:4" x14ac:dyDescent="0.25">
      <c r="D1542" s="143"/>
    </row>
    <row r="1543" spans="4:4" x14ac:dyDescent="0.25">
      <c r="D1543" s="143"/>
    </row>
    <row r="1544" spans="4:4" x14ac:dyDescent="0.25">
      <c r="D1544" s="143"/>
    </row>
    <row r="1545" spans="4:4" x14ac:dyDescent="0.25">
      <c r="D1545" s="143"/>
    </row>
    <row r="1546" spans="4:4" x14ac:dyDescent="0.25">
      <c r="D1546" s="143"/>
    </row>
    <row r="1547" spans="4:4" x14ac:dyDescent="0.25">
      <c r="D1547" s="143"/>
    </row>
    <row r="1548" spans="4:4" x14ac:dyDescent="0.25">
      <c r="D1548" s="143"/>
    </row>
    <row r="1549" spans="4:4" x14ac:dyDescent="0.25">
      <c r="D1549" s="143"/>
    </row>
    <row r="1550" spans="4:4" x14ac:dyDescent="0.25">
      <c r="D1550" s="143"/>
    </row>
    <row r="1551" spans="4:4" x14ac:dyDescent="0.25">
      <c r="D1551" s="143"/>
    </row>
    <row r="1552" spans="4:4" x14ac:dyDescent="0.25">
      <c r="D1552" s="143"/>
    </row>
    <row r="1553" spans="4:4" x14ac:dyDescent="0.25">
      <c r="D1553" s="143"/>
    </row>
    <row r="1554" spans="4:4" x14ac:dyDescent="0.25">
      <c r="D1554" s="143"/>
    </row>
    <row r="1555" spans="4:4" x14ac:dyDescent="0.25">
      <c r="D1555" s="143"/>
    </row>
    <row r="1556" spans="4:4" x14ac:dyDescent="0.25">
      <c r="D1556" s="143"/>
    </row>
    <row r="1557" spans="4:4" x14ac:dyDescent="0.25">
      <c r="D1557" s="143"/>
    </row>
    <row r="1558" spans="4:4" x14ac:dyDescent="0.25">
      <c r="D1558" s="143"/>
    </row>
    <row r="1559" spans="4:4" x14ac:dyDescent="0.25">
      <c r="D1559" s="143"/>
    </row>
    <row r="1560" spans="4:4" x14ac:dyDescent="0.25">
      <c r="D1560" s="143"/>
    </row>
    <row r="1561" spans="4:4" x14ac:dyDescent="0.25">
      <c r="D1561" s="143"/>
    </row>
    <row r="1562" spans="4:4" x14ac:dyDescent="0.25">
      <c r="D1562" s="143"/>
    </row>
    <row r="1563" spans="4:4" x14ac:dyDescent="0.25">
      <c r="D1563" s="143"/>
    </row>
    <row r="1564" spans="4:4" x14ac:dyDescent="0.25">
      <c r="D1564" s="143"/>
    </row>
    <row r="1565" spans="4:4" x14ac:dyDescent="0.25">
      <c r="D1565" s="143"/>
    </row>
    <row r="1566" spans="4:4" x14ac:dyDescent="0.25">
      <c r="D1566" s="143"/>
    </row>
    <row r="1567" spans="4:4" x14ac:dyDescent="0.25">
      <c r="D1567" s="143"/>
    </row>
    <row r="1568" spans="4:4" x14ac:dyDescent="0.25">
      <c r="D1568" s="143"/>
    </row>
    <row r="1569" spans="4:4" x14ac:dyDescent="0.25">
      <c r="D1569" s="143"/>
    </row>
    <row r="1570" spans="4:4" x14ac:dyDescent="0.25">
      <c r="D1570" s="143"/>
    </row>
    <row r="1571" spans="4:4" x14ac:dyDescent="0.25">
      <c r="D1571" s="143"/>
    </row>
    <row r="1572" spans="4:4" x14ac:dyDescent="0.25">
      <c r="D1572" s="143"/>
    </row>
    <row r="1573" spans="4:4" x14ac:dyDescent="0.25">
      <c r="D1573" s="143"/>
    </row>
    <row r="1574" spans="4:4" x14ac:dyDescent="0.25">
      <c r="D1574" s="143"/>
    </row>
    <row r="1575" spans="4:4" x14ac:dyDescent="0.25">
      <c r="D1575" s="143"/>
    </row>
    <row r="1576" spans="4:4" x14ac:dyDescent="0.25">
      <c r="D1576" s="143"/>
    </row>
    <row r="1577" spans="4:4" x14ac:dyDescent="0.25">
      <c r="D1577" s="143"/>
    </row>
    <row r="1578" spans="4:4" x14ac:dyDescent="0.25">
      <c r="D1578" s="143"/>
    </row>
    <row r="1579" spans="4:4" x14ac:dyDescent="0.25">
      <c r="D1579" s="143"/>
    </row>
    <row r="1580" spans="4:4" x14ac:dyDescent="0.25">
      <c r="D1580" s="143"/>
    </row>
    <row r="1581" spans="4:4" x14ac:dyDescent="0.25">
      <c r="D1581" s="143"/>
    </row>
    <row r="1582" spans="4:4" x14ac:dyDescent="0.25">
      <c r="D1582" s="143"/>
    </row>
    <row r="1583" spans="4:4" x14ac:dyDescent="0.25">
      <c r="D1583" s="143"/>
    </row>
    <row r="1584" spans="4:4" x14ac:dyDescent="0.25">
      <c r="D1584" s="143"/>
    </row>
    <row r="1585" spans="4:4" x14ac:dyDescent="0.25">
      <c r="D1585" s="143"/>
    </row>
    <row r="1586" spans="4:4" x14ac:dyDescent="0.25">
      <c r="D1586" s="143"/>
    </row>
    <row r="1587" spans="4:4" x14ac:dyDescent="0.25">
      <c r="D1587" s="143"/>
    </row>
    <row r="1588" spans="4:4" x14ac:dyDescent="0.25">
      <c r="D1588" s="143"/>
    </row>
    <row r="1589" spans="4:4" x14ac:dyDescent="0.25">
      <c r="D1589" s="143"/>
    </row>
    <row r="1590" spans="4:4" x14ac:dyDescent="0.25">
      <c r="D1590" s="143"/>
    </row>
    <row r="1591" spans="4:4" x14ac:dyDescent="0.25">
      <c r="D1591" s="143"/>
    </row>
    <row r="1592" spans="4:4" x14ac:dyDescent="0.25">
      <c r="D1592" s="143"/>
    </row>
    <row r="1593" spans="4:4" x14ac:dyDescent="0.25">
      <c r="D1593" s="143"/>
    </row>
    <row r="1594" spans="4:4" x14ac:dyDescent="0.25">
      <c r="D1594" s="143"/>
    </row>
    <row r="1595" spans="4:4" x14ac:dyDescent="0.25">
      <c r="D1595" s="143"/>
    </row>
    <row r="1596" spans="4:4" x14ac:dyDescent="0.25">
      <c r="D1596" s="143"/>
    </row>
    <row r="1597" spans="4:4" x14ac:dyDescent="0.25">
      <c r="D1597" s="143"/>
    </row>
    <row r="1598" spans="4:4" x14ac:dyDescent="0.25">
      <c r="D1598" s="143"/>
    </row>
    <row r="1599" spans="4:4" x14ac:dyDescent="0.25">
      <c r="D1599" s="143"/>
    </row>
    <row r="1600" spans="4:4" x14ac:dyDescent="0.25">
      <c r="D1600" s="143"/>
    </row>
    <row r="1601" spans="4:4" x14ac:dyDescent="0.25">
      <c r="D1601" s="143"/>
    </row>
    <row r="1602" spans="4:4" x14ac:dyDescent="0.25">
      <c r="D1602" s="143"/>
    </row>
    <row r="1603" spans="4:4" x14ac:dyDescent="0.25">
      <c r="D1603" s="143"/>
    </row>
    <row r="1604" spans="4:4" x14ac:dyDescent="0.25">
      <c r="D1604" s="143"/>
    </row>
    <row r="1605" spans="4:4" x14ac:dyDescent="0.25">
      <c r="D1605" s="143"/>
    </row>
    <row r="1606" spans="4:4" x14ac:dyDescent="0.25">
      <c r="D1606" s="143"/>
    </row>
    <row r="1607" spans="4:4" x14ac:dyDescent="0.25">
      <c r="D1607" s="143"/>
    </row>
    <row r="1608" spans="4:4" x14ac:dyDescent="0.25">
      <c r="D1608" s="143"/>
    </row>
    <row r="1609" spans="4:4" x14ac:dyDescent="0.25">
      <c r="D1609" s="143"/>
    </row>
    <row r="1610" spans="4:4" x14ac:dyDescent="0.25">
      <c r="D1610" s="143"/>
    </row>
    <row r="1611" spans="4:4" x14ac:dyDescent="0.25">
      <c r="D1611" s="143"/>
    </row>
    <row r="1612" spans="4:4" x14ac:dyDescent="0.25">
      <c r="D1612" s="143"/>
    </row>
    <row r="1613" spans="4:4" x14ac:dyDescent="0.25">
      <c r="D1613" s="143"/>
    </row>
    <row r="1614" spans="4:4" x14ac:dyDescent="0.25">
      <c r="D1614" s="143"/>
    </row>
    <row r="1615" spans="4:4" x14ac:dyDescent="0.25">
      <c r="D1615" s="143"/>
    </row>
    <row r="1616" spans="4:4" x14ac:dyDescent="0.25">
      <c r="D1616" s="143"/>
    </row>
    <row r="1617" spans="4:4" x14ac:dyDescent="0.25">
      <c r="D1617" s="143"/>
    </row>
    <row r="1618" spans="4:4" x14ac:dyDescent="0.25">
      <c r="D1618" s="143"/>
    </row>
    <row r="1619" spans="4:4" x14ac:dyDescent="0.25">
      <c r="D1619" s="143"/>
    </row>
    <row r="1620" spans="4:4" x14ac:dyDescent="0.25">
      <c r="D1620" s="143"/>
    </row>
    <row r="1621" spans="4:4" x14ac:dyDescent="0.25">
      <c r="D1621" s="143"/>
    </row>
    <row r="1622" spans="4:4" x14ac:dyDescent="0.25">
      <c r="D1622" s="143"/>
    </row>
    <row r="1623" spans="4:4" x14ac:dyDescent="0.25">
      <c r="D1623" s="143"/>
    </row>
    <row r="1624" spans="4:4" x14ac:dyDescent="0.25">
      <c r="D1624" s="143"/>
    </row>
    <row r="1625" spans="4:4" x14ac:dyDescent="0.25">
      <c r="D1625" s="143"/>
    </row>
    <row r="1626" spans="4:4" x14ac:dyDescent="0.25">
      <c r="D1626" s="143"/>
    </row>
    <row r="1627" spans="4:4" x14ac:dyDescent="0.25">
      <c r="D1627" s="143"/>
    </row>
    <row r="1628" spans="4:4" x14ac:dyDescent="0.25">
      <c r="D1628" s="143"/>
    </row>
    <row r="1629" spans="4:4" x14ac:dyDescent="0.25">
      <c r="D1629" s="143"/>
    </row>
    <row r="1630" spans="4:4" x14ac:dyDescent="0.25">
      <c r="D1630" s="143"/>
    </row>
    <row r="1631" spans="4:4" x14ac:dyDescent="0.25">
      <c r="D1631" s="143"/>
    </row>
    <row r="1632" spans="4:4" x14ac:dyDescent="0.25">
      <c r="D1632" s="143"/>
    </row>
    <row r="1633" spans="4:4" x14ac:dyDescent="0.25">
      <c r="D1633" s="143"/>
    </row>
    <row r="1634" spans="4:4" x14ac:dyDescent="0.25">
      <c r="D1634" s="143"/>
    </row>
    <row r="1635" spans="4:4" x14ac:dyDescent="0.25">
      <c r="D1635" s="143"/>
    </row>
    <row r="1636" spans="4:4" x14ac:dyDescent="0.25">
      <c r="D1636" s="143"/>
    </row>
    <row r="1637" spans="4:4" x14ac:dyDescent="0.25">
      <c r="D1637" s="143"/>
    </row>
    <row r="1638" spans="4:4" x14ac:dyDescent="0.25">
      <c r="D1638" s="143"/>
    </row>
    <row r="1639" spans="4:4" x14ac:dyDescent="0.25">
      <c r="D1639" s="143"/>
    </row>
    <row r="1640" spans="4:4" x14ac:dyDescent="0.25">
      <c r="D1640" s="143"/>
    </row>
    <row r="1641" spans="4:4" x14ac:dyDescent="0.25">
      <c r="D1641" s="143"/>
    </row>
    <row r="1642" spans="4:4" x14ac:dyDescent="0.25">
      <c r="D1642" s="143"/>
    </row>
    <row r="1643" spans="4:4" x14ac:dyDescent="0.25">
      <c r="D1643" s="143"/>
    </row>
    <row r="1644" spans="4:4" x14ac:dyDescent="0.25">
      <c r="D1644" s="143"/>
    </row>
    <row r="1645" spans="4:4" x14ac:dyDescent="0.25">
      <c r="D1645" s="143"/>
    </row>
    <row r="1646" spans="4:4" x14ac:dyDescent="0.25">
      <c r="D1646" s="143"/>
    </row>
    <row r="1647" spans="4:4" x14ac:dyDescent="0.25">
      <c r="D1647" s="143"/>
    </row>
    <row r="1648" spans="4:4" x14ac:dyDescent="0.25">
      <c r="D1648" s="143"/>
    </row>
    <row r="1649" spans="4:4" x14ac:dyDescent="0.25">
      <c r="D1649" s="143"/>
    </row>
    <row r="1650" spans="4:4" x14ac:dyDescent="0.25">
      <c r="D1650" s="143"/>
    </row>
    <row r="1651" spans="4:4" x14ac:dyDescent="0.25">
      <c r="D1651" s="143"/>
    </row>
    <row r="1652" spans="4:4" x14ac:dyDescent="0.25">
      <c r="D1652" s="143"/>
    </row>
    <row r="1653" spans="4:4" x14ac:dyDescent="0.25">
      <c r="D1653" s="143"/>
    </row>
    <row r="1654" spans="4:4" x14ac:dyDescent="0.25">
      <c r="D1654" s="143"/>
    </row>
    <row r="1655" spans="4:4" x14ac:dyDescent="0.25">
      <c r="D1655" s="143"/>
    </row>
    <row r="1656" spans="4:4" x14ac:dyDescent="0.25">
      <c r="D1656" s="143"/>
    </row>
    <row r="1657" spans="4:4" x14ac:dyDescent="0.25">
      <c r="D1657" s="143"/>
    </row>
    <row r="1658" spans="4:4" x14ac:dyDescent="0.25">
      <c r="D1658" s="143"/>
    </row>
    <row r="1659" spans="4:4" x14ac:dyDescent="0.25">
      <c r="D1659" s="143"/>
    </row>
    <row r="1660" spans="4:4" x14ac:dyDescent="0.25">
      <c r="D1660" s="143"/>
    </row>
    <row r="1661" spans="4:4" x14ac:dyDescent="0.25">
      <c r="D1661" s="143"/>
    </row>
    <row r="1662" spans="4:4" x14ac:dyDescent="0.25">
      <c r="D1662" s="143"/>
    </row>
    <row r="1663" spans="4:4" x14ac:dyDescent="0.25">
      <c r="D1663" s="143"/>
    </row>
    <row r="1664" spans="4:4" x14ac:dyDescent="0.25">
      <c r="D1664" s="143"/>
    </row>
    <row r="1665" spans="4:4" x14ac:dyDescent="0.25">
      <c r="D1665" s="143"/>
    </row>
    <row r="1666" spans="4:4" x14ac:dyDescent="0.25">
      <c r="D1666" s="143"/>
    </row>
    <row r="1667" spans="4:4" x14ac:dyDescent="0.25">
      <c r="D1667" s="143"/>
    </row>
    <row r="1668" spans="4:4" x14ac:dyDescent="0.25">
      <c r="D1668" s="143"/>
    </row>
    <row r="1669" spans="4:4" x14ac:dyDescent="0.25">
      <c r="D1669" s="143"/>
    </row>
    <row r="1670" spans="4:4" x14ac:dyDescent="0.25">
      <c r="D1670" s="143"/>
    </row>
    <row r="1671" spans="4:4" x14ac:dyDescent="0.25">
      <c r="D1671" s="143"/>
    </row>
    <row r="1672" spans="4:4" x14ac:dyDescent="0.25">
      <c r="D1672" s="143"/>
    </row>
    <row r="1673" spans="4:4" x14ac:dyDescent="0.25">
      <c r="D1673" s="143"/>
    </row>
    <row r="1674" spans="4:4" x14ac:dyDescent="0.25">
      <c r="D1674" s="143"/>
    </row>
    <row r="1675" spans="4:4" x14ac:dyDescent="0.25">
      <c r="D1675" s="143"/>
    </row>
    <row r="1676" spans="4:4" x14ac:dyDescent="0.25">
      <c r="D1676" s="143"/>
    </row>
    <row r="1677" spans="4:4" x14ac:dyDescent="0.25">
      <c r="D1677" s="143"/>
    </row>
    <row r="1678" spans="4:4" x14ac:dyDescent="0.25">
      <c r="D1678" s="143"/>
    </row>
    <row r="1679" spans="4:4" x14ac:dyDescent="0.25">
      <c r="D1679" s="143"/>
    </row>
    <row r="1680" spans="4:4" x14ac:dyDescent="0.25">
      <c r="D1680" s="143"/>
    </row>
    <row r="1681" spans="4:4" x14ac:dyDescent="0.25">
      <c r="D1681" s="143"/>
    </row>
    <row r="1682" spans="4:4" x14ac:dyDescent="0.25">
      <c r="D1682" s="143"/>
    </row>
    <row r="1683" spans="4:4" x14ac:dyDescent="0.25">
      <c r="D1683" s="143"/>
    </row>
    <row r="1684" spans="4:4" x14ac:dyDescent="0.25">
      <c r="D1684" s="143"/>
    </row>
    <row r="1685" spans="4:4" x14ac:dyDescent="0.25">
      <c r="D1685" s="143"/>
    </row>
    <row r="1686" spans="4:4" x14ac:dyDescent="0.25">
      <c r="D1686" s="143"/>
    </row>
    <row r="1687" spans="4:4" x14ac:dyDescent="0.25">
      <c r="D1687" s="143"/>
    </row>
    <row r="1688" spans="4:4" x14ac:dyDescent="0.25">
      <c r="D1688" s="143"/>
    </row>
    <row r="1689" spans="4:4" x14ac:dyDescent="0.25">
      <c r="D1689" s="143"/>
    </row>
    <row r="1690" spans="4:4" x14ac:dyDescent="0.25">
      <c r="D1690" s="143"/>
    </row>
    <row r="1691" spans="4:4" x14ac:dyDescent="0.25">
      <c r="D1691" s="143"/>
    </row>
    <row r="1692" spans="4:4" x14ac:dyDescent="0.25">
      <c r="D1692" s="143"/>
    </row>
    <row r="1693" spans="4:4" x14ac:dyDescent="0.25">
      <c r="D1693" s="143"/>
    </row>
    <row r="1694" spans="4:4" x14ac:dyDescent="0.25">
      <c r="D1694" s="143"/>
    </row>
    <row r="1695" spans="4:4" x14ac:dyDescent="0.25">
      <c r="D1695" s="143"/>
    </row>
    <row r="1696" spans="4:4" x14ac:dyDescent="0.25">
      <c r="D1696" s="143"/>
    </row>
    <row r="1697" spans="4:4" x14ac:dyDescent="0.25">
      <c r="D1697" s="143"/>
    </row>
    <row r="1698" spans="4:4" x14ac:dyDescent="0.25">
      <c r="D1698" s="143"/>
    </row>
    <row r="1699" spans="4:4" x14ac:dyDescent="0.25">
      <c r="D1699" s="143"/>
    </row>
    <row r="1700" spans="4:4" x14ac:dyDescent="0.25">
      <c r="D1700" s="143"/>
    </row>
    <row r="1701" spans="4:4" x14ac:dyDescent="0.25">
      <c r="D1701" s="143"/>
    </row>
    <row r="1702" spans="4:4" x14ac:dyDescent="0.25">
      <c r="D1702" s="143"/>
    </row>
    <row r="1703" spans="4:4" x14ac:dyDescent="0.25">
      <c r="D1703" s="143"/>
    </row>
    <row r="1704" spans="4:4" x14ac:dyDescent="0.25">
      <c r="D1704" s="143"/>
    </row>
    <row r="1705" spans="4:4" x14ac:dyDescent="0.25">
      <c r="D1705" s="143"/>
    </row>
    <row r="1706" spans="4:4" x14ac:dyDescent="0.25">
      <c r="D1706" s="143"/>
    </row>
    <row r="1707" spans="4:4" x14ac:dyDescent="0.25">
      <c r="D1707" s="143"/>
    </row>
    <row r="1708" spans="4:4" x14ac:dyDescent="0.25">
      <c r="D1708" s="143"/>
    </row>
    <row r="1709" spans="4:4" x14ac:dyDescent="0.25">
      <c r="D1709" s="143"/>
    </row>
    <row r="1710" spans="4:4" x14ac:dyDescent="0.25">
      <c r="D1710" s="143"/>
    </row>
    <row r="1711" spans="4:4" x14ac:dyDescent="0.25">
      <c r="D1711" s="143"/>
    </row>
    <row r="1712" spans="4:4" x14ac:dyDescent="0.25">
      <c r="D1712" s="143"/>
    </row>
    <row r="1713" spans="4:4" x14ac:dyDescent="0.25">
      <c r="D1713" s="143"/>
    </row>
    <row r="1714" spans="4:4" x14ac:dyDescent="0.25">
      <c r="D1714" s="143"/>
    </row>
    <row r="1715" spans="4:4" x14ac:dyDescent="0.25">
      <c r="D1715" s="143"/>
    </row>
    <row r="1716" spans="4:4" x14ac:dyDescent="0.25">
      <c r="D1716" s="143"/>
    </row>
    <row r="1717" spans="4:4" x14ac:dyDescent="0.25">
      <c r="D1717" s="143"/>
    </row>
    <row r="1718" spans="4:4" x14ac:dyDescent="0.25">
      <c r="D1718" s="143"/>
    </row>
    <row r="1719" spans="4:4" x14ac:dyDescent="0.25">
      <c r="D1719" s="143"/>
    </row>
    <row r="1720" spans="4:4" x14ac:dyDescent="0.25">
      <c r="D1720" s="143"/>
    </row>
    <row r="1721" spans="4:4" x14ac:dyDescent="0.25">
      <c r="D1721" s="143"/>
    </row>
    <row r="1722" spans="4:4" x14ac:dyDescent="0.25">
      <c r="D1722" s="143"/>
    </row>
    <row r="1723" spans="4:4" x14ac:dyDescent="0.25">
      <c r="D1723" s="143"/>
    </row>
    <row r="1724" spans="4:4" x14ac:dyDescent="0.25">
      <c r="D1724" s="143"/>
    </row>
    <row r="1725" spans="4:4" x14ac:dyDescent="0.25">
      <c r="D1725" s="143"/>
    </row>
    <row r="1726" spans="4:4" x14ac:dyDescent="0.25">
      <c r="D1726" s="143"/>
    </row>
    <row r="1727" spans="4:4" x14ac:dyDescent="0.25">
      <c r="D1727" s="143"/>
    </row>
    <row r="1728" spans="4:4" x14ac:dyDescent="0.25">
      <c r="D1728" s="143"/>
    </row>
    <row r="1729" spans="4:4" x14ac:dyDescent="0.25">
      <c r="D1729" s="143"/>
    </row>
    <row r="1730" spans="4:4" x14ac:dyDescent="0.25">
      <c r="D1730" s="143"/>
    </row>
    <row r="1731" spans="4:4" x14ac:dyDescent="0.25">
      <c r="D1731" s="143"/>
    </row>
    <row r="1732" spans="4:4" x14ac:dyDescent="0.25">
      <c r="D1732" s="143"/>
    </row>
    <row r="1733" spans="4:4" x14ac:dyDescent="0.25">
      <c r="D1733" s="143"/>
    </row>
    <row r="1734" spans="4:4" x14ac:dyDescent="0.25">
      <c r="D1734" s="143"/>
    </row>
    <row r="1735" spans="4:4" x14ac:dyDescent="0.25">
      <c r="D1735" s="143"/>
    </row>
    <row r="1736" spans="4:4" x14ac:dyDescent="0.25">
      <c r="D1736" s="143"/>
    </row>
    <row r="1737" spans="4:4" x14ac:dyDescent="0.25">
      <c r="D1737" s="143"/>
    </row>
    <row r="1738" spans="4:4" x14ac:dyDescent="0.25">
      <c r="D1738" s="143"/>
    </row>
    <row r="1739" spans="4:4" x14ac:dyDescent="0.25">
      <c r="D1739" s="143"/>
    </row>
    <row r="1740" spans="4:4" x14ac:dyDescent="0.25">
      <c r="D1740" s="143"/>
    </row>
    <row r="1741" spans="4:4" x14ac:dyDescent="0.25">
      <c r="D1741" s="143"/>
    </row>
    <row r="1742" spans="4:4" x14ac:dyDescent="0.25">
      <c r="D1742" s="143"/>
    </row>
    <row r="1743" spans="4:4" x14ac:dyDescent="0.25">
      <c r="D1743" s="143"/>
    </row>
    <row r="1744" spans="4:4" x14ac:dyDescent="0.25">
      <c r="D1744" s="143"/>
    </row>
    <row r="1745" spans="4:4" x14ac:dyDescent="0.25">
      <c r="D1745" s="143"/>
    </row>
    <row r="1746" spans="4:4" x14ac:dyDescent="0.25">
      <c r="D1746" s="143"/>
    </row>
    <row r="1747" spans="4:4" x14ac:dyDescent="0.25">
      <c r="D1747" s="143"/>
    </row>
    <row r="1748" spans="4:4" x14ac:dyDescent="0.25">
      <c r="D1748" s="143"/>
    </row>
    <row r="1749" spans="4:4" x14ac:dyDescent="0.25">
      <c r="D1749" s="143"/>
    </row>
    <row r="1750" spans="4:4" x14ac:dyDescent="0.25">
      <c r="D1750" s="143"/>
    </row>
    <row r="1751" spans="4:4" x14ac:dyDescent="0.25">
      <c r="D1751" s="143"/>
    </row>
    <row r="1752" spans="4:4" x14ac:dyDescent="0.25">
      <c r="D1752" s="143"/>
    </row>
    <row r="1753" spans="4:4" x14ac:dyDescent="0.25">
      <c r="D1753" s="143"/>
    </row>
    <row r="1754" spans="4:4" x14ac:dyDescent="0.25">
      <c r="D1754" s="143"/>
    </row>
    <row r="1755" spans="4:4" x14ac:dyDescent="0.25">
      <c r="D1755" s="143"/>
    </row>
    <row r="1756" spans="4:4" x14ac:dyDescent="0.25">
      <c r="D1756" s="143"/>
    </row>
    <row r="1757" spans="4:4" x14ac:dyDescent="0.25">
      <c r="D1757" s="143"/>
    </row>
    <row r="1758" spans="4:4" x14ac:dyDescent="0.25">
      <c r="D1758" s="143"/>
    </row>
    <row r="1759" spans="4:4" x14ac:dyDescent="0.25">
      <c r="D1759" s="143"/>
    </row>
    <row r="1760" spans="4:4" x14ac:dyDescent="0.25">
      <c r="D1760" s="143"/>
    </row>
    <row r="1761" spans="4:4" x14ac:dyDescent="0.25">
      <c r="D1761" s="143"/>
    </row>
    <row r="1762" spans="4:4" x14ac:dyDescent="0.25">
      <c r="D1762" s="143"/>
    </row>
    <row r="1763" spans="4:4" x14ac:dyDescent="0.25">
      <c r="D1763" s="143"/>
    </row>
    <row r="1764" spans="4:4" x14ac:dyDescent="0.25">
      <c r="D1764" s="143"/>
    </row>
    <row r="1765" spans="4:4" x14ac:dyDescent="0.25">
      <c r="D1765" s="143"/>
    </row>
    <row r="1766" spans="4:4" x14ac:dyDescent="0.25">
      <c r="D1766" s="143"/>
    </row>
    <row r="1767" spans="4:4" x14ac:dyDescent="0.25">
      <c r="D1767" s="143"/>
    </row>
    <row r="1768" spans="4:4" x14ac:dyDescent="0.25">
      <c r="D1768" s="143"/>
    </row>
    <row r="1769" spans="4:4" x14ac:dyDescent="0.25">
      <c r="D1769" s="143"/>
    </row>
    <row r="1770" spans="4:4" x14ac:dyDescent="0.25">
      <c r="D1770" s="143"/>
    </row>
    <row r="1771" spans="4:4" x14ac:dyDescent="0.25">
      <c r="D1771" s="143"/>
    </row>
    <row r="1772" spans="4:4" x14ac:dyDescent="0.25">
      <c r="D1772" s="143"/>
    </row>
    <row r="1773" spans="4:4" x14ac:dyDescent="0.25">
      <c r="D1773" s="143"/>
    </row>
    <row r="1774" spans="4:4" x14ac:dyDescent="0.25">
      <c r="D1774" s="143"/>
    </row>
    <row r="1775" spans="4:4" x14ac:dyDescent="0.25">
      <c r="D1775" s="143"/>
    </row>
    <row r="1776" spans="4:4" x14ac:dyDescent="0.25">
      <c r="D1776" s="143"/>
    </row>
    <row r="1777" spans="4:4" x14ac:dyDescent="0.25">
      <c r="D1777" s="143"/>
    </row>
    <row r="1778" spans="4:4" x14ac:dyDescent="0.25">
      <c r="D1778" s="143"/>
    </row>
    <row r="1779" spans="4:4" x14ac:dyDescent="0.25">
      <c r="D1779" s="143"/>
    </row>
    <row r="1780" spans="4:4" x14ac:dyDescent="0.25">
      <c r="D1780" s="143"/>
    </row>
    <row r="1781" spans="4:4" x14ac:dyDescent="0.25">
      <c r="D1781" s="143"/>
    </row>
    <row r="1782" spans="4:4" x14ac:dyDescent="0.25">
      <c r="D1782" s="143"/>
    </row>
    <row r="1783" spans="4:4" x14ac:dyDescent="0.25">
      <c r="D1783" s="143"/>
    </row>
    <row r="1784" spans="4:4" x14ac:dyDescent="0.25">
      <c r="D1784" s="143"/>
    </row>
    <row r="1785" spans="4:4" x14ac:dyDescent="0.25">
      <c r="D1785" s="143"/>
    </row>
    <row r="1786" spans="4:4" x14ac:dyDescent="0.25">
      <c r="D1786" s="143"/>
    </row>
    <row r="1787" spans="4:4" x14ac:dyDescent="0.25">
      <c r="D1787" s="143"/>
    </row>
    <row r="1788" spans="4:4" x14ac:dyDescent="0.25">
      <c r="D1788" s="143"/>
    </row>
    <row r="1789" spans="4:4" x14ac:dyDescent="0.25">
      <c r="D1789" s="143"/>
    </row>
    <row r="1790" spans="4:4" x14ac:dyDescent="0.25">
      <c r="D1790" s="143"/>
    </row>
    <row r="1791" spans="4:4" x14ac:dyDescent="0.25">
      <c r="D1791" s="143"/>
    </row>
    <row r="1792" spans="4:4" x14ac:dyDescent="0.25">
      <c r="D1792" s="143"/>
    </row>
    <row r="1793" spans="4:4" x14ac:dyDescent="0.25">
      <c r="D1793" s="143"/>
    </row>
    <row r="1794" spans="4:4" x14ac:dyDescent="0.25">
      <c r="D1794" s="143"/>
    </row>
    <row r="1795" spans="4:4" x14ac:dyDescent="0.25">
      <c r="D1795" s="143"/>
    </row>
    <row r="1796" spans="4:4" x14ac:dyDescent="0.25">
      <c r="D1796" s="143"/>
    </row>
    <row r="1797" spans="4:4" x14ac:dyDescent="0.25">
      <c r="D1797" s="143"/>
    </row>
    <row r="1798" spans="4:4" x14ac:dyDescent="0.25">
      <c r="D1798" s="143"/>
    </row>
    <row r="1799" spans="4:4" x14ac:dyDescent="0.25">
      <c r="D1799" s="143"/>
    </row>
    <row r="1800" spans="4:4" x14ac:dyDescent="0.25">
      <c r="D1800" s="143"/>
    </row>
    <row r="1801" spans="4:4" x14ac:dyDescent="0.25">
      <c r="D1801" s="143"/>
    </row>
    <row r="1802" spans="4:4" x14ac:dyDescent="0.25">
      <c r="D1802" s="143"/>
    </row>
    <row r="1803" spans="4:4" x14ac:dyDescent="0.25">
      <c r="D1803" s="143"/>
    </row>
    <row r="1804" spans="4:4" x14ac:dyDescent="0.25">
      <c r="D1804" s="143"/>
    </row>
    <row r="1805" spans="4:4" x14ac:dyDescent="0.25">
      <c r="D1805" s="143"/>
    </row>
    <row r="1806" spans="4:4" x14ac:dyDescent="0.25">
      <c r="D1806" s="143"/>
    </row>
    <row r="1807" spans="4:4" x14ac:dyDescent="0.25">
      <c r="D1807" s="143"/>
    </row>
    <row r="1808" spans="4:4" x14ac:dyDescent="0.25">
      <c r="D1808" s="143"/>
    </row>
    <row r="1809" spans="4:4" x14ac:dyDescent="0.25">
      <c r="D1809" s="143"/>
    </row>
    <row r="1810" spans="4:4" x14ac:dyDescent="0.25">
      <c r="D1810" s="143"/>
    </row>
    <row r="1811" spans="4:4" x14ac:dyDescent="0.25">
      <c r="D1811" s="143"/>
    </row>
    <row r="1812" spans="4:4" x14ac:dyDescent="0.25">
      <c r="D1812" s="143"/>
    </row>
    <row r="1813" spans="4:4" x14ac:dyDescent="0.25">
      <c r="D1813" s="143"/>
    </row>
    <row r="1814" spans="4:4" x14ac:dyDescent="0.25">
      <c r="D1814" s="143"/>
    </row>
    <row r="1815" spans="4:4" x14ac:dyDescent="0.25">
      <c r="D1815" s="143"/>
    </row>
    <row r="1816" spans="4:4" x14ac:dyDescent="0.25">
      <c r="D1816" s="143"/>
    </row>
    <row r="1817" spans="4:4" x14ac:dyDescent="0.25">
      <c r="D1817" s="143"/>
    </row>
    <row r="1818" spans="4:4" x14ac:dyDescent="0.25">
      <c r="D1818" s="143"/>
    </row>
    <row r="1819" spans="4:4" x14ac:dyDescent="0.25">
      <c r="D1819" s="143"/>
    </row>
    <row r="1820" spans="4:4" x14ac:dyDescent="0.25">
      <c r="D1820" s="143"/>
    </row>
    <row r="1821" spans="4:4" x14ac:dyDescent="0.25">
      <c r="D1821" s="143"/>
    </row>
    <row r="1822" spans="4:4" x14ac:dyDescent="0.25">
      <c r="D1822" s="143"/>
    </row>
    <row r="1823" spans="4:4" x14ac:dyDescent="0.25">
      <c r="D1823" s="143"/>
    </row>
    <row r="1824" spans="4:4" x14ac:dyDescent="0.25">
      <c r="D1824" s="143"/>
    </row>
    <row r="1825" spans="4:4" x14ac:dyDescent="0.25">
      <c r="D1825" s="143"/>
    </row>
    <row r="1826" spans="4:4" x14ac:dyDescent="0.25">
      <c r="D1826" s="143"/>
    </row>
    <row r="1827" spans="4:4" x14ac:dyDescent="0.25">
      <c r="D1827" s="143"/>
    </row>
    <row r="1828" spans="4:4" x14ac:dyDescent="0.25">
      <c r="D1828" s="143"/>
    </row>
    <row r="1829" spans="4:4" x14ac:dyDescent="0.25">
      <c r="D1829" s="143"/>
    </row>
    <row r="1830" spans="4:4" x14ac:dyDescent="0.25">
      <c r="D1830" s="143"/>
    </row>
    <row r="1831" spans="4:4" x14ac:dyDescent="0.25">
      <c r="D1831" s="143"/>
    </row>
    <row r="1832" spans="4:4" x14ac:dyDescent="0.25">
      <c r="D1832" s="143"/>
    </row>
    <row r="1833" spans="4:4" x14ac:dyDescent="0.25">
      <c r="D1833" s="143"/>
    </row>
    <row r="1834" spans="4:4" x14ac:dyDescent="0.25">
      <c r="D1834" s="143"/>
    </row>
    <row r="1835" spans="4:4" x14ac:dyDescent="0.25">
      <c r="D1835" s="143"/>
    </row>
    <row r="1836" spans="4:4" x14ac:dyDescent="0.25">
      <c r="D1836" s="143"/>
    </row>
    <row r="1837" spans="4:4" x14ac:dyDescent="0.25">
      <c r="D1837" s="143"/>
    </row>
    <row r="1838" spans="4:4" x14ac:dyDescent="0.25">
      <c r="D1838" s="143"/>
    </row>
    <row r="1839" spans="4:4" x14ac:dyDescent="0.25">
      <c r="D1839" s="143"/>
    </row>
    <row r="1840" spans="4:4" x14ac:dyDescent="0.25">
      <c r="D1840" s="143"/>
    </row>
    <row r="1841" spans="4:4" x14ac:dyDescent="0.25">
      <c r="D1841" s="143"/>
    </row>
    <row r="1842" spans="4:4" x14ac:dyDescent="0.25">
      <c r="D1842" s="143"/>
    </row>
    <row r="1843" spans="4:4" x14ac:dyDescent="0.25">
      <c r="D1843" s="143"/>
    </row>
    <row r="1844" spans="4:4" x14ac:dyDescent="0.25">
      <c r="D1844" s="143"/>
    </row>
    <row r="1845" spans="4:4" x14ac:dyDescent="0.25">
      <c r="D1845" s="143"/>
    </row>
    <row r="1846" spans="4:4" x14ac:dyDescent="0.25">
      <c r="D1846" s="143"/>
    </row>
    <row r="1847" spans="4:4" x14ac:dyDescent="0.25">
      <c r="D1847" s="143"/>
    </row>
    <row r="1848" spans="4:4" x14ac:dyDescent="0.25">
      <c r="D1848" s="143"/>
    </row>
    <row r="1849" spans="4:4" x14ac:dyDescent="0.25">
      <c r="D1849" s="143"/>
    </row>
    <row r="1850" spans="4:4" x14ac:dyDescent="0.25">
      <c r="D1850" s="143"/>
    </row>
    <row r="1851" spans="4:4" x14ac:dyDescent="0.25">
      <c r="D1851" s="143"/>
    </row>
    <row r="1852" spans="4:4" x14ac:dyDescent="0.25">
      <c r="D1852" s="143"/>
    </row>
    <row r="1853" spans="4:4" x14ac:dyDescent="0.25">
      <c r="D1853" s="143"/>
    </row>
    <row r="1854" spans="4:4" x14ac:dyDescent="0.25">
      <c r="D1854" s="143"/>
    </row>
    <row r="1855" spans="4:4" x14ac:dyDescent="0.25">
      <c r="D1855" s="143"/>
    </row>
    <row r="1856" spans="4:4" x14ac:dyDescent="0.25">
      <c r="D1856" s="143"/>
    </row>
    <row r="1857" spans="4:4" x14ac:dyDescent="0.25">
      <c r="D1857" s="143"/>
    </row>
    <row r="1858" spans="4:4" x14ac:dyDescent="0.25">
      <c r="D1858" s="143"/>
    </row>
    <row r="1859" spans="4:4" x14ac:dyDescent="0.25">
      <c r="D1859" s="143"/>
    </row>
    <row r="1860" spans="4:4" x14ac:dyDescent="0.25">
      <c r="D1860" s="143"/>
    </row>
    <row r="1861" spans="4:4" x14ac:dyDescent="0.25">
      <c r="D1861" s="143"/>
    </row>
    <row r="1862" spans="4:4" x14ac:dyDescent="0.25">
      <c r="D1862" s="143"/>
    </row>
    <row r="1863" spans="4:4" x14ac:dyDescent="0.25">
      <c r="D1863" s="143"/>
    </row>
    <row r="1864" spans="4:4" x14ac:dyDescent="0.25">
      <c r="D1864" s="143"/>
    </row>
    <row r="1865" spans="4:4" x14ac:dyDescent="0.25">
      <c r="D1865" s="143"/>
    </row>
    <row r="1866" spans="4:4" x14ac:dyDescent="0.25">
      <c r="D1866" s="143"/>
    </row>
    <row r="1867" spans="4:4" x14ac:dyDescent="0.25">
      <c r="D1867" s="143"/>
    </row>
    <row r="1868" spans="4:4" x14ac:dyDescent="0.25">
      <c r="D1868" s="143"/>
    </row>
    <row r="1869" spans="4:4" x14ac:dyDescent="0.25">
      <c r="D1869" s="143"/>
    </row>
    <row r="1870" spans="4:4" x14ac:dyDescent="0.25">
      <c r="D1870" s="143"/>
    </row>
    <row r="1871" spans="4:4" x14ac:dyDescent="0.25">
      <c r="D1871" s="143"/>
    </row>
    <row r="1872" spans="4:4" x14ac:dyDescent="0.25">
      <c r="D1872" s="143"/>
    </row>
    <row r="1873" spans="4:4" x14ac:dyDescent="0.25">
      <c r="D1873" s="143"/>
    </row>
    <row r="1874" spans="4:4" x14ac:dyDescent="0.25">
      <c r="D1874" s="143"/>
    </row>
    <row r="1875" spans="4:4" x14ac:dyDescent="0.25">
      <c r="D1875" s="143"/>
    </row>
    <row r="1876" spans="4:4" x14ac:dyDescent="0.25">
      <c r="D1876" s="143"/>
    </row>
    <row r="1877" spans="4:4" x14ac:dyDescent="0.25">
      <c r="D1877" s="143"/>
    </row>
    <row r="1878" spans="4:4" x14ac:dyDescent="0.25">
      <c r="D1878" s="143"/>
    </row>
    <row r="1879" spans="4:4" x14ac:dyDescent="0.25">
      <c r="D1879" s="143"/>
    </row>
    <row r="1880" spans="4:4" x14ac:dyDescent="0.25">
      <c r="D1880" s="143"/>
    </row>
    <row r="1881" spans="4:4" x14ac:dyDescent="0.25">
      <c r="D1881" s="143"/>
    </row>
    <row r="1882" spans="4:4" x14ac:dyDescent="0.25">
      <c r="D1882" s="143"/>
    </row>
    <row r="1883" spans="4:4" x14ac:dyDescent="0.25">
      <c r="D1883" s="143"/>
    </row>
    <row r="1884" spans="4:4" x14ac:dyDescent="0.25">
      <c r="D1884" s="143"/>
    </row>
    <row r="1885" spans="4:4" x14ac:dyDescent="0.25">
      <c r="D1885" s="143"/>
    </row>
    <row r="1886" spans="4:4" x14ac:dyDescent="0.25">
      <c r="D1886" s="143"/>
    </row>
    <row r="1887" spans="4:4" x14ac:dyDescent="0.25">
      <c r="D1887" s="143"/>
    </row>
    <row r="1888" spans="4:4" x14ac:dyDescent="0.25">
      <c r="D1888" s="143"/>
    </row>
    <row r="1889" spans="4:4" x14ac:dyDescent="0.25">
      <c r="D1889" s="143"/>
    </row>
    <row r="1890" spans="4:4" x14ac:dyDescent="0.25">
      <c r="D1890" s="143"/>
    </row>
    <row r="1891" spans="4:4" x14ac:dyDescent="0.25">
      <c r="D1891" s="143"/>
    </row>
    <row r="1892" spans="4:4" x14ac:dyDescent="0.25">
      <c r="D1892" s="143"/>
    </row>
    <row r="1893" spans="4:4" x14ac:dyDescent="0.25">
      <c r="D1893" s="143"/>
    </row>
    <row r="1894" spans="4:4" x14ac:dyDescent="0.25">
      <c r="D1894" s="143"/>
    </row>
    <row r="1895" spans="4:4" x14ac:dyDescent="0.25">
      <c r="D1895" s="143"/>
    </row>
    <row r="1896" spans="4:4" x14ac:dyDescent="0.25">
      <c r="D1896" s="143"/>
    </row>
    <row r="1897" spans="4:4" x14ac:dyDescent="0.25">
      <c r="D1897" s="143"/>
    </row>
    <row r="1898" spans="4:4" x14ac:dyDescent="0.25">
      <c r="D1898" s="143"/>
    </row>
    <row r="1899" spans="4:4" x14ac:dyDescent="0.25">
      <c r="D1899" s="143"/>
    </row>
    <row r="1900" spans="4:4" x14ac:dyDescent="0.25">
      <c r="D1900" s="143"/>
    </row>
    <row r="1901" spans="4:4" x14ac:dyDescent="0.25">
      <c r="D1901" s="143"/>
    </row>
    <row r="1902" spans="4:4" x14ac:dyDescent="0.25">
      <c r="D1902" s="143"/>
    </row>
    <row r="1903" spans="4:4" x14ac:dyDescent="0.25">
      <c r="D1903" s="143"/>
    </row>
    <row r="1904" spans="4:4" x14ac:dyDescent="0.25">
      <c r="D1904" s="143"/>
    </row>
    <row r="1905" spans="4:4" x14ac:dyDescent="0.25">
      <c r="D1905" s="143"/>
    </row>
    <row r="1906" spans="4:4" x14ac:dyDescent="0.25">
      <c r="D1906" s="143"/>
    </row>
    <row r="1907" spans="4:4" x14ac:dyDescent="0.25">
      <c r="D1907" s="143"/>
    </row>
    <row r="1908" spans="4:4" x14ac:dyDescent="0.25">
      <c r="D1908" s="143"/>
    </row>
    <row r="1909" spans="4:4" x14ac:dyDescent="0.25">
      <c r="D1909" s="143"/>
    </row>
    <row r="1910" spans="4:4" x14ac:dyDescent="0.25">
      <c r="D1910" s="143"/>
    </row>
    <row r="1911" spans="4:4" x14ac:dyDescent="0.25">
      <c r="D1911" s="143"/>
    </row>
    <row r="1912" spans="4:4" x14ac:dyDescent="0.25">
      <c r="D1912" s="143"/>
    </row>
    <row r="1913" spans="4:4" x14ac:dyDescent="0.25">
      <c r="D1913" s="143"/>
    </row>
    <row r="1914" spans="4:4" x14ac:dyDescent="0.25">
      <c r="D1914" s="143"/>
    </row>
    <row r="1915" spans="4:4" x14ac:dyDescent="0.25">
      <c r="D1915" s="143"/>
    </row>
    <row r="1916" spans="4:4" x14ac:dyDescent="0.25">
      <c r="D1916" s="143"/>
    </row>
    <row r="1917" spans="4:4" x14ac:dyDescent="0.25">
      <c r="D1917" s="143"/>
    </row>
    <row r="1918" spans="4:4" x14ac:dyDescent="0.25">
      <c r="D1918" s="143"/>
    </row>
    <row r="1919" spans="4:4" x14ac:dyDescent="0.25">
      <c r="D1919" s="143"/>
    </row>
    <row r="1920" spans="4:4" x14ac:dyDescent="0.25">
      <c r="D1920" s="143"/>
    </row>
    <row r="1921" spans="4:4" x14ac:dyDescent="0.25">
      <c r="D1921" s="143"/>
    </row>
    <row r="1922" spans="4:4" x14ac:dyDescent="0.25">
      <c r="D1922" s="143"/>
    </row>
    <row r="1923" spans="4:4" x14ac:dyDescent="0.25">
      <c r="D1923" s="143"/>
    </row>
    <row r="1924" spans="4:4" x14ac:dyDescent="0.25">
      <c r="D1924" s="143"/>
    </row>
    <row r="1925" spans="4:4" x14ac:dyDescent="0.25">
      <c r="D1925" s="143"/>
    </row>
    <row r="1926" spans="4:4" x14ac:dyDescent="0.25">
      <c r="D1926" s="143"/>
    </row>
    <row r="1927" spans="4:4" x14ac:dyDescent="0.25">
      <c r="D1927" s="143"/>
    </row>
    <row r="1928" spans="4:4" x14ac:dyDescent="0.25">
      <c r="D1928" s="143"/>
    </row>
    <row r="1929" spans="4:4" x14ac:dyDescent="0.25">
      <c r="D1929" s="143"/>
    </row>
    <row r="1930" spans="4:4" x14ac:dyDescent="0.25">
      <c r="D1930" s="143"/>
    </row>
    <row r="1931" spans="4:4" x14ac:dyDescent="0.25">
      <c r="D1931" s="143"/>
    </row>
    <row r="1932" spans="4:4" x14ac:dyDescent="0.25">
      <c r="D1932" s="143"/>
    </row>
    <row r="1933" spans="4:4" x14ac:dyDescent="0.25">
      <c r="D1933" s="143"/>
    </row>
    <row r="1934" spans="4:4" x14ac:dyDescent="0.25">
      <c r="D1934" s="143"/>
    </row>
    <row r="1935" spans="4:4" x14ac:dyDescent="0.25">
      <c r="D1935" s="143"/>
    </row>
    <row r="1936" spans="4:4" x14ac:dyDescent="0.25">
      <c r="D1936" s="143"/>
    </row>
    <row r="1937" spans="4:4" x14ac:dyDescent="0.25">
      <c r="D1937" s="143"/>
    </row>
    <row r="1938" spans="4:4" x14ac:dyDescent="0.25">
      <c r="D1938" s="143"/>
    </row>
    <row r="1939" spans="4:4" x14ac:dyDescent="0.25">
      <c r="D1939" s="143"/>
    </row>
    <row r="1940" spans="4:4" x14ac:dyDescent="0.25">
      <c r="D1940" s="143"/>
    </row>
    <row r="1941" spans="4:4" x14ac:dyDescent="0.25">
      <c r="D1941" s="143"/>
    </row>
    <row r="1942" spans="4:4" x14ac:dyDescent="0.25">
      <c r="D1942" s="143"/>
    </row>
    <row r="1943" spans="4:4" x14ac:dyDescent="0.25">
      <c r="D1943" s="143"/>
    </row>
    <row r="1944" spans="4:4" x14ac:dyDescent="0.25">
      <c r="D1944" s="143"/>
    </row>
    <row r="1945" spans="4:4" x14ac:dyDescent="0.25">
      <c r="D1945" s="143"/>
    </row>
    <row r="1946" spans="4:4" x14ac:dyDescent="0.25">
      <c r="D1946" s="143"/>
    </row>
    <row r="1947" spans="4:4" x14ac:dyDescent="0.25">
      <c r="D1947" s="143"/>
    </row>
    <row r="1948" spans="4:4" x14ac:dyDescent="0.25">
      <c r="D1948" s="143"/>
    </row>
    <row r="1949" spans="4:4" x14ac:dyDescent="0.25">
      <c r="D1949" s="143"/>
    </row>
    <row r="1950" spans="4:4" x14ac:dyDescent="0.25">
      <c r="D1950" s="143"/>
    </row>
    <row r="1951" spans="4:4" x14ac:dyDescent="0.25">
      <c r="D1951" s="143"/>
    </row>
    <row r="1952" spans="4:4" x14ac:dyDescent="0.25">
      <c r="D1952" s="143"/>
    </row>
    <row r="1953" spans="4:4" x14ac:dyDescent="0.25">
      <c r="D1953" s="143"/>
    </row>
    <row r="1954" spans="4:4" x14ac:dyDescent="0.25">
      <c r="D1954" s="143"/>
    </row>
    <row r="1955" spans="4:4" x14ac:dyDescent="0.25">
      <c r="D1955" s="143"/>
    </row>
    <row r="1956" spans="4:4" x14ac:dyDescent="0.25">
      <c r="D1956" s="143"/>
    </row>
    <row r="1957" spans="4:4" x14ac:dyDescent="0.25">
      <c r="D1957" s="143"/>
    </row>
    <row r="1958" spans="4:4" x14ac:dyDescent="0.25">
      <c r="D1958" s="143"/>
    </row>
    <row r="1959" spans="4:4" x14ac:dyDescent="0.25">
      <c r="D1959" s="143"/>
    </row>
    <row r="1960" spans="4:4" x14ac:dyDescent="0.25">
      <c r="D1960" s="143"/>
    </row>
    <row r="1961" spans="4:4" x14ac:dyDescent="0.25">
      <c r="D1961" s="143"/>
    </row>
    <row r="1962" spans="4:4" x14ac:dyDescent="0.25">
      <c r="D1962" s="143"/>
    </row>
    <row r="1963" spans="4:4" x14ac:dyDescent="0.25">
      <c r="D1963" s="143"/>
    </row>
    <row r="1964" spans="4:4" x14ac:dyDescent="0.25">
      <c r="D1964" s="143"/>
    </row>
    <row r="1965" spans="4:4" x14ac:dyDescent="0.25">
      <c r="D1965" s="143"/>
    </row>
    <row r="1966" spans="4:4" x14ac:dyDescent="0.25">
      <c r="D1966" s="143"/>
    </row>
    <row r="1967" spans="4:4" x14ac:dyDescent="0.25">
      <c r="D1967" s="143"/>
    </row>
    <row r="1968" spans="4:4" x14ac:dyDescent="0.25">
      <c r="D1968" s="143"/>
    </row>
    <row r="1969" spans="4:4" x14ac:dyDescent="0.25">
      <c r="D1969" s="143"/>
    </row>
    <row r="1970" spans="4:4" x14ac:dyDescent="0.25">
      <c r="D1970" s="143"/>
    </row>
    <row r="1971" spans="4:4" x14ac:dyDescent="0.25">
      <c r="D1971" s="143"/>
    </row>
    <row r="1972" spans="4:4" x14ac:dyDescent="0.25">
      <c r="D1972" s="143"/>
    </row>
    <row r="1973" spans="4:4" x14ac:dyDescent="0.25">
      <c r="D1973" s="143"/>
    </row>
    <row r="1974" spans="4:4" x14ac:dyDescent="0.25">
      <c r="D1974" s="143"/>
    </row>
    <row r="1975" spans="4:4" x14ac:dyDescent="0.25">
      <c r="D1975" s="143"/>
    </row>
    <row r="1976" spans="4:4" x14ac:dyDescent="0.25">
      <c r="D1976" s="143"/>
    </row>
    <row r="1977" spans="4:4" x14ac:dyDescent="0.25">
      <c r="D1977" s="143"/>
    </row>
    <row r="1978" spans="4:4" x14ac:dyDescent="0.25">
      <c r="D1978" s="143"/>
    </row>
    <row r="1979" spans="4:4" x14ac:dyDescent="0.25">
      <c r="D1979" s="143"/>
    </row>
    <row r="1980" spans="4:4" x14ac:dyDescent="0.25">
      <c r="D1980" s="143"/>
    </row>
    <row r="1981" spans="4:4" x14ac:dyDescent="0.25">
      <c r="D1981" s="143"/>
    </row>
    <row r="1982" spans="4:4" x14ac:dyDescent="0.25">
      <c r="D1982" s="143"/>
    </row>
    <row r="1983" spans="4:4" x14ac:dyDescent="0.25">
      <c r="D1983" s="143"/>
    </row>
    <row r="1984" spans="4:4" x14ac:dyDescent="0.25">
      <c r="D1984" s="143"/>
    </row>
    <row r="1985" spans="4:4" x14ac:dyDescent="0.25">
      <c r="D1985" s="143"/>
    </row>
    <row r="1986" spans="4:4" x14ac:dyDescent="0.25">
      <c r="D1986" s="143"/>
    </row>
    <row r="1987" spans="4:4" x14ac:dyDescent="0.25">
      <c r="D1987" s="143"/>
    </row>
    <row r="1988" spans="4:4" x14ac:dyDescent="0.25">
      <c r="D1988" s="143"/>
    </row>
    <row r="1989" spans="4:4" x14ac:dyDescent="0.25">
      <c r="D1989" s="143"/>
    </row>
    <row r="1990" spans="4:4" x14ac:dyDescent="0.25">
      <c r="D1990" s="143"/>
    </row>
    <row r="1991" spans="4:4" x14ac:dyDescent="0.25">
      <c r="D1991" s="143"/>
    </row>
    <row r="1992" spans="4:4" x14ac:dyDescent="0.25">
      <c r="D1992" s="143"/>
    </row>
    <row r="1993" spans="4:4" x14ac:dyDescent="0.25">
      <c r="D1993" s="143"/>
    </row>
    <row r="1994" spans="4:4" x14ac:dyDescent="0.25">
      <c r="D1994" s="143"/>
    </row>
    <row r="1995" spans="4:4" x14ac:dyDescent="0.25">
      <c r="D1995" s="143"/>
    </row>
    <row r="1996" spans="4:4" x14ac:dyDescent="0.25">
      <c r="D1996" s="143"/>
    </row>
    <row r="1997" spans="4:4" x14ac:dyDescent="0.25">
      <c r="D1997" s="143"/>
    </row>
    <row r="1998" spans="4:4" x14ac:dyDescent="0.25">
      <c r="D1998" s="143"/>
    </row>
    <row r="1999" spans="4:4" x14ac:dyDescent="0.25">
      <c r="D1999" s="143"/>
    </row>
    <row r="2000" spans="4:4" x14ac:dyDescent="0.25">
      <c r="D2000" s="143"/>
    </row>
    <row r="2001" spans="4:4" x14ac:dyDescent="0.25">
      <c r="D2001" s="143"/>
    </row>
    <row r="2002" spans="4:4" x14ac:dyDescent="0.25">
      <c r="D2002" s="143"/>
    </row>
    <row r="2003" spans="4:4" x14ac:dyDescent="0.25">
      <c r="D2003" s="143"/>
    </row>
    <row r="2004" spans="4:4" x14ac:dyDescent="0.25">
      <c r="D2004" s="143"/>
    </row>
    <row r="2005" spans="4:4" x14ac:dyDescent="0.25">
      <c r="D2005" s="143"/>
    </row>
    <row r="2006" spans="4:4" x14ac:dyDescent="0.25">
      <c r="D2006" s="143"/>
    </row>
    <row r="2007" spans="4:4" x14ac:dyDescent="0.25">
      <c r="D2007" s="143"/>
    </row>
    <row r="2008" spans="4:4" x14ac:dyDescent="0.25">
      <c r="D2008" s="143"/>
    </row>
    <row r="2009" spans="4:4" x14ac:dyDescent="0.25">
      <c r="D2009" s="143"/>
    </row>
    <row r="2010" spans="4:4" x14ac:dyDescent="0.25">
      <c r="D2010" s="143"/>
    </row>
    <row r="2011" spans="4:4" x14ac:dyDescent="0.25">
      <c r="D2011" s="143"/>
    </row>
    <row r="2012" spans="4:4" x14ac:dyDescent="0.25">
      <c r="D2012" s="143"/>
    </row>
    <row r="2013" spans="4:4" x14ac:dyDescent="0.25">
      <c r="D2013" s="143"/>
    </row>
    <row r="2014" spans="4:4" x14ac:dyDescent="0.25">
      <c r="D2014" s="143"/>
    </row>
    <row r="2015" spans="4:4" x14ac:dyDescent="0.25">
      <c r="D2015" s="143"/>
    </row>
    <row r="2016" spans="4:4" x14ac:dyDescent="0.25">
      <c r="D2016" s="143"/>
    </row>
    <row r="2017" spans="4:4" x14ac:dyDescent="0.25">
      <c r="D2017" s="143"/>
    </row>
    <row r="2018" spans="4:4" x14ac:dyDescent="0.25">
      <c r="D2018" s="143"/>
    </row>
    <row r="2019" spans="4:4" x14ac:dyDescent="0.25">
      <c r="D2019" s="143"/>
    </row>
    <row r="2020" spans="4:4" x14ac:dyDescent="0.25">
      <c r="D2020" s="143"/>
    </row>
    <row r="2021" spans="4:4" x14ac:dyDescent="0.25">
      <c r="D2021" s="143"/>
    </row>
    <row r="2022" spans="4:4" x14ac:dyDescent="0.25">
      <c r="D2022" s="143"/>
    </row>
    <row r="2023" spans="4:4" x14ac:dyDescent="0.25">
      <c r="D2023" s="143"/>
    </row>
    <row r="2024" spans="4:4" x14ac:dyDescent="0.25">
      <c r="D2024" s="143"/>
    </row>
    <row r="2025" spans="4:4" x14ac:dyDescent="0.25">
      <c r="D2025" s="143"/>
    </row>
    <row r="2026" spans="4:4" x14ac:dyDescent="0.25">
      <c r="D2026" s="143"/>
    </row>
    <row r="2027" spans="4:4" x14ac:dyDescent="0.25">
      <c r="D2027" s="143"/>
    </row>
    <row r="2028" spans="4:4" x14ac:dyDescent="0.25">
      <c r="D2028" s="143"/>
    </row>
    <row r="2029" spans="4:4" x14ac:dyDescent="0.25">
      <c r="D2029" s="143"/>
    </row>
    <row r="2030" spans="4:4" x14ac:dyDescent="0.25">
      <c r="D2030" s="143"/>
    </row>
    <row r="2031" spans="4:4" x14ac:dyDescent="0.25">
      <c r="D2031" s="143"/>
    </row>
    <row r="2032" spans="4:4" x14ac:dyDescent="0.25">
      <c r="D2032" s="143"/>
    </row>
    <row r="2033" spans="4:4" x14ac:dyDescent="0.25">
      <c r="D2033" s="143"/>
    </row>
    <row r="2034" spans="4:4" x14ac:dyDescent="0.25">
      <c r="D2034" s="143"/>
    </row>
    <row r="2035" spans="4:4" x14ac:dyDescent="0.25">
      <c r="D2035" s="143"/>
    </row>
    <row r="2036" spans="4:4" x14ac:dyDescent="0.25">
      <c r="D2036" s="143"/>
    </row>
    <row r="2037" spans="4:4" x14ac:dyDescent="0.25">
      <c r="D2037" s="143"/>
    </row>
    <row r="2038" spans="4:4" x14ac:dyDescent="0.25">
      <c r="D2038" s="143"/>
    </row>
    <row r="2039" spans="4:4" x14ac:dyDescent="0.25">
      <c r="D2039" s="143"/>
    </row>
    <row r="2040" spans="4:4" x14ac:dyDescent="0.25">
      <c r="D2040" s="143"/>
    </row>
    <row r="2041" spans="4:4" x14ac:dyDescent="0.25">
      <c r="D2041" s="143"/>
    </row>
    <row r="2042" spans="4:4" x14ac:dyDescent="0.25">
      <c r="D2042" s="143"/>
    </row>
    <row r="2043" spans="4:4" x14ac:dyDescent="0.25">
      <c r="D2043" s="143"/>
    </row>
    <row r="2044" spans="4:4" x14ac:dyDescent="0.25">
      <c r="D2044" s="143"/>
    </row>
    <row r="2045" spans="4:4" x14ac:dyDescent="0.25">
      <c r="D2045" s="143"/>
    </row>
    <row r="2046" spans="4:4" x14ac:dyDescent="0.25">
      <c r="D2046" s="143"/>
    </row>
    <row r="2047" spans="4:4" x14ac:dyDescent="0.25">
      <c r="D2047" s="143"/>
    </row>
    <row r="2048" spans="4:4" x14ac:dyDescent="0.25">
      <c r="D2048" s="143"/>
    </row>
    <row r="2049" spans="4:4" x14ac:dyDescent="0.25">
      <c r="D2049" s="143"/>
    </row>
    <row r="2050" spans="4:4" x14ac:dyDescent="0.25">
      <c r="D2050" s="143"/>
    </row>
    <row r="2051" spans="4:4" x14ac:dyDescent="0.25">
      <c r="D2051" s="143"/>
    </row>
    <row r="2052" spans="4:4" x14ac:dyDescent="0.25">
      <c r="D2052" s="143"/>
    </row>
    <row r="2053" spans="4:4" x14ac:dyDescent="0.25">
      <c r="D2053" s="143"/>
    </row>
    <row r="2054" spans="4:4" x14ac:dyDescent="0.25">
      <c r="D2054" s="143"/>
    </row>
    <row r="2055" spans="4:4" x14ac:dyDescent="0.25">
      <c r="D2055" s="143"/>
    </row>
    <row r="2056" spans="4:4" x14ac:dyDescent="0.25">
      <c r="D2056" s="143"/>
    </row>
    <row r="2057" spans="4:4" x14ac:dyDescent="0.25">
      <c r="D2057" s="143"/>
    </row>
    <row r="2058" spans="4:4" x14ac:dyDescent="0.25">
      <c r="D2058" s="143"/>
    </row>
    <row r="2059" spans="4:4" x14ac:dyDescent="0.25">
      <c r="D2059" s="143"/>
    </row>
    <row r="2060" spans="4:4" x14ac:dyDescent="0.25">
      <c r="D2060" s="143"/>
    </row>
    <row r="2061" spans="4:4" x14ac:dyDescent="0.25">
      <c r="D2061" s="143"/>
    </row>
    <row r="2062" spans="4:4" x14ac:dyDescent="0.25">
      <c r="D2062" s="143"/>
    </row>
    <row r="2063" spans="4:4" x14ac:dyDescent="0.25">
      <c r="D2063" s="143"/>
    </row>
    <row r="2064" spans="4:4" x14ac:dyDescent="0.25">
      <c r="D2064" s="143"/>
    </row>
    <row r="2065" spans="4:4" x14ac:dyDescent="0.25">
      <c r="D2065" s="143"/>
    </row>
    <row r="2066" spans="4:4" x14ac:dyDescent="0.25">
      <c r="D2066" s="143"/>
    </row>
    <row r="2067" spans="4:4" x14ac:dyDescent="0.25">
      <c r="D2067" s="143"/>
    </row>
    <row r="2068" spans="4:4" x14ac:dyDescent="0.25">
      <c r="D2068" s="143"/>
    </row>
    <row r="2069" spans="4:4" x14ac:dyDescent="0.25">
      <c r="D2069" s="143"/>
    </row>
    <row r="2070" spans="4:4" x14ac:dyDescent="0.25">
      <c r="D2070" s="143"/>
    </row>
    <row r="2071" spans="4:4" x14ac:dyDescent="0.25">
      <c r="D2071" s="143"/>
    </row>
    <row r="2072" spans="4:4" x14ac:dyDescent="0.25">
      <c r="D2072" s="143"/>
    </row>
    <row r="2073" spans="4:4" x14ac:dyDescent="0.25">
      <c r="D2073" s="143"/>
    </row>
    <row r="2074" spans="4:4" x14ac:dyDescent="0.25">
      <c r="D2074" s="143"/>
    </row>
    <row r="2075" spans="4:4" x14ac:dyDescent="0.25">
      <c r="D2075" s="143"/>
    </row>
    <row r="2076" spans="4:4" x14ac:dyDescent="0.25">
      <c r="D2076" s="143"/>
    </row>
    <row r="2077" spans="4:4" x14ac:dyDescent="0.25">
      <c r="D2077" s="143"/>
    </row>
    <row r="2078" spans="4:4" x14ac:dyDescent="0.25">
      <c r="D2078" s="143"/>
    </row>
    <row r="2079" spans="4:4" x14ac:dyDescent="0.25">
      <c r="D2079" s="143"/>
    </row>
    <row r="2080" spans="4:4" x14ac:dyDescent="0.25">
      <c r="D2080" s="143"/>
    </row>
    <row r="2081" spans="4:4" x14ac:dyDescent="0.25">
      <c r="D2081" s="143"/>
    </row>
    <row r="2082" spans="4:4" x14ac:dyDescent="0.25">
      <c r="D2082" s="143"/>
    </row>
    <row r="2083" spans="4:4" x14ac:dyDescent="0.25">
      <c r="D2083" s="143"/>
    </row>
    <row r="2084" spans="4:4" x14ac:dyDescent="0.25">
      <c r="D2084" s="143"/>
    </row>
    <row r="2085" spans="4:4" x14ac:dyDescent="0.25">
      <c r="D2085" s="143"/>
    </row>
    <row r="2086" spans="4:4" x14ac:dyDescent="0.25">
      <c r="D2086" s="143"/>
    </row>
    <row r="2087" spans="4:4" x14ac:dyDescent="0.25">
      <c r="D2087" s="143"/>
    </row>
    <row r="2088" spans="4:4" x14ac:dyDescent="0.25">
      <c r="D2088" s="143"/>
    </row>
    <row r="2089" spans="4:4" x14ac:dyDescent="0.25">
      <c r="D2089" s="143"/>
    </row>
    <row r="2090" spans="4:4" x14ac:dyDescent="0.25">
      <c r="D2090" s="143"/>
    </row>
    <row r="2091" spans="4:4" x14ac:dyDescent="0.25">
      <c r="D2091" s="143"/>
    </row>
    <row r="2092" spans="4:4" x14ac:dyDescent="0.25">
      <c r="D2092" s="143"/>
    </row>
    <row r="2093" spans="4:4" x14ac:dyDescent="0.25">
      <c r="D2093" s="143"/>
    </row>
    <row r="2094" spans="4:4" x14ac:dyDescent="0.25">
      <c r="D2094" s="143"/>
    </row>
    <row r="2095" spans="4:4" x14ac:dyDescent="0.25">
      <c r="D2095" s="143"/>
    </row>
    <row r="2096" spans="4:4" x14ac:dyDescent="0.25">
      <c r="D2096" s="143"/>
    </row>
    <row r="2097" spans="4:4" x14ac:dyDescent="0.25">
      <c r="D2097" s="143"/>
    </row>
    <row r="2098" spans="4:4" x14ac:dyDescent="0.25">
      <c r="D2098" s="143"/>
    </row>
    <row r="2099" spans="4:4" x14ac:dyDescent="0.25">
      <c r="D2099" s="143"/>
    </row>
    <row r="2100" spans="4:4" x14ac:dyDescent="0.25">
      <c r="D2100" s="143"/>
    </row>
    <row r="2101" spans="4:4" x14ac:dyDescent="0.25">
      <c r="D2101" s="143"/>
    </row>
    <row r="2102" spans="4:4" x14ac:dyDescent="0.25">
      <c r="D2102" s="143"/>
    </row>
    <row r="2103" spans="4:4" x14ac:dyDescent="0.25">
      <c r="D2103" s="143"/>
    </row>
    <row r="2104" spans="4:4" x14ac:dyDescent="0.25">
      <c r="D2104" s="143"/>
    </row>
    <row r="2105" spans="4:4" x14ac:dyDescent="0.25">
      <c r="D2105" s="143"/>
    </row>
    <row r="2106" spans="4:4" x14ac:dyDescent="0.25">
      <c r="D2106" s="143"/>
    </row>
    <row r="2107" spans="4:4" x14ac:dyDescent="0.25">
      <c r="D2107" s="143"/>
    </row>
    <row r="2108" spans="4:4" x14ac:dyDescent="0.25">
      <c r="D2108" s="143"/>
    </row>
    <row r="2109" spans="4:4" x14ac:dyDescent="0.25">
      <c r="D2109" s="143"/>
    </row>
    <row r="2110" spans="4:4" x14ac:dyDescent="0.25">
      <c r="D2110" s="143"/>
    </row>
    <row r="2111" spans="4:4" x14ac:dyDescent="0.25">
      <c r="D2111" s="143"/>
    </row>
    <row r="2112" spans="4:4" x14ac:dyDescent="0.25">
      <c r="D2112" s="143"/>
    </row>
    <row r="2113" spans="4:4" x14ac:dyDescent="0.25">
      <c r="D2113" s="143"/>
    </row>
    <row r="2114" spans="4:4" x14ac:dyDescent="0.25">
      <c r="D2114" s="143"/>
    </row>
    <row r="2115" spans="4:4" x14ac:dyDescent="0.25">
      <c r="D2115" s="143"/>
    </row>
    <row r="2116" spans="4:4" x14ac:dyDescent="0.25">
      <c r="D2116" s="143"/>
    </row>
    <row r="2117" spans="4:4" x14ac:dyDescent="0.25">
      <c r="D2117" s="143"/>
    </row>
    <row r="2118" spans="4:4" x14ac:dyDescent="0.25">
      <c r="D2118" s="143"/>
    </row>
    <row r="2119" spans="4:4" x14ac:dyDescent="0.25">
      <c r="D2119" s="143"/>
    </row>
    <row r="2120" spans="4:4" x14ac:dyDescent="0.25">
      <c r="D2120" s="143"/>
    </row>
    <row r="2121" spans="4:4" x14ac:dyDescent="0.25">
      <c r="D2121" s="143"/>
    </row>
    <row r="2122" spans="4:4" x14ac:dyDescent="0.25">
      <c r="D2122" s="143"/>
    </row>
    <row r="2123" spans="4:4" x14ac:dyDescent="0.25">
      <c r="D2123" s="143"/>
    </row>
    <row r="2124" spans="4:4" x14ac:dyDescent="0.25">
      <c r="D2124" s="143"/>
    </row>
    <row r="2125" spans="4:4" x14ac:dyDescent="0.25">
      <c r="D2125" s="143"/>
    </row>
    <row r="2126" spans="4:4" x14ac:dyDescent="0.25">
      <c r="D2126" s="143"/>
    </row>
    <row r="2127" spans="4:4" x14ac:dyDescent="0.25">
      <c r="D2127" s="143"/>
    </row>
    <row r="2128" spans="4:4" x14ac:dyDescent="0.25">
      <c r="D2128" s="143"/>
    </row>
    <row r="2129" spans="4:4" x14ac:dyDescent="0.25">
      <c r="D2129" s="143"/>
    </row>
    <row r="2130" spans="4:4" x14ac:dyDescent="0.25">
      <c r="D2130" s="143"/>
    </row>
    <row r="2131" spans="4:4" x14ac:dyDescent="0.25">
      <c r="D2131" s="143"/>
    </row>
    <row r="2132" spans="4:4" x14ac:dyDescent="0.25">
      <c r="D2132" s="143"/>
    </row>
    <row r="2133" spans="4:4" x14ac:dyDescent="0.25">
      <c r="D2133" s="143"/>
    </row>
    <row r="2134" spans="4:4" x14ac:dyDescent="0.25">
      <c r="D2134" s="143"/>
    </row>
    <row r="2135" spans="4:4" x14ac:dyDescent="0.25">
      <c r="D2135" s="143"/>
    </row>
    <row r="2136" spans="4:4" x14ac:dyDescent="0.25">
      <c r="D2136" s="143"/>
    </row>
    <row r="2137" spans="4:4" x14ac:dyDescent="0.25">
      <c r="D2137" s="143"/>
    </row>
    <row r="2138" spans="4:4" x14ac:dyDescent="0.25">
      <c r="D2138" s="143"/>
    </row>
    <row r="2139" spans="4:4" x14ac:dyDescent="0.25">
      <c r="D2139" s="143"/>
    </row>
    <row r="2140" spans="4:4" x14ac:dyDescent="0.25">
      <c r="D2140" s="143"/>
    </row>
    <row r="2141" spans="4:4" x14ac:dyDescent="0.25">
      <c r="D2141" s="143"/>
    </row>
    <row r="2142" spans="4:4" x14ac:dyDescent="0.25">
      <c r="D2142" s="143"/>
    </row>
    <row r="2143" spans="4:4" x14ac:dyDescent="0.25">
      <c r="D2143" s="143"/>
    </row>
    <row r="2144" spans="4:4" x14ac:dyDescent="0.25">
      <c r="D2144" s="143"/>
    </row>
    <row r="2145" spans="4:4" x14ac:dyDescent="0.25">
      <c r="D2145" s="143"/>
    </row>
    <row r="2146" spans="4:4" x14ac:dyDescent="0.25">
      <c r="D2146" s="143"/>
    </row>
    <row r="2147" spans="4:4" x14ac:dyDescent="0.25">
      <c r="D2147" s="143"/>
    </row>
    <row r="2148" spans="4:4" x14ac:dyDescent="0.25">
      <c r="D2148" s="143"/>
    </row>
    <row r="2149" spans="4:4" x14ac:dyDescent="0.25">
      <c r="D2149" s="143"/>
    </row>
    <row r="2150" spans="4:4" x14ac:dyDescent="0.25">
      <c r="D2150" s="143"/>
    </row>
    <row r="2151" spans="4:4" x14ac:dyDescent="0.25">
      <c r="D2151" s="143"/>
    </row>
    <row r="2152" spans="4:4" x14ac:dyDescent="0.25">
      <c r="D2152" s="143"/>
    </row>
    <row r="2153" spans="4:4" x14ac:dyDescent="0.25">
      <c r="D2153" s="143"/>
    </row>
    <row r="2154" spans="4:4" x14ac:dyDescent="0.25">
      <c r="D2154" s="143"/>
    </row>
    <row r="2155" spans="4:4" x14ac:dyDescent="0.25">
      <c r="D2155" s="143"/>
    </row>
    <row r="2156" spans="4:4" x14ac:dyDescent="0.25">
      <c r="D2156" s="143"/>
    </row>
    <row r="2157" spans="4:4" x14ac:dyDescent="0.25">
      <c r="D2157" s="143"/>
    </row>
    <row r="2158" spans="4:4" x14ac:dyDescent="0.25">
      <c r="D2158" s="143"/>
    </row>
    <row r="2159" spans="4:4" x14ac:dyDescent="0.25">
      <c r="D2159" s="143"/>
    </row>
    <row r="2160" spans="4:4" x14ac:dyDescent="0.25">
      <c r="D2160" s="143"/>
    </row>
    <row r="2161" spans="4:4" x14ac:dyDescent="0.25">
      <c r="D2161" s="143"/>
    </row>
    <row r="2162" spans="4:4" x14ac:dyDescent="0.25">
      <c r="D2162" s="143"/>
    </row>
    <row r="2163" spans="4:4" x14ac:dyDescent="0.25">
      <c r="D2163" s="143"/>
    </row>
    <row r="2164" spans="4:4" x14ac:dyDescent="0.25">
      <c r="D2164" s="143"/>
    </row>
    <row r="2165" spans="4:4" x14ac:dyDescent="0.25">
      <c r="D2165" s="143"/>
    </row>
    <row r="2166" spans="4:4" x14ac:dyDescent="0.25">
      <c r="D2166" s="143"/>
    </row>
    <row r="2167" spans="4:4" x14ac:dyDescent="0.25">
      <c r="D2167" s="143"/>
    </row>
    <row r="2168" spans="4:4" x14ac:dyDescent="0.25">
      <c r="D2168" s="143"/>
    </row>
    <row r="2169" spans="4:4" x14ac:dyDescent="0.25">
      <c r="D2169" s="143"/>
    </row>
    <row r="2170" spans="4:4" x14ac:dyDescent="0.25">
      <c r="D2170" s="143"/>
    </row>
    <row r="2171" spans="4:4" x14ac:dyDescent="0.25">
      <c r="D2171" s="143"/>
    </row>
    <row r="2172" spans="4:4" x14ac:dyDescent="0.25">
      <c r="D2172" s="143"/>
    </row>
    <row r="2173" spans="4:4" x14ac:dyDescent="0.25">
      <c r="D2173" s="143"/>
    </row>
    <row r="2174" spans="4:4" x14ac:dyDescent="0.25">
      <c r="D2174" s="143"/>
    </row>
    <row r="2175" spans="4:4" x14ac:dyDescent="0.25">
      <c r="D2175" s="143"/>
    </row>
    <row r="2176" spans="4:4" x14ac:dyDescent="0.25">
      <c r="D2176" s="143"/>
    </row>
    <row r="2177" spans="4:4" x14ac:dyDescent="0.25">
      <c r="D2177" s="143"/>
    </row>
    <row r="2178" spans="4:4" x14ac:dyDescent="0.25">
      <c r="D2178" s="143"/>
    </row>
    <row r="2179" spans="4:4" x14ac:dyDescent="0.25">
      <c r="D2179" s="143"/>
    </row>
    <row r="2180" spans="4:4" x14ac:dyDescent="0.25">
      <c r="D2180" s="143"/>
    </row>
    <row r="2181" spans="4:4" x14ac:dyDescent="0.25">
      <c r="D2181" s="143"/>
    </row>
    <row r="2182" spans="4:4" x14ac:dyDescent="0.25">
      <c r="D2182" s="143"/>
    </row>
    <row r="2183" spans="4:4" x14ac:dyDescent="0.25">
      <c r="D2183" s="143"/>
    </row>
    <row r="2184" spans="4:4" x14ac:dyDescent="0.25">
      <c r="D2184" s="143"/>
    </row>
    <row r="2185" spans="4:4" x14ac:dyDescent="0.25">
      <c r="D2185" s="143"/>
    </row>
    <row r="2186" spans="4:4" x14ac:dyDescent="0.25">
      <c r="D2186" s="143"/>
    </row>
    <row r="2187" spans="4:4" x14ac:dyDescent="0.25">
      <c r="D2187" s="143"/>
    </row>
    <row r="2188" spans="4:4" x14ac:dyDescent="0.25">
      <c r="D2188" s="143"/>
    </row>
    <row r="2189" spans="4:4" x14ac:dyDescent="0.25">
      <c r="D2189" s="143"/>
    </row>
    <row r="2190" spans="4:4" x14ac:dyDescent="0.25">
      <c r="D2190" s="143"/>
    </row>
    <row r="2191" spans="4:4" x14ac:dyDescent="0.25">
      <c r="D2191" s="143"/>
    </row>
    <row r="2192" spans="4:4" x14ac:dyDescent="0.25">
      <c r="D2192" s="143"/>
    </row>
    <row r="2193" spans="4:4" x14ac:dyDescent="0.25">
      <c r="D2193" s="143"/>
    </row>
    <row r="2194" spans="4:4" x14ac:dyDescent="0.25">
      <c r="D2194" s="143"/>
    </row>
    <row r="2195" spans="4:4" x14ac:dyDescent="0.25">
      <c r="D2195" s="143"/>
    </row>
    <row r="2196" spans="4:4" x14ac:dyDescent="0.25">
      <c r="D2196" s="143"/>
    </row>
    <row r="2197" spans="4:4" x14ac:dyDescent="0.25">
      <c r="D2197" s="143"/>
    </row>
    <row r="2198" spans="4:4" x14ac:dyDescent="0.25">
      <c r="D2198" s="143"/>
    </row>
    <row r="2199" spans="4:4" x14ac:dyDescent="0.25">
      <c r="D2199" s="143"/>
    </row>
    <row r="2200" spans="4:4" x14ac:dyDescent="0.25">
      <c r="D2200" s="143"/>
    </row>
    <row r="2201" spans="4:4" x14ac:dyDescent="0.25">
      <c r="D2201" s="143"/>
    </row>
    <row r="2202" spans="4:4" x14ac:dyDescent="0.25">
      <c r="D2202" s="143"/>
    </row>
    <row r="2203" spans="4:4" x14ac:dyDescent="0.25">
      <c r="D2203" s="143"/>
    </row>
    <row r="2204" spans="4:4" x14ac:dyDescent="0.25">
      <c r="D2204" s="143"/>
    </row>
    <row r="2205" spans="4:4" x14ac:dyDescent="0.25">
      <c r="D2205" s="143"/>
    </row>
    <row r="2206" spans="4:4" x14ac:dyDescent="0.25">
      <c r="D2206" s="143"/>
    </row>
    <row r="2207" spans="4:4" x14ac:dyDescent="0.25">
      <c r="D2207" s="143"/>
    </row>
    <row r="2208" spans="4:4" x14ac:dyDescent="0.25">
      <c r="D2208" s="143"/>
    </row>
    <row r="2209" spans="4:4" x14ac:dyDescent="0.25">
      <c r="D2209" s="143"/>
    </row>
    <row r="2210" spans="4:4" x14ac:dyDescent="0.25">
      <c r="D2210" s="143"/>
    </row>
    <row r="2211" spans="4:4" x14ac:dyDescent="0.25">
      <c r="D2211" s="143"/>
    </row>
    <row r="2212" spans="4:4" x14ac:dyDescent="0.25">
      <c r="D2212" s="143"/>
    </row>
    <row r="2213" spans="4:4" x14ac:dyDescent="0.25">
      <c r="D2213" s="143"/>
    </row>
    <row r="2214" spans="4:4" x14ac:dyDescent="0.25">
      <c r="D2214" s="143"/>
    </row>
    <row r="2215" spans="4:4" x14ac:dyDescent="0.25">
      <c r="D2215" s="143"/>
    </row>
    <row r="2216" spans="4:4" x14ac:dyDescent="0.25">
      <c r="D2216" s="143"/>
    </row>
    <row r="2217" spans="4:4" x14ac:dyDescent="0.25">
      <c r="D2217" s="143"/>
    </row>
    <row r="2218" spans="4:4" x14ac:dyDescent="0.25">
      <c r="D2218" s="143"/>
    </row>
    <row r="2219" spans="4:4" x14ac:dyDescent="0.25">
      <c r="D2219" s="143"/>
    </row>
    <row r="2220" spans="4:4" x14ac:dyDescent="0.25">
      <c r="D2220" s="143"/>
    </row>
    <row r="2221" spans="4:4" x14ac:dyDescent="0.25">
      <c r="D2221" s="143"/>
    </row>
    <row r="2222" spans="4:4" x14ac:dyDescent="0.25">
      <c r="D2222" s="143"/>
    </row>
    <row r="2223" spans="4:4" x14ac:dyDescent="0.25">
      <c r="D2223" s="143"/>
    </row>
    <row r="2224" spans="4:4" x14ac:dyDescent="0.25">
      <c r="D2224" s="143"/>
    </row>
    <row r="2225" spans="4:4" x14ac:dyDescent="0.25">
      <c r="D2225" s="143"/>
    </row>
    <row r="2226" spans="4:4" x14ac:dyDescent="0.25">
      <c r="D2226" s="143"/>
    </row>
    <row r="2227" spans="4:4" x14ac:dyDescent="0.25">
      <c r="D2227" s="143"/>
    </row>
    <row r="2228" spans="4:4" x14ac:dyDescent="0.25">
      <c r="D2228" s="143"/>
    </row>
    <row r="2229" spans="4:4" x14ac:dyDescent="0.25">
      <c r="D2229" s="143"/>
    </row>
    <row r="2230" spans="4:4" x14ac:dyDescent="0.25">
      <c r="D2230" s="143"/>
    </row>
    <row r="2231" spans="4:4" x14ac:dyDescent="0.25">
      <c r="D2231" s="143"/>
    </row>
    <row r="2232" spans="4:4" x14ac:dyDescent="0.25">
      <c r="D2232" s="143"/>
    </row>
    <row r="2233" spans="4:4" x14ac:dyDescent="0.25">
      <c r="D2233" s="143"/>
    </row>
    <row r="2234" spans="4:4" x14ac:dyDescent="0.25">
      <c r="D2234" s="143"/>
    </row>
    <row r="2235" spans="4:4" x14ac:dyDescent="0.25">
      <c r="D2235" s="143"/>
    </row>
    <row r="2236" spans="4:4" x14ac:dyDescent="0.25">
      <c r="D2236" s="143"/>
    </row>
    <row r="2237" spans="4:4" x14ac:dyDescent="0.25">
      <c r="D2237" s="143"/>
    </row>
    <row r="2238" spans="4:4" x14ac:dyDescent="0.25">
      <c r="D2238" s="143"/>
    </row>
    <row r="2239" spans="4:4" x14ac:dyDescent="0.25">
      <c r="D2239" s="143"/>
    </row>
    <row r="2240" spans="4:4" x14ac:dyDescent="0.25">
      <c r="D2240" s="143"/>
    </row>
    <row r="2241" spans="4:4" x14ac:dyDescent="0.25">
      <c r="D2241" s="143"/>
    </row>
    <row r="2242" spans="4:4" x14ac:dyDescent="0.25">
      <c r="D2242" s="143"/>
    </row>
    <row r="2243" spans="4:4" x14ac:dyDescent="0.25">
      <c r="D2243" s="143"/>
    </row>
    <row r="2244" spans="4:4" x14ac:dyDescent="0.25">
      <c r="D2244" s="143"/>
    </row>
    <row r="2245" spans="4:4" x14ac:dyDescent="0.25">
      <c r="D2245" s="143"/>
    </row>
    <row r="2246" spans="4:4" x14ac:dyDescent="0.25">
      <c r="D2246" s="143"/>
    </row>
    <row r="2247" spans="4:4" x14ac:dyDescent="0.25">
      <c r="D2247" s="143"/>
    </row>
    <row r="2248" spans="4:4" x14ac:dyDescent="0.25">
      <c r="D2248" s="143"/>
    </row>
    <row r="2249" spans="4:4" x14ac:dyDescent="0.25">
      <c r="D2249" s="143"/>
    </row>
    <row r="2250" spans="4:4" x14ac:dyDescent="0.25">
      <c r="D2250" s="143"/>
    </row>
    <row r="2251" spans="4:4" x14ac:dyDescent="0.25">
      <c r="D2251" s="143"/>
    </row>
    <row r="2252" spans="4:4" x14ac:dyDescent="0.25">
      <c r="D2252" s="143"/>
    </row>
    <row r="2253" spans="4:4" x14ac:dyDescent="0.25">
      <c r="D2253" s="143"/>
    </row>
    <row r="2254" spans="4:4" x14ac:dyDescent="0.25">
      <c r="D2254" s="143"/>
    </row>
    <row r="2255" spans="4:4" x14ac:dyDescent="0.25">
      <c r="D2255" s="143"/>
    </row>
    <row r="2256" spans="4:4" x14ac:dyDescent="0.25">
      <c r="D2256" s="143"/>
    </row>
    <row r="2257" spans="4:4" x14ac:dyDescent="0.25">
      <c r="D2257" s="143"/>
    </row>
    <row r="2258" spans="4:4" x14ac:dyDescent="0.25">
      <c r="D2258" s="143"/>
    </row>
    <row r="2259" spans="4:4" x14ac:dyDescent="0.25">
      <c r="D2259" s="143"/>
    </row>
    <row r="2260" spans="4:4" x14ac:dyDescent="0.25">
      <c r="D2260" s="143"/>
    </row>
    <row r="2261" spans="4:4" x14ac:dyDescent="0.25">
      <c r="D2261" s="143"/>
    </row>
    <row r="2262" spans="4:4" x14ac:dyDescent="0.25">
      <c r="D2262" s="143"/>
    </row>
    <row r="2263" spans="4:4" x14ac:dyDescent="0.25">
      <c r="D2263" s="143"/>
    </row>
    <row r="2264" spans="4:4" x14ac:dyDescent="0.25">
      <c r="D2264" s="143"/>
    </row>
    <row r="2265" spans="4:4" x14ac:dyDescent="0.25">
      <c r="D2265" s="143"/>
    </row>
    <row r="2266" spans="4:4" x14ac:dyDescent="0.25">
      <c r="D2266" s="143"/>
    </row>
    <row r="2267" spans="4:4" x14ac:dyDescent="0.25">
      <c r="D2267" s="143"/>
    </row>
    <row r="2268" spans="4:4" x14ac:dyDescent="0.25">
      <c r="D2268" s="143"/>
    </row>
    <row r="2269" spans="4:4" x14ac:dyDescent="0.25">
      <c r="D2269" s="143"/>
    </row>
    <row r="2270" spans="4:4" x14ac:dyDescent="0.25">
      <c r="D2270" s="143"/>
    </row>
    <row r="2271" spans="4:4" x14ac:dyDescent="0.25">
      <c r="D2271" s="143"/>
    </row>
    <row r="2272" spans="4:4" x14ac:dyDescent="0.25">
      <c r="D2272" s="143"/>
    </row>
    <row r="2273" spans="4:4" x14ac:dyDescent="0.25">
      <c r="D2273" s="143"/>
    </row>
    <row r="2274" spans="4:4" x14ac:dyDescent="0.25">
      <c r="D2274" s="143"/>
    </row>
    <row r="2275" spans="4:4" x14ac:dyDescent="0.25">
      <c r="D2275" s="143"/>
    </row>
    <row r="2276" spans="4:4" x14ac:dyDescent="0.25">
      <c r="D2276" s="143"/>
    </row>
    <row r="2277" spans="4:4" x14ac:dyDescent="0.25">
      <c r="D2277" s="143"/>
    </row>
    <row r="2278" spans="4:4" x14ac:dyDescent="0.25">
      <c r="D2278" s="143"/>
    </row>
    <row r="2279" spans="4:4" x14ac:dyDescent="0.25">
      <c r="D2279" s="143"/>
    </row>
    <row r="2280" spans="4:4" x14ac:dyDescent="0.25">
      <c r="D2280" s="143"/>
    </row>
    <row r="2281" spans="4:4" x14ac:dyDescent="0.25">
      <c r="D2281" s="143"/>
    </row>
    <row r="2282" spans="4:4" x14ac:dyDescent="0.25">
      <c r="D2282" s="143"/>
    </row>
    <row r="2283" spans="4:4" x14ac:dyDescent="0.25">
      <c r="D2283" s="143"/>
    </row>
    <row r="2284" spans="4:4" x14ac:dyDescent="0.25">
      <c r="D2284" s="143"/>
    </row>
    <row r="2285" spans="4:4" x14ac:dyDescent="0.25">
      <c r="D2285" s="143"/>
    </row>
    <row r="2286" spans="4:4" x14ac:dyDescent="0.25">
      <c r="D2286" s="143"/>
    </row>
    <row r="2287" spans="4:4" x14ac:dyDescent="0.25">
      <c r="D2287" s="143"/>
    </row>
    <row r="2288" spans="4:4" x14ac:dyDescent="0.25">
      <c r="D2288" s="143"/>
    </row>
    <row r="2289" spans="4:4" x14ac:dyDescent="0.25">
      <c r="D2289" s="143"/>
    </row>
    <row r="2290" spans="4:4" x14ac:dyDescent="0.25">
      <c r="D2290" s="143"/>
    </row>
    <row r="2291" spans="4:4" x14ac:dyDescent="0.25">
      <c r="D2291" s="143"/>
    </row>
    <row r="2292" spans="4:4" x14ac:dyDescent="0.25">
      <c r="D2292" s="143"/>
    </row>
    <row r="2293" spans="4:4" x14ac:dyDescent="0.25">
      <c r="D2293" s="143"/>
    </row>
    <row r="2294" spans="4:4" x14ac:dyDescent="0.25">
      <c r="D2294" s="143"/>
    </row>
    <row r="2295" spans="4:4" x14ac:dyDescent="0.25">
      <c r="D2295" s="143"/>
    </row>
    <row r="2296" spans="4:4" x14ac:dyDescent="0.25">
      <c r="D2296" s="143"/>
    </row>
    <row r="2297" spans="4:4" x14ac:dyDescent="0.25">
      <c r="D2297" s="143"/>
    </row>
    <row r="2298" spans="4:4" x14ac:dyDescent="0.25">
      <c r="D2298" s="143"/>
    </row>
    <row r="2299" spans="4:4" x14ac:dyDescent="0.25">
      <c r="D2299" s="143"/>
    </row>
    <row r="2300" spans="4:4" x14ac:dyDescent="0.25">
      <c r="D2300" s="143"/>
    </row>
    <row r="2301" spans="4:4" x14ac:dyDescent="0.25">
      <c r="D2301" s="143"/>
    </row>
    <row r="2302" spans="4:4" x14ac:dyDescent="0.25">
      <c r="D2302" s="143"/>
    </row>
    <row r="2303" spans="4:4" x14ac:dyDescent="0.25">
      <c r="D2303" s="143"/>
    </row>
    <row r="2304" spans="4:4" x14ac:dyDescent="0.25">
      <c r="D2304" s="143"/>
    </row>
    <row r="2305" spans="4:4" x14ac:dyDescent="0.25">
      <c r="D2305" s="143"/>
    </row>
    <row r="2306" spans="4:4" x14ac:dyDescent="0.25">
      <c r="D2306" s="143"/>
    </row>
    <row r="2307" spans="4:4" x14ac:dyDescent="0.25">
      <c r="D2307" s="143"/>
    </row>
    <row r="2308" spans="4:4" x14ac:dyDescent="0.25">
      <c r="D2308" s="143"/>
    </row>
    <row r="2309" spans="4:4" x14ac:dyDescent="0.25">
      <c r="D2309" s="143"/>
    </row>
    <row r="2310" spans="4:4" x14ac:dyDescent="0.25">
      <c r="D2310" s="143"/>
    </row>
    <row r="2311" spans="4:4" x14ac:dyDescent="0.25">
      <c r="D2311" s="143"/>
    </row>
    <row r="2312" spans="4:4" x14ac:dyDescent="0.25">
      <c r="D2312" s="143"/>
    </row>
    <row r="2313" spans="4:4" x14ac:dyDescent="0.25">
      <c r="D2313" s="143"/>
    </row>
    <row r="2314" spans="4:4" x14ac:dyDescent="0.25">
      <c r="D2314" s="143"/>
    </row>
    <row r="2315" spans="4:4" x14ac:dyDescent="0.25">
      <c r="D2315" s="143"/>
    </row>
    <row r="2316" spans="4:4" x14ac:dyDescent="0.25">
      <c r="D2316" s="143"/>
    </row>
    <row r="2317" spans="4:4" x14ac:dyDescent="0.25">
      <c r="D2317" s="143"/>
    </row>
    <row r="2318" spans="4:4" x14ac:dyDescent="0.25">
      <c r="D2318" s="143"/>
    </row>
    <row r="2319" spans="4:4" x14ac:dyDescent="0.25">
      <c r="D2319" s="143"/>
    </row>
    <row r="2320" spans="4:4" x14ac:dyDescent="0.25">
      <c r="D2320" s="143"/>
    </row>
    <row r="2321" spans="4:4" x14ac:dyDescent="0.25">
      <c r="D2321" s="143"/>
    </row>
    <row r="2322" spans="4:4" x14ac:dyDescent="0.25">
      <c r="D2322" s="143"/>
    </row>
    <row r="2323" spans="4:4" x14ac:dyDescent="0.25">
      <c r="D2323" s="143"/>
    </row>
    <row r="2324" spans="4:4" x14ac:dyDescent="0.25">
      <c r="D2324" s="143"/>
    </row>
    <row r="2325" spans="4:4" x14ac:dyDescent="0.25">
      <c r="D2325" s="143"/>
    </row>
    <row r="2326" spans="4:4" x14ac:dyDescent="0.25">
      <c r="D2326" s="143"/>
    </row>
    <row r="2327" spans="4:4" x14ac:dyDescent="0.25">
      <c r="D2327" s="143"/>
    </row>
    <row r="2328" spans="4:4" x14ac:dyDescent="0.25">
      <c r="D2328" s="143"/>
    </row>
    <row r="2329" spans="4:4" x14ac:dyDescent="0.25">
      <c r="D2329" s="143"/>
    </row>
    <row r="2330" spans="4:4" x14ac:dyDescent="0.25">
      <c r="D2330" s="143"/>
    </row>
    <row r="2331" spans="4:4" x14ac:dyDescent="0.25">
      <c r="D2331" s="143"/>
    </row>
    <row r="2332" spans="4:4" x14ac:dyDescent="0.25">
      <c r="D2332" s="143"/>
    </row>
    <row r="2333" spans="4:4" x14ac:dyDescent="0.25">
      <c r="D2333" s="143"/>
    </row>
    <row r="2334" spans="4:4" x14ac:dyDescent="0.25">
      <c r="D2334" s="143"/>
    </row>
    <row r="2335" spans="4:4" x14ac:dyDescent="0.25">
      <c r="D2335" s="143"/>
    </row>
    <row r="2336" spans="4:4" x14ac:dyDescent="0.25">
      <c r="D2336" s="143"/>
    </row>
    <row r="2337" spans="4:4" x14ac:dyDescent="0.25">
      <c r="D2337" s="143"/>
    </row>
    <row r="2338" spans="4:4" x14ac:dyDescent="0.25">
      <c r="D2338" s="143"/>
    </row>
    <row r="2339" spans="4:4" x14ac:dyDescent="0.25">
      <c r="D2339" s="143"/>
    </row>
    <row r="2340" spans="4:4" x14ac:dyDescent="0.25">
      <c r="D2340" s="143"/>
    </row>
    <row r="2341" spans="4:4" x14ac:dyDescent="0.25">
      <c r="D2341" s="143"/>
    </row>
    <row r="2342" spans="4:4" x14ac:dyDescent="0.25">
      <c r="D2342" s="143"/>
    </row>
    <row r="2343" spans="4:4" x14ac:dyDescent="0.25">
      <c r="D2343" s="143"/>
    </row>
    <row r="2344" spans="4:4" x14ac:dyDescent="0.25">
      <c r="D2344" s="143"/>
    </row>
    <row r="2345" spans="4:4" x14ac:dyDescent="0.25">
      <c r="D2345" s="143"/>
    </row>
    <row r="2346" spans="4:4" x14ac:dyDescent="0.25">
      <c r="D2346" s="143"/>
    </row>
    <row r="2347" spans="4:4" x14ac:dyDescent="0.25">
      <c r="D2347" s="143"/>
    </row>
    <row r="2348" spans="4:4" x14ac:dyDescent="0.25">
      <c r="D2348" s="143"/>
    </row>
    <row r="2349" spans="4:4" x14ac:dyDescent="0.25">
      <c r="D2349" s="143"/>
    </row>
    <row r="2350" spans="4:4" x14ac:dyDescent="0.25">
      <c r="D2350" s="143"/>
    </row>
    <row r="2351" spans="4:4" x14ac:dyDescent="0.25">
      <c r="D2351" s="143"/>
    </row>
    <row r="2352" spans="4:4" x14ac:dyDescent="0.25">
      <c r="D2352" s="143"/>
    </row>
    <row r="2353" spans="4:4" x14ac:dyDescent="0.25">
      <c r="D2353" s="143"/>
    </row>
    <row r="2354" spans="4:4" x14ac:dyDescent="0.25">
      <c r="D2354" s="143"/>
    </row>
    <row r="2355" spans="4:4" x14ac:dyDescent="0.25">
      <c r="D2355" s="143"/>
    </row>
    <row r="2356" spans="4:4" x14ac:dyDescent="0.25">
      <c r="D2356" s="143"/>
    </row>
    <row r="2357" spans="4:4" x14ac:dyDescent="0.25">
      <c r="D2357" s="143"/>
    </row>
    <row r="2358" spans="4:4" x14ac:dyDescent="0.25">
      <c r="D2358" s="143"/>
    </row>
    <row r="2359" spans="4:4" x14ac:dyDescent="0.25">
      <c r="D2359" s="143"/>
    </row>
    <row r="2360" spans="4:4" x14ac:dyDescent="0.25">
      <c r="D2360" s="143"/>
    </row>
    <row r="2361" spans="4:4" x14ac:dyDescent="0.25">
      <c r="D2361" s="143"/>
    </row>
    <row r="2362" spans="4:4" x14ac:dyDescent="0.25">
      <c r="D2362" s="143"/>
    </row>
    <row r="2363" spans="4:4" x14ac:dyDescent="0.25">
      <c r="D2363" s="143"/>
    </row>
    <row r="2364" spans="4:4" x14ac:dyDescent="0.25">
      <c r="D2364" s="143"/>
    </row>
    <row r="2365" spans="4:4" x14ac:dyDescent="0.25">
      <c r="D2365" s="143"/>
    </row>
    <row r="2366" spans="4:4" x14ac:dyDescent="0.25">
      <c r="D2366" s="143"/>
    </row>
    <row r="2367" spans="4:4" x14ac:dyDescent="0.25">
      <c r="D2367" s="143"/>
    </row>
    <row r="2368" spans="4:4" x14ac:dyDescent="0.25">
      <c r="D2368" s="143"/>
    </row>
    <row r="2369" spans="4:4" x14ac:dyDescent="0.25">
      <c r="D2369" s="143"/>
    </row>
    <row r="2370" spans="4:4" x14ac:dyDescent="0.25">
      <c r="D2370" s="143"/>
    </row>
    <row r="2371" spans="4:4" x14ac:dyDescent="0.25">
      <c r="D2371" s="143"/>
    </row>
    <row r="2372" spans="4:4" x14ac:dyDescent="0.25">
      <c r="D2372" s="143"/>
    </row>
    <row r="2373" spans="4:4" x14ac:dyDescent="0.25">
      <c r="D2373" s="143"/>
    </row>
    <row r="2374" spans="4:4" x14ac:dyDescent="0.25">
      <c r="D2374" s="143"/>
    </row>
    <row r="2375" spans="4:4" x14ac:dyDescent="0.25">
      <c r="D2375" s="143"/>
    </row>
    <row r="2376" spans="4:4" x14ac:dyDescent="0.25">
      <c r="D2376" s="143"/>
    </row>
    <row r="2377" spans="4:4" x14ac:dyDescent="0.25">
      <c r="D2377" s="143"/>
    </row>
    <row r="2378" spans="4:4" x14ac:dyDescent="0.25">
      <c r="D2378" s="143"/>
    </row>
    <row r="2379" spans="4:4" x14ac:dyDescent="0.25">
      <c r="D2379" s="143"/>
    </row>
    <row r="2380" spans="4:4" x14ac:dyDescent="0.25">
      <c r="D2380" s="143"/>
    </row>
    <row r="2381" spans="4:4" x14ac:dyDescent="0.25">
      <c r="D2381" s="143"/>
    </row>
    <row r="2382" spans="4:4" x14ac:dyDescent="0.25">
      <c r="D2382" s="143"/>
    </row>
    <row r="2383" spans="4:4" x14ac:dyDescent="0.25">
      <c r="D2383" s="143"/>
    </row>
    <row r="2384" spans="4:4" x14ac:dyDescent="0.25">
      <c r="D2384" s="143"/>
    </row>
    <row r="2385" spans="4:4" x14ac:dyDescent="0.25">
      <c r="D2385" s="143"/>
    </row>
    <row r="2386" spans="4:4" x14ac:dyDescent="0.25">
      <c r="D2386" s="143"/>
    </row>
    <row r="2387" spans="4:4" x14ac:dyDescent="0.25">
      <c r="D2387" s="143"/>
    </row>
    <row r="2388" spans="4:4" x14ac:dyDescent="0.25">
      <c r="D2388" s="143"/>
    </row>
    <row r="2389" spans="4:4" x14ac:dyDescent="0.25">
      <c r="D2389" s="143"/>
    </row>
    <row r="2390" spans="4:4" x14ac:dyDescent="0.25">
      <c r="D2390" s="143"/>
    </row>
    <row r="2391" spans="4:4" x14ac:dyDescent="0.25">
      <c r="D2391" s="143"/>
    </row>
    <row r="2392" spans="4:4" x14ac:dyDescent="0.25">
      <c r="D2392" s="143"/>
    </row>
    <row r="2393" spans="4:4" x14ac:dyDescent="0.25">
      <c r="D2393" s="143"/>
    </row>
    <row r="2394" spans="4:4" x14ac:dyDescent="0.25">
      <c r="D2394" s="143"/>
    </row>
    <row r="2395" spans="4:4" x14ac:dyDescent="0.25">
      <c r="D2395" s="143"/>
    </row>
    <row r="2396" spans="4:4" x14ac:dyDescent="0.25">
      <c r="D2396" s="143"/>
    </row>
    <row r="2397" spans="4:4" x14ac:dyDescent="0.25">
      <c r="D2397" s="143"/>
    </row>
    <row r="2398" spans="4:4" x14ac:dyDescent="0.25">
      <c r="D2398" s="143"/>
    </row>
    <row r="2399" spans="4:4" x14ac:dyDescent="0.25">
      <c r="D2399" s="143"/>
    </row>
    <row r="2400" spans="4:4" x14ac:dyDescent="0.25">
      <c r="D2400" s="143"/>
    </row>
    <row r="2401" spans="4:4" x14ac:dyDescent="0.25">
      <c r="D2401" s="143"/>
    </row>
    <row r="2402" spans="4:4" x14ac:dyDescent="0.25">
      <c r="D2402" s="143"/>
    </row>
    <row r="2403" spans="4:4" x14ac:dyDescent="0.25">
      <c r="D2403" s="143"/>
    </row>
    <row r="2404" spans="4:4" x14ac:dyDescent="0.25">
      <c r="D2404" s="143"/>
    </row>
    <row r="2405" spans="4:4" x14ac:dyDescent="0.25">
      <c r="D2405" s="143"/>
    </row>
    <row r="2406" spans="4:4" x14ac:dyDescent="0.25">
      <c r="D2406" s="143"/>
    </row>
    <row r="2407" spans="4:4" x14ac:dyDescent="0.25">
      <c r="D2407" s="143"/>
    </row>
    <row r="2408" spans="4:4" x14ac:dyDescent="0.25">
      <c r="D2408" s="143"/>
    </row>
    <row r="2409" spans="4:4" x14ac:dyDescent="0.25">
      <c r="D2409" s="143"/>
    </row>
    <row r="2410" spans="4:4" x14ac:dyDescent="0.25">
      <c r="D2410" s="143"/>
    </row>
    <row r="2411" spans="4:4" x14ac:dyDescent="0.25">
      <c r="D2411" s="143"/>
    </row>
    <row r="2412" spans="4:4" x14ac:dyDescent="0.25">
      <c r="D2412" s="143"/>
    </row>
    <row r="2413" spans="4:4" x14ac:dyDescent="0.25">
      <c r="D2413" s="143"/>
    </row>
    <row r="2414" spans="4:4" x14ac:dyDescent="0.25">
      <c r="D2414" s="143"/>
    </row>
    <row r="2415" spans="4:4" x14ac:dyDescent="0.25">
      <c r="D2415" s="143"/>
    </row>
    <row r="2416" spans="4:4" x14ac:dyDescent="0.25">
      <c r="D2416" s="143"/>
    </row>
    <row r="2417" spans="4:4" x14ac:dyDescent="0.25">
      <c r="D2417" s="143"/>
    </row>
    <row r="2418" spans="4:4" x14ac:dyDescent="0.25">
      <c r="D2418" s="143"/>
    </row>
    <row r="2419" spans="4:4" x14ac:dyDescent="0.25">
      <c r="D2419" s="143"/>
    </row>
    <row r="2420" spans="4:4" x14ac:dyDescent="0.25">
      <c r="D2420" s="143"/>
    </row>
    <row r="2421" spans="4:4" x14ac:dyDescent="0.25">
      <c r="D2421" s="143"/>
    </row>
    <row r="2422" spans="4:4" x14ac:dyDescent="0.25">
      <c r="D2422" s="143"/>
    </row>
    <row r="2423" spans="4:4" x14ac:dyDescent="0.25">
      <c r="D2423" s="143"/>
    </row>
    <row r="2424" spans="4:4" x14ac:dyDescent="0.25">
      <c r="D2424" s="143"/>
    </row>
    <row r="2425" spans="4:4" x14ac:dyDescent="0.25">
      <c r="D2425" s="143"/>
    </row>
    <row r="2426" spans="4:4" x14ac:dyDescent="0.25">
      <c r="D2426" s="143"/>
    </row>
    <row r="2427" spans="4:4" x14ac:dyDescent="0.25">
      <c r="D2427" s="143"/>
    </row>
    <row r="2428" spans="4:4" x14ac:dyDescent="0.25">
      <c r="D2428" s="143"/>
    </row>
    <row r="2429" spans="4:4" x14ac:dyDescent="0.25">
      <c r="D2429" s="143"/>
    </row>
    <row r="2430" spans="4:4" x14ac:dyDescent="0.25">
      <c r="D2430" s="143"/>
    </row>
    <row r="2431" spans="4:4" x14ac:dyDescent="0.25">
      <c r="D2431" s="143"/>
    </row>
    <row r="2432" spans="4:4" x14ac:dyDescent="0.25">
      <c r="D2432" s="143"/>
    </row>
    <row r="2433" spans="4:4" x14ac:dyDescent="0.25">
      <c r="D2433" s="143"/>
    </row>
    <row r="2434" spans="4:4" x14ac:dyDescent="0.25">
      <c r="D2434" s="143"/>
    </row>
    <row r="2435" spans="4:4" x14ac:dyDescent="0.25">
      <c r="D2435" s="143"/>
    </row>
    <row r="2436" spans="4:4" x14ac:dyDescent="0.25">
      <c r="D2436" s="143"/>
    </row>
    <row r="2437" spans="4:4" x14ac:dyDescent="0.25">
      <c r="D2437" s="143"/>
    </row>
    <row r="2438" spans="4:4" x14ac:dyDescent="0.25">
      <c r="D2438" s="143"/>
    </row>
    <row r="2439" spans="4:4" x14ac:dyDescent="0.25">
      <c r="D2439" s="143"/>
    </row>
    <row r="2440" spans="4:4" x14ac:dyDescent="0.25">
      <c r="D2440" s="143"/>
    </row>
    <row r="2441" spans="4:4" x14ac:dyDescent="0.25">
      <c r="D2441" s="143"/>
    </row>
    <row r="2442" spans="4:4" x14ac:dyDescent="0.25">
      <c r="D2442" s="143"/>
    </row>
    <row r="2443" spans="4:4" x14ac:dyDescent="0.25">
      <c r="D2443" s="143"/>
    </row>
    <row r="2444" spans="4:4" x14ac:dyDescent="0.25">
      <c r="D2444" s="143"/>
    </row>
    <row r="2445" spans="4:4" x14ac:dyDescent="0.25">
      <c r="D2445" s="143"/>
    </row>
    <row r="2446" spans="4:4" x14ac:dyDescent="0.25">
      <c r="D2446" s="143"/>
    </row>
    <row r="2447" spans="4:4" x14ac:dyDescent="0.25">
      <c r="D2447" s="143"/>
    </row>
    <row r="2448" spans="4:4" x14ac:dyDescent="0.25">
      <c r="D2448" s="143"/>
    </row>
    <row r="2449" spans="4:4" x14ac:dyDescent="0.25">
      <c r="D2449" s="143"/>
    </row>
    <row r="2450" spans="4:4" x14ac:dyDescent="0.25">
      <c r="D2450" s="143"/>
    </row>
    <row r="2451" spans="4:4" x14ac:dyDescent="0.25">
      <c r="D2451" s="143"/>
    </row>
    <row r="2452" spans="4:4" x14ac:dyDescent="0.25">
      <c r="D2452" s="143"/>
    </row>
    <row r="2453" spans="4:4" x14ac:dyDescent="0.25">
      <c r="D2453" s="143"/>
    </row>
    <row r="2454" spans="4:4" x14ac:dyDescent="0.25">
      <c r="D2454" s="143"/>
    </row>
    <row r="2455" spans="4:4" x14ac:dyDescent="0.25">
      <c r="D2455" s="143"/>
    </row>
    <row r="2456" spans="4:4" x14ac:dyDescent="0.25">
      <c r="D2456" s="143"/>
    </row>
    <row r="2457" spans="4:4" x14ac:dyDescent="0.25">
      <c r="D2457" s="143"/>
    </row>
    <row r="2458" spans="4:4" x14ac:dyDescent="0.25">
      <c r="D2458" s="143"/>
    </row>
    <row r="2459" spans="4:4" x14ac:dyDescent="0.25">
      <c r="D2459" s="143"/>
    </row>
    <row r="2460" spans="4:4" x14ac:dyDescent="0.25">
      <c r="D2460" s="143"/>
    </row>
    <row r="2461" spans="4:4" x14ac:dyDescent="0.25">
      <c r="D2461" s="143"/>
    </row>
    <row r="2462" spans="4:4" x14ac:dyDescent="0.25">
      <c r="D2462" s="143"/>
    </row>
    <row r="2463" spans="4:4" x14ac:dyDescent="0.25">
      <c r="D2463" s="143"/>
    </row>
    <row r="2464" spans="4:4" x14ac:dyDescent="0.25">
      <c r="D2464" s="143"/>
    </row>
    <row r="2465" spans="4:4" x14ac:dyDescent="0.25">
      <c r="D2465" s="143"/>
    </row>
    <row r="2466" spans="4:4" x14ac:dyDescent="0.25">
      <c r="D2466" s="143"/>
    </row>
    <row r="2467" spans="4:4" x14ac:dyDescent="0.25">
      <c r="D2467" s="143"/>
    </row>
    <row r="2468" spans="4:4" x14ac:dyDescent="0.25">
      <c r="D2468" s="143"/>
    </row>
    <row r="2469" spans="4:4" x14ac:dyDescent="0.25">
      <c r="D2469" s="143"/>
    </row>
    <row r="2470" spans="4:4" x14ac:dyDescent="0.25">
      <c r="D2470" s="143"/>
    </row>
    <row r="2471" spans="4:4" x14ac:dyDescent="0.25">
      <c r="D2471" s="143"/>
    </row>
    <row r="2472" spans="4:4" x14ac:dyDescent="0.25">
      <c r="D2472" s="143"/>
    </row>
    <row r="2473" spans="4:4" x14ac:dyDescent="0.25">
      <c r="D2473" s="143"/>
    </row>
    <row r="2474" spans="4:4" x14ac:dyDescent="0.25">
      <c r="D2474" s="143"/>
    </row>
    <row r="2475" spans="4:4" x14ac:dyDescent="0.25">
      <c r="D2475" s="143"/>
    </row>
    <row r="2476" spans="4:4" x14ac:dyDescent="0.25">
      <c r="D2476" s="143"/>
    </row>
    <row r="2477" spans="4:4" x14ac:dyDescent="0.25">
      <c r="D2477" s="143"/>
    </row>
    <row r="2478" spans="4:4" x14ac:dyDescent="0.25">
      <c r="D2478" s="143"/>
    </row>
    <row r="2479" spans="4:4" x14ac:dyDescent="0.25">
      <c r="D2479" s="143"/>
    </row>
    <row r="2480" spans="4:4" x14ac:dyDescent="0.25">
      <c r="D2480" s="143"/>
    </row>
    <row r="2481" spans="4:4" x14ac:dyDescent="0.25">
      <c r="D2481" s="143"/>
    </row>
    <row r="2482" spans="4:4" x14ac:dyDescent="0.25">
      <c r="D2482" s="143"/>
    </row>
    <row r="2483" spans="4:4" x14ac:dyDescent="0.25">
      <c r="D2483" s="143"/>
    </row>
    <row r="2484" spans="4:4" x14ac:dyDescent="0.25">
      <c r="D2484" s="143"/>
    </row>
    <row r="2485" spans="4:4" x14ac:dyDescent="0.25">
      <c r="D2485" s="143"/>
    </row>
    <row r="2486" spans="4:4" x14ac:dyDescent="0.25">
      <c r="D2486" s="143"/>
    </row>
    <row r="2487" spans="4:4" x14ac:dyDescent="0.25">
      <c r="D2487" s="143"/>
    </row>
    <row r="2488" spans="4:4" x14ac:dyDescent="0.25">
      <c r="D2488" s="143"/>
    </row>
    <row r="2489" spans="4:4" x14ac:dyDescent="0.25">
      <c r="D2489" s="143"/>
    </row>
    <row r="2490" spans="4:4" x14ac:dyDescent="0.25">
      <c r="D2490" s="143"/>
    </row>
    <row r="2491" spans="4:4" x14ac:dyDescent="0.25">
      <c r="D2491" s="143"/>
    </row>
    <row r="2492" spans="4:4" x14ac:dyDescent="0.25">
      <c r="D2492" s="143"/>
    </row>
    <row r="2493" spans="4:4" x14ac:dyDescent="0.25">
      <c r="D2493" s="143"/>
    </row>
    <row r="2494" spans="4:4" x14ac:dyDescent="0.25">
      <c r="D2494" s="143"/>
    </row>
    <row r="2495" spans="4:4" x14ac:dyDescent="0.25">
      <c r="D2495" s="143"/>
    </row>
    <row r="2496" spans="4:4" x14ac:dyDescent="0.25">
      <c r="D2496" s="143"/>
    </row>
    <row r="2497" spans="4:4" x14ac:dyDescent="0.25">
      <c r="D2497" s="143"/>
    </row>
    <row r="2498" spans="4:4" x14ac:dyDescent="0.25">
      <c r="D2498" s="143"/>
    </row>
    <row r="2499" spans="4:4" x14ac:dyDescent="0.25">
      <c r="D2499" s="143"/>
    </row>
    <row r="2500" spans="4:4" x14ac:dyDescent="0.25">
      <c r="D2500" s="143"/>
    </row>
    <row r="2501" spans="4:4" x14ac:dyDescent="0.25">
      <c r="D2501" s="143"/>
    </row>
    <row r="2502" spans="4:4" x14ac:dyDescent="0.25">
      <c r="D2502" s="143"/>
    </row>
    <row r="2503" spans="4:4" x14ac:dyDescent="0.25">
      <c r="D2503" s="143"/>
    </row>
    <row r="2504" spans="4:4" x14ac:dyDescent="0.25">
      <c r="D2504" s="143"/>
    </row>
    <row r="2505" spans="4:4" x14ac:dyDescent="0.25">
      <c r="D2505" s="143"/>
    </row>
    <row r="2506" spans="4:4" x14ac:dyDescent="0.25">
      <c r="D2506" s="143"/>
    </row>
    <row r="2507" spans="4:4" x14ac:dyDescent="0.25">
      <c r="D2507" s="143"/>
    </row>
    <row r="2508" spans="4:4" x14ac:dyDescent="0.25">
      <c r="D2508" s="143"/>
    </row>
    <row r="2509" spans="4:4" x14ac:dyDescent="0.25">
      <c r="D2509" s="143"/>
    </row>
    <row r="2510" spans="4:4" x14ac:dyDescent="0.25">
      <c r="D2510" s="143"/>
    </row>
    <row r="2511" spans="4:4" x14ac:dyDescent="0.25">
      <c r="D2511" s="143"/>
    </row>
    <row r="2512" spans="4:4" x14ac:dyDescent="0.25">
      <c r="D2512" s="143"/>
    </row>
    <row r="2513" spans="4:4" x14ac:dyDescent="0.25">
      <c r="D2513" s="143"/>
    </row>
    <row r="2514" spans="4:4" x14ac:dyDescent="0.25">
      <c r="D2514" s="143"/>
    </row>
    <row r="2515" spans="4:4" x14ac:dyDescent="0.25">
      <c r="D2515" s="143"/>
    </row>
    <row r="2516" spans="4:4" x14ac:dyDescent="0.25">
      <c r="D2516" s="143"/>
    </row>
    <row r="2517" spans="4:4" x14ac:dyDescent="0.25">
      <c r="D2517" s="143"/>
    </row>
    <row r="2518" spans="4:4" x14ac:dyDescent="0.25">
      <c r="D2518" s="143"/>
    </row>
    <row r="2519" spans="4:4" x14ac:dyDescent="0.25">
      <c r="D2519" s="143"/>
    </row>
    <row r="2520" spans="4:4" x14ac:dyDescent="0.25">
      <c r="D2520" s="143"/>
    </row>
    <row r="2521" spans="4:4" x14ac:dyDescent="0.25">
      <c r="D2521" s="143"/>
    </row>
    <row r="2522" spans="4:4" x14ac:dyDescent="0.25">
      <c r="D2522" s="143"/>
    </row>
    <row r="2523" spans="4:4" x14ac:dyDescent="0.25">
      <c r="D2523" s="143"/>
    </row>
    <row r="2524" spans="4:4" x14ac:dyDescent="0.25">
      <c r="D2524" s="143"/>
    </row>
    <row r="2525" spans="4:4" x14ac:dyDescent="0.25">
      <c r="D2525" s="143"/>
    </row>
    <row r="2526" spans="4:4" x14ac:dyDescent="0.25">
      <c r="D2526" s="143"/>
    </row>
    <row r="2527" spans="4:4" x14ac:dyDescent="0.25">
      <c r="D2527" s="143"/>
    </row>
    <row r="2528" spans="4:4" x14ac:dyDescent="0.25">
      <c r="D2528" s="143"/>
    </row>
    <row r="2529" spans="4:4" x14ac:dyDescent="0.25">
      <c r="D2529" s="143"/>
    </row>
    <row r="2530" spans="4:4" x14ac:dyDescent="0.25">
      <c r="D2530" s="143"/>
    </row>
    <row r="2531" spans="4:4" x14ac:dyDescent="0.25">
      <c r="D2531" s="143"/>
    </row>
    <row r="2532" spans="4:4" x14ac:dyDescent="0.25">
      <c r="D2532" s="143"/>
    </row>
    <row r="2533" spans="4:4" x14ac:dyDescent="0.25">
      <c r="D2533" s="143"/>
    </row>
    <row r="2534" spans="4:4" x14ac:dyDescent="0.25">
      <c r="D2534" s="143"/>
    </row>
    <row r="2535" spans="4:4" x14ac:dyDescent="0.25">
      <c r="D2535" s="143"/>
    </row>
    <row r="2536" spans="4:4" x14ac:dyDescent="0.25">
      <c r="D2536" s="143"/>
    </row>
    <row r="2537" spans="4:4" x14ac:dyDescent="0.25">
      <c r="D2537" s="143"/>
    </row>
    <row r="2538" spans="4:4" x14ac:dyDescent="0.25">
      <c r="D2538" s="143"/>
    </row>
    <row r="2539" spans="4:4" x14ac:dyDescent="0.25">
      <c r="D2539" s="143"/>
    </row>
    <row r="2540" spans="4:4" x14ac:dyDescent="0.25">
      <c r="D2540" s="143"/>
    </row>
    <row r="2541" spans="4:4" x14ac:dyDescent="0.25">
      <c r="D2541" s="143"/>
    </row>
    <row r="2542" spans="4:4" x14ac:dyDescent="0.25">
      <c r="D2542" s="143"/>
    </row>
    <row r="2543" spans="4:4" x14ac:dyDescent="0.25">
      <c r="D2543" s="143"/>
    </row>
    <row r="2544" spans="4:4" x14ac:dyDescent="0.25">
      <c r="D2544" s="143"/>
    </row>
    <row r="2545" spans="4:4" x14ac:dyDescent="0.25">
      <c r="D2545" s="143"/>
    </row>
    <row r="2546" spans="4:4" x14ac:dyDescent="0.25">
      <c r="D2546" s="143"/>
    </row>
    <row r="2547" spans="4:4" x14ac:dyDescent="0.25">
      <c r="D2547" s="143"/>
    </row>
    <row r="2548" spans="4:4" x14ac:dyDescent="0.25">
      <c r="D2548" s="143"/>
    </row>
    <row r="2549" spans="4:4" x14ac:dyDescent="0.25">
      <c r="D2549" s="143"/>
    </row>
    <row r="2550" spans="4:4" x14ac:dyDescent="0.25">
      <c r="D2550" s="143"/>
    </row>
    <row r="2551" spans="4:4" x14ac:dyDescent="0.25">
      <c r="D2551" s="143"/>
    </row>
    <row r="2552" spans="4:4" x14ac:dyDescent="0.25">
      <c r="D2552" s="143"/>
    </row>
    <row r="2553" spans="4:4" x14ac:dyDescent="0.25">
      <c r="D2553" s="143"/>
    </row>
    <row r="2554" spans="4:4" x14ac:dyDescent="0.25">
      <c r="D2554" s="143"/>
    </row>
    <row r="2555" spans="4:4" x14ac:dyDescent="0.25">
      <c r="D2555" s="143"/>
    </row>
    <row r="2556" spans="4:4" x14ac:dyDescent="0.25">
      <c r="D2556" s="143"/>
    </row>
    <row r="2557" spans="4:4" x14ac:dyDescent="0.25">
      <c r="D2557" s="143"/>
    </row>
    <row r="2558" spans="4:4" x14ac:dyDescent="0.25">
      <c r="D2558" s="143"/>
    </row>
    <row r="2559" spans="4:4" x14ac:dyDescent="0.25">
      <c r="D2559" s="143"/>
    </row>
    <row r="2560" spans="4:4" x14ac:dyDescent="0.25">
      <c r="D2560" s="143"/>
    </row>
    <row r="2561" spans="4:4" x14ac:dyDescent="0.25">
      <c r="D2561" s="143"/>
    </row>
    <row r="2562" spans="4:4" x14ac:dyDescent="0.25">
      <c r="D2562" s="143"/>
    </row>
    <row r="2563" spans="4:4" x14ac:dyDescent="0.25">
      <c r="D2563" s="143"/>
    </row>
    <row r="2564" spans="4:4" x14ac:dyDescent="0.25">
      <c r="D2564" s="143"/>
    </row>
    <row r="2565" spans="4:4" x14ac:dyDescent="0.25">
      <c r="D2565" s="143"/>
    </row>
    <row r="2566" spans="4:4" x14ac:dyDescent="0.25">
      <c r="D2566" s="143"/>
    </row>
    <row r="2567" spans="4:4" x14ac:dyDescent="0.25">
      <c r="D2567" s="143"/>
    </row>
    <row r="2568" spans="4:4" x14ac:dyDescent="0.25">
      <c r="D2568" s="143"/>
    </row>
    <row r="2569" spans="4:4" x14ac:dyDescent="0.25">
      <c r="D2569" s="143"/>
    </row>
    <row r="2570" spans="4:4" x14ac:dyDescent="0.25">
      <c r="D2570" s="143"/>
    </row>
    <row r="2571" spans="4:4" x14ac:dyDescent="0.25">
      <c r="D2571" s="143"/>
    </row>
    <row r="2572" spans="4:4" x14ac:dyDescent="0.25">
      <c r="D2572" s="143"/>
    </row>
    <row r="2573" spans="4:4" x14ac:dyDescent="0.25">
      <c r="D2573" s="143"/>
    </row>
    <row r="2574" spans="4:4" x14ac:dyDescent="0.25">
      <c r="D2574" s="143"/>
    </row>
    <row r="2575" spans="4:4" x14ac:dyDescent="0.25">
      <c r="D2575" s="143"/>
    </row>
    <row r="2576" spans="4:4" x14ac:dyDescent="0.25">
      <c r="D2576" s="143"/>
    </row>
    <row r="2577" spans="4:4" x14ac:dyDescent="0.25">
      <c r="D2577" s="143"/>
    </row>
    <row r="2578" spans="4:4" x14ac:dyDescent="0.25">
      <c r="D2578" s="143"/>
    </row>
    <row r="2579" spans="4:4" x14ac:dyDescent="0.25">
      <c r="D2579" s="143"/>
    </row>
    <row r="2580" spans="4:4" x14ac:dyDescent="0.25">
      <c r="D2580" s="143"/>
    </row>
    <row r="2581" spans="4:4" x14ac:dyDescent="0.25">
      <c r="D2581" s="143"/>
    </row>
    <row r="2582" spans="4:4" x14ac:dyDescent="0.25">
      <c r="D2582" s="143"/>
    </row>
    <row r="2583" spans="4:4" x14ac:dyDescent="0.25">
      <c r="D2583" s="143"/>
    </row>
    <row r="2584" spans="4:4" x14ac:dyDescent="0.25">
      <c r="D2584" s="143"/>
    </row>
    <row r="2585" spans="4:4" x14ac:dyDescent="0.25">
      <c r="D2585" s="143"/>
    </row>
    <row r="2586" spans="4:4" x14ac:dyDescent="0.25">
      <c r="D2586" s="143"/>
    </row>
    <row r="2587" spans="4:4" x14ac:dyDescent="0.25">
      <c r="D2587" s="143"/>
    </row>
    <row r="2588" spans="4:4" x14ac:dyDescent="0.25">
      <c r="D2588" s="143"/>
    </row>
    <row r="2589" spans="4:4" x14ac:dyDescent="0.25">
      <c r="D2589" s="143"/>
    </row>
    <row r="2590" spans="4:4" x14ac:dyDescent="0.25">
      <c r="D2590" s="143"/>
    </row>
    <row r="2591" spans="4:4" x14ac:dyDescent="0.25">
      <c r="D2591" s="143"/>
    </row>
    <row r="2592" spans="4:4" x14ac:dyDescent="0.25">
      <c r="D2592" s="143"/>
    </row>
    <row r="2593" spans="4:4" x14ac:dyDescent="0.25">
      <c r="D2593" s="143"/>
    </row>
    <row r="2594" spans="4:4" x14ac:dyDescent="0.25">
      <c r="D2594" s="143"/>
    </row>
    <row r="2595" spans="4:4" x14ac:dyDescent="0.25">
      <c r="D2595" s="143"/>
    </row>
    <row r="2596" spans="4:4" x14ac:dyDescent="0.25">
      <c r="D2596" s="143"/>
    </row>
    <row r="2597" spans="4:4" x14ac:dyDescent="0.25">
      <c r="D2597" s="143"/>
    </row>
    <row r="2598" spans="4:4" x14ac:dyDescent="0.25">
      <c r="D2598" s="143"/>
    </row>
    <row r="2599" spans="4:4" x14ac:dyDescent="0.25">
      <c r="D2599" s="143"/>
    </row>
    <row r="2600" spans="4:4" x14ac:dyDescent="0.25">
      <c r="D2600" s="143"/>
    </row>
    <row r="2601" spans="4:4" x14ac:dyDescent="0.25">
      <c r="D2601" s="143"/>
    </row>
    <row r="2602" spans="4:4" x14ac:dyDescent="0.25">
      <c r="D2602" s="143"/>
    </row>
    <row r="2603" spans="4:4" x14ac:dyDescent="0.25">
      <c r="D2603" s="143"/>
    </row>
    <row r="2604" spans="4:4" x14ac:dyDescent="0.25">
      <c r="D2604" s="143"/>
    </row>
    <row r="2605" spans="4:4" x14ac:dyDescent="0.25">
      <c r="D2605" s="143"/>
    </row>
    <row r="2606" spans="4:4" x14ac:dyDescent="0.25">
      <c r="D2606" s="143"/>
    </row>
    <row r="2607" spans="4:4" x14ac:dyDescent="0.25">
      <c r="D2607" s="143"/>
    </row>
    <row r="2608" spans="4:4" x14ac:dyDescent="0.25">
      <c r="D2608" s="143"/>
    </row>
    <row r="2609" spans="4:4" x14ac:dyDescent="0.25">
      <c r="D2609" s="143"/>
    </row>
    <row r="2610" spans="4:4" x14ac:dyDescent="0.25">
      <c r="D2610" s="143"/>
    </row>
    <row r="2611" spans="4:4" x14ac:dyDescent="0.25">
      <c r="D2611" s="143"/>
    </row>
    <row r="2612" spans="4:4" x14ac:dyDescent="0.25">
      <c r="D2612" s="143"/>
    </row>
    <row r="2613" spans="4:4" x14ac:dyDescent="0.25">
      <c r="D2613" s="143"/>
    </row>
    <row r="2614" spans="4:4" x14ac:dyDescent="0.25">
      <c r="D2614" s="143"/>
    </row>
    <row r="2615" spans="4:4" x14ac:dyDescent="0.25">
      <c r="D2615" s="143"/>
    </row>
    <row r="2616" spans="4:4" x14ac:dyDescent="0.25">
      <c r="D2616" s="143"/>
    </row>
    <row r="2617" spans="4:4" x14ac:dyDescent="0.25">
      <c r="D2617" s="143"/>
    </row>
    <row r="2618" spans="4:4" x14ac:dyDescent="0.25">
      <c r="D2618" s="143"/>
    </row>
    <row r="2619" spans="4:4" x14ac:dyDescent="0.25">
      <c r="D2619" s="143"/>
    </row>
    <row r="2620" spans="4:4" x14ac:dyDescent="0.25">
      <c r="D2620" s="143"/>
    </row>
    <row r="2621" spans="4:4" x14ac:dyDescent="0.25">
      <c r="D2621" s="143"/>
    </row>
    <row r="2622" spans="4:4" x14ac:dyDescent="0.25">
      <c r="D2622" s="143"/>
    </row>
    <row r="2623" spans="4:4" x14ac:dyDescent="0.25">
      <c r="D2623" s="143"/>
    </row>
    <row r="2624" spans="4:4" x14ac:dyDescent="0.25">
      <c r="D2624" s="143"/>
    </row>
    <row r="2625" spans="4:4" x14ac:dyDescent="0.25">
      <c r="D2625" s="143"/>
    </row>
    <row r="2626" spans="4:4" x14ac:dyDescent="0.25">
      <c r="D2626" s="143"/>
    </row>
    <row r="2627" spans="4:4" x14ac:dyDescent="0.25">
      <c r="D2627" s="143"/>
    </row>
    <row r="2628" spans="4:4" x14ac:dyDescent="0.25">
      <c r="D2628" s="143"/>
    </row>
    <row r="2629" spans="4:4" x14ac:dyDescent="0.25">
      <c r="D2629" s="143"/>
    </row>
    <row r="2630" spans="4:4" x14ac:dyDescent="0.25">
      <c r="D2630" s="143"/>
    </row>
    <row r="2631" spans="4:4" x14ac:dyDescent="0.25">
      <c r="D2631" s="143"/>
    </row>
    <row r="2632" spans="4:4" x14ac:dyDescent="0.25">
      <c r="D2632" s="143"/>
    </row>
    <row r="2633" spans="4:4" x14ac:dyDescent="0.25">
      <c r="D2633" s="143"/>
    </row>
    <row r="2634" spans="4:4" x14ac:dyDescent="0.25">
      <c r="D2634" s="143"/>
    </row>
    <row r="2635" spans="4:4" x14ac:dyDescent="0.25">
      <c r="D2635" s="143"/>
    </row>
    <row r="2636" spans="4:4" x14ac:dyDescent="0.25">
      <c r="D2636" s="143"/>
    </row>
    <row r="2637" spans="4:4" x14ac:dyDescent="0.25">
      <c r="D2637" s="143"/>
    </row>
    <row r="2638" spans="4:4" x14ac:dyDescent="0.25">
      <c r="D2638" s="143"/>
    </row>
    <row r="2639" spans="4:4" x14ac:dyDescent="0.25">
      <c r="D2639" s="143"/>
    </row>
    <row r="2640" spans="4:4" x14ac:dyDescent="0.25">
      <c r="D2640" s="143"/>
    </row>
    <row r="2641" spans="4:4" x14ac:dyDescent="0.25">
      <c r="D2641" s="143"/>
    </row>
    <row r="2642" spans="4:4" x14ac:dyDescent="0.25">
      <c r="D2642" s="143"/>
    </row>
    <row r="2643" spans="4:4" x14ac:dyDescent="0.25">
      <c r="D2643" s="143"/>
    </row>
    <row r="2644" spans="4:4" x14ac:dyDescent="0.25">
      <c r="D2644" s="143"/>
    </row>
    <row r="2645" spans="4:4" x14ac:dyDescent="0.25">
      <c r="D2645" s="143"/>
    </row>
    <row r="2646" spans="4:4" x14ac:dyDescent="0.25">
      <c r="D2646" s="143"/>
    </row>
    <row r="2647" spans="4:4" x14ac:dyDescent="0.25">
      <c r="D2647" s="143"/>
    </row>
    <row r="2648" spans="4:4" x14ac:dyDescent="0.25">
      <c r="D2648" s="143"/>
    </row>
    <row r="2649" spans="4:4" x14ac:dyDescent="0.25">
      <c r="D2649" s="143"/>
    </row>
    <row r="2650" spans="4:4" x14ac:dyDescent="0.25">
      <c r="D2650" s="143"/>
    </row>
    <row r="2651" spans="4:4" x14ac:dyDescent="0.25">
      <c r="D2651" s="143"/>
    </row>
    <row r="2652" spans="4:4" x14ac:dyDescent="0.25">
      <c r="D2652" s="143"/>
    </row>
    <row r="2653" spans="4:4" x14ac:dyDescent="0.25">
      <c r="D2653" s="143"/>
    </row>
    <row r="2654" spans="4:4" x14ac:dyDescent="0.25">
      <c r="D2654" s="143"/>
    </row>
    <row r="2655" spans="4:4" x14ac:dyDescent="0.25">
      <c r="D2655" s="143"/>
    </row>
    <row r="2656" spans="4:4" x14ac:dyDescent="0.25">
      <c r="D2656" s="143"/>
    </row>
    <row r="2657" spans="4:4" x14ac:dyDescent="0.25">
      <c r="D2657" s="143"/>
    </row>
    <row r="2658" spans="4:4" x14ac:dyDescent="0.25">
      <c r="D2658" s="143"/>
    </row>
    <row r="2659" spans="4:4" x14ac:dyDescent="0.25">
      <c r="D2659" s="143"/>
    </row>
    <row r="2660" spans="4:4" x14ac:dyDescent="0.25">
      <c r="D2660" s="143"/>
    </row>
    <row r="2661" spans="4:4" x14ac:dyDescent="0.25">
      <c r="D2661" s="143"/>
    </row>
    <row r="2662" spans="4:4" x14ac:dyDescent="0.25">
      <c r="D2662" s="143"/>
    </row>
    <row r="2663" spans="4:4" x14ac:dyDescent="0.25">
      <c r="D2663" s="143"/>
    </row>
    <row r="2664" spans="4:4" x14ac:dyDescent="0.25">
      <c r="D2664" s="143"/>
    </row>
    <row r="2665" spans="4:4" x14ac:dyDescent="0.25">
      <c r="D2665" s="143"/>
    </row>
    <row r="2666" spans="4:4" x14ac:dyDescent="0.25">
      <c r="D2666" s="143"/>
    </row>
    <row r="2667" spans="4:4" x14ac:dyDescent="0.25">
      <c r="D2667" s="143"/>
    </row>
    <row r="2668" spans="4:4" x14ac:dyDescent="0.25">
      <c r="D2668" s="143"/>
    </row>
    <row r="2669" spans="4:4" x14ac:dyDescent="0.25">
      <c r="D2669" s="143"/>
    </row>
    <row r="2670" spans="4:4" x14ac:dyDescent="0.25">
      <c r="D2670" s="143"/>
    </row>
    <row r="2671" spans="4:4" x14ac:dyDescent="0.25">
      <c r="D2671" s="143"/>
    </row>
    <row r="2672" spans="4:4" x14ac:dyDescent="0.25">
      <c r="D2672" s="143"/>
    </row>
    <row r="2673" spans="4:4" x14ac:dyDescent="0.25">
      <c r="D2673" s="143"/>
    </row>
    <row r="2674" spans="4:4" x14ac:dyDescent="0.25">
      <c r="D2674" s="143"/>
    </row>
    <row r="2675" spans="4:4" x14ac:dyDescent="0.25">
      <c r="D2675" s="143"/>
    </row>
    <row r="2676" spans="4:4" x14ac:dyDescent="0.25">
      <c r="D2676" s="143"/>
    </row>
    <row r="2677" spans="4:4" x14ac:dyDescent="0.25">
      <c r="D2677" s="143"/>
    </row>
    <row r="2678" spans="4:4" x14ac:dyDescent="0.25">
      <c r="D2678" s="143"/>
    </row>
    <row r="2679" spans="4:4" x14ac:dyDescent="0.25">
      <c r="D2679" s="143"/>
    </row>
    <row r="2680" spans="4:4" x14ac:dyDescent="0.25">
      <c r="D2680" s="143"/>
    </row>
    <row r="2681" spans="4:4" x14ac:dyDescent="0.25">
      <c r="D2681" s="143"/>
    </row>
    <row r="2682" spans="4:4" x14ac:dyDescent="0.25">
      <c r="D2682" s="143"/>
    </row>
    <row r="2683" spans="4:4" x14ac:dyDescent="0.25">
      <c r="D2683" s="143"/>
    </row>
    <row r="2684" spans="4:4" x14ac:dyDescent="0.25">
      <c r="D2684" s="143"/>
    </row>
    <row r="2685" spans="4:4" x14ac:dyDescent="0.25">
      <c r="D2685" s="143"/>
    </row>
    <row r="2686" spans="4:4" x14ac:dyDescent="0.25">
      <c r="D2686" s="143"/>
    </row>
    <row r="2687" spans="4:4" x14ac:dyDescent="0.25">
      <c r="D2687" s="143"/>
    </row>
    <row r="2688" spans="4:4" x14ac:dyDescent="0.25">
      <c r="D2688" s="143"/>
    </row>
    <row r="2689" spans="4:4" x14ac:dyDescent="0.25">
      <c r="D2689" s="143"/>
    </row>
    <row r="2690" spans="4:4" x14ac:dyDescent="0.25">
      <c r="D2690" s="143"/>
    </row>
    <row r="2691" spans="4:4" x14ac:dyDescent="0.25">
      <c r="D2691" s="143"/>
    </row>
    <row r="2692" spans="4:4" x14ac:dyDescent="0.25">
      <c r="D2692" s="143"/>
    </row>
    <row r="2693" spans="4:4" x14ac:dyDescent="0.25">
      <c r="D2693" s="143"/>
    </row>
    <row r="2694" spans="4:4" x14ac:dyDescent="0.25">
      <c r="D2694" s="143"/>
    </row>
    <row r="2695" spans="4:4" x14ac:dyDescent="0.25">
      <c r="D2695" s="143"/>
    </row>
    <row r="2696" spans="4:4" x14ac:dyDescent="0.25">
      <c r="D2696" s="143"/>
    </row>
    <row r="2697" spans="4:4" x14ac:dyDescent="0.25">
      <c r="D2697" s="143"/>
    </row>
    <row r="2698" spans="4:4" x14ac:dyDescent="0.25">
      <c r="D2698" s="143"/>
    </row>
    <row r="2699" spans="4:4" x14ac:dyDescent="0.25">
      <c r="D2699" s="143"/>
    </row>
    <row r="2700" spans="4:4" x14ac:dyDescent="0.25">
      <c r="D2700" s="143"/>
    </row>
    <row r="2701" spans="4:4" x14ac:dyDescent="0.25">
      <c r="D2701" s="143"/>
    </row>
    <row r="2702" spans="4:4" x14ac:dyDescent="0.25">
      <c r="D2702" s="143"/>
    </row>
    <row r="2703" spans="4:4" x14ac:dyDescent="0.25">
      <c r="D2703" s="143"/>
    </row>
    <row r="2704" spans="4:4" x14ac:dyDescent="0.25">
      <c r="D2704" s="143"/>
    </row>
    <row r="2705" spans="4:4" x14ac:dyDescent="0.25">
      <c r="D2705" s="143"/>
    </row>
    <row r="2706" spans="4:4" x14ac:dyDescent="0.25">
      <c r="D2706" s="143"/>
    </row>
    <row r="2707" spans="4:4" x14ac:dyDescent="0.25">
      <c r="D2707" s="143"/>
    </row>
    <row r="2708" spans="4:4" x14ac:dyDescent="0.25">
      <c r="D2708" s="143"/>
    </row>
    <row r="2709" spans="4:4" x14ac:dyDescent="0.25">
      <c r="D2709" s="143"/>
    </row>
    <row r="2710" spans="4:4" x14ac:dyDescent="0.25">
      <c r="D2710" s="143"/>
    </row>
    <row r="2711" spans="4:4" x14ac:dyDescent="0.25">
      <c r="D2711" s="143"/>
    </row>
    <row r="2712" spans="4:4" x14ac:dyDescent="0.25">
      <c r="D2712" s="143"/>
    </row>
    <row r="2713" spans="4:4" x14ac:dyDescent="0.25">
      <c r="D2713" s="143"/>
    </row>
    <row r="2714" spans="4:4" x14ac:dyDescent="0.25">
      <c r="D2714" s="143"/>
    </row>
    <row r="2715" spans="4:4" x14ac:dyDescent="0.25">
      <c r="D2715" s="143"/>
    </row>
    <row r="2716" spans="4:4" x14ac:dyDescent="0.25">
      <c r="D2716" s="143"/>
    </row>
    <row r="2717" spans="4:4" x14ac:dyDescent="0.25">
      <c r="D2717" s="143"/>
    </row>
    <row r="2718" spans="4:4" x14ac:dyDescent="0.25">
      <c r="D2718" s="143"/>
    </row>
    <row r="2719" spans="4:4" x14ac:dyDescent="0.25">
      <c r="D2719" s="143"/>
    </row>
    <row r="2720" spans="4:4" x14ac:dyDescent="0.25">
      <c r="D2720" s="143"/>
    </row>
    <row r="2721" spans="4:4" x14ac:dyDescent="0.25">
      <c r="D2721" s="143"/>
    </row>
    <row r="2722" spans="4:4" x14ac:dyDescent="0.25">
      <c r="D2722" s="143"/>
    </row>
    <row r="2723" spans="4:4" x14ac:dyDescent="0.25">
      <c r="D2723" s="143"/>
    </row>
    <row r="2724" spans="4:4" x14ac:dyDescent="0.25">
      <c r="D2724" s="143"/>
    </row>
    <row r="2725" spans="4:4" x14ac:dyDescent="0.25">
      <c r="D2725" s="143"/>
    </row>
    <row r="2726" spans="4:4" x14ac:dyDescent="0.25">
      <c r="D2726" s="143"/>
    </row>
    <row r="2727" spans="4:4" x14ac:dyDescent="0.25">
      <c r="D2727" s="143"/>
    </row>
    <row r="2728" spans="4:4" x14ac:dyDescent="0.25">
      <c r="D2728" s="143"/>
    </row>
    <row r="2729" spans="4:4" x14ac:dyDescent="0.25">
      <c r="D2729" s="143"/>
    </row>
    <row r="2730" spans="4:4" x14ac:dyDescent="0.25">
      <c r="D2730" s="143"/>
    </row>
    <row r="2731" spans="4:4" x14ac:dyDescent="0.25">
      <c r="D2731" s="143"/>
    </row>
    <row r="2732" spans="4:4" x14ac:dyDescent="0.25">
      <c r="D2732" s="143"/>
    </row>
    <row r="2733" spans="4:4" x14ac:dyDescent="0.25">
      <c r="D2733" s="143"/>
    </row>
    <row r="2734" spans="4:4" x14ac:dyDescent="0.25">
      <c r="D2734" s="143"/>
    </row>
    <row r="2735" spans="4:4" x14ac:dyDescent="0.25">
      <c r="D2735" s="143"/>
    </row>
    <row r="2736" spans="4:4" x14ac:dyDescent="0.25">
      <c r="D2736" s="143"/>
    </row>
    <row r="2737" spans="4:4" x14ac:dyDescent="0.25">
      <c r="D2737" s="143"/>
    </row>
    <row r="2738" spans="4:4" x14ac:dyDescent="0.25">
      <c r="D2738" s="143"/>
    </row>
    <row r="2739" spans="4:4" x14ac:dyDescent="0.25">
      <c r="D2739" s="143"/>
    </row>
    <row r="2740" spans="4:4" x14ac:dyDescent="0.25">
      <c r="D2740" s="143"/>
    </row>
    <row r="2741" spans="4:4" x14ac:dyDescent="0.25">
      <c r="D2741" s="143"/>
    </row>
    <row r="2742" spans="4:4" x14ac:dyDescent="0.25">
      <c r="D2742" s="143"/>
    </row>
    <row r="2743" spans="4:4" x14ac:dyDescent="0.25">
      <c r="D2743" s="143"/>
    </row>
    <row r="2744" spans="4:4" x14ac:dyDescent="0.25">
      <c r="D2744" s="143"/>
    </row>
    <row r="2745" spans="4:4" x14ac:dyDescent="0.25">
      <c r="D2745" s="143"/>
    </row>
    <row r="2746" spans="4:4" x14ac:dyDescent="0.25">
      <c r="D2746" s="143"/>
    </row>
    <row r="2747" spans="4:4" x14ac:dyDescent="0.25">
      <c r="D2747" s="143"/>
    </row>
    <row r="2748" spans="4:4" x14ac:dyDescent="0.25">
      <c r="D2748" s="143"/>
    </row>
    <row r="2749" spans="4:4" x14ac:dyDescent="0.25">
      <c r="D2749" s="143"/>
    </row>
    <row r="2750" spans="4:4" x14ac:dyDescent="0.25">
      <c r="D2750" s="143"/>
    </row>
    <row r="2751" spans="4:4" x14ac:dyDescent="0.25">
      <c r="D2751" s="143"/>
    </row>
    <row r="2752" spans="4:4" x14ac:dyDescent="0.25">
      <c r="D2752" s="143"/>
    </row>
    <row r="2753" spans="4:4" x14ac:dyDescent="0.25">
      <c r="D2753" s="143"/>
    </row>
    <row r="2754" spans="4:4" x14ac:dyDescent="0.25">
      <c r="D2754" s="143"/>
    </row>
    <row r="2755" spans="4:4" x14ac:dyDescent="0.25">
      <c r="D2755" s="143"/>
    </row>
    <row r="2756" spans="4:4" x14ac:dyDescent="0.25">
      <c r="D2756" s="143"/>
    </row>
    <row r="2757" spans="4:4" x14ac:dyDescent="0.25">
      <c r="D2757" s="143"/>
    </row>
    <row r="2758" spans="4:4" x14ac:dyDescent="0.25">
      <c r="D2758" s="143"/>
    </row>
    <row r="2759" spans="4:4" x14ac:dyDescent="0.25">
      <c r="D2759" s="143"/>
    </row>
    <row r="2760" spans="4:4" x14ac:dyDescent="0.25">
      <c r="D2760" s="143"/>
    </row>
    <row r="2761" spans="4:4" x14ac:dyDescent="0.25">
      <c r="D2761" s="143"/>
    </row>
    <row r="2762" spans="4:4" x14ac:dyDescent="0.25">
      <c r="D2762" s="143"/>
    </row>
    <row r="2763" spans="4:4" x14ac:dyDescent="0.25">
      <c r="D2763" s="143"/>
    </row>
    <row r="2764" spans="4:4" x14ac:dyDescent="0.25">
      <c r="D2764" s="143"/>
    </row>
    <row r="2765" spans="4:4" x14ac:dyDescent="0.25">
      <c r="D2765" s="143"/>
    </row>
    <row r="2766" spans="4:4" x14ac:dyDescent="0.25">
      <c r="D2766" s="143"/>
    </row>
    <row r="2767" spans="4:4" x14ac:dyDescent="0.25">
      <c r="D2767" s="143"/>
    </row>
    <row r="2768" spans="4:4" x14ac:dyDescent="0.25">
      <c r="D2768" s="143"/>
    </row>
    <row r="2769" spans="4:4" x14ac:dyDescent="0.25">
      <c r="D2769" s="143"/>
    </row>
    <row r="2770" spans="4:4" x14ac:dyDescent="0.25">
      <c r="D2770" s="143"/>
    </row>
    <row r="2771" spans="4:4" x14ac:dyDescent="0.25">
      <c r="D2771" s="143"/>
    </row>
    <row r="2772" spans="4:4" x14ac:dyDescent="0.25">
      <c r="D2772" s="143"/>
    </row>
    <row r="2773" spans="4:4" x14ac:dyDescent="0.25">
      <c r="D2773" s="143"/>
    </row>
    <row r="2774" spans="4:4" x14ac:dyDescent="0.25">
      <c r="D2774" s="143"/>
    </row>
    <row r="2775" spans="4:4" x14ac:dyDescent="0.25">
      <c r="D2775" s="143"/>
    </row>
    <row r="2776" spans="4:4" x14ac:dyDescent="0.25">
      <c r="D2776" s="143"/>
    </row>
    <row r="2777" spans="4:4" x14ac:dyDescent="0.25">
      <c r="D2777" s="143"/>
    </row>
    <row r="2778" spans="4:4" x14ac:dyDescent="0.25">
      <c r="D2778" s="143"/>
    </row>
    <row r="2779" spans="4:4" x14ac:dyDescent="0.25">
      <c r="D2779" s="143"/>
    </row>
    <row r="2780" spans="4:4" x14ac:dyDescent="0.25">
      <c r="D2780" s="143"/>
    </row>
    <row r="2781" spans="4:4" x14ac:dyDescent="0.25">
      <c r="D2781" s="143"/>
    </row>
    <row r="2782" spans="4:4" x14ac:dyDescent="0.25">
      <c r="D2782" s="143"/>
    </row>
    <row r="2783" spans="4:4" x14ac:dyDescent="0.25">
      <c r="D2783" s="143"/>
    </row>
    <row r="2784" spans="4:4" x14ac:dyDescent="0.25">
      <c r="D2784" s="143"/>
    </row>
    <row r="2785" spans="4:4" x14ac:dyDescent="0.25">
      <c r="D2785" s="143"/>
    </row>
    <row r="2786" spans="4:4" x14ac:dyDescent="0.25">
      <c r="D2786" s="143"/>
    </row>
    <row r="2787" spans="4:4" x14ac:dyDescent="0.25">
      <c r="D2787" s="143"/>
    </row>
    <row r="2788" spans="4:4" x14ac:dyDescent="0.25">
      <c r="D2788" s="143"/>
    </row>
    <row r="2789" spans="4:4" x14ac:dyDescent="0.25">
      <c r="D2789" s="143"/>
    </row>
    <row r="2790" spans="4:4" x14ac:dyDescent="0.25">
      <c r="D2790" s="143"/>
    </row>
    <row r="2791" spans="4:4" x14ac:dyDescent="0.25">
      <c r="D2791" s="143"/>
    </row>
    <row r="2792" spans="4:4" x14ac:dyDescent="0.25">
      <c r="D2792" s="143"/>
    </row>
    <row r="2793" spans="4:4" x14ac:dyDescent="0.25">
      <c r="D2793" s="143"/>
    </row>
    <row r="2794" spans="4:4" x14ac:dyDescent="0.25">
      <c r="D2794" s="143"/>
    </row>
    <row r="2795" spans="4:4" x14ac:dyDescent="0.25">
      <c r="D2795" s="143"/>
    </row>
    <row r="2796" spans="4:4" x14ac:dyDescent="0.25">
      <c r="D2796" s="143"/>
    </row>
    <row r="2797" spans="4:4" x14ac:dyDescent="0.25">
      <c r="D2797" s="143"/>
    </row>
    <row r="2798" spans="4:4" x14ac:dyDescent="0.25">
      <c r="D2798" s="143"/>
    </row>
    <row r="2799" spans="4:4" x14ac:dyDescent="0.25">
      <c r="D2799" s="143"/>
    </row>
    <row r="2800" spans="4:4" x14ac:dyDescent="0.25">
      <c r="D2800" s="143"/>
    </row>
    <row r="2801" spans="4:4" x14ac:dyDescent="0.25">
      <c r="D2801" s="143"/>
    </row>
    <row r="2802" spans="4:4" x14ac:dyDescent="0.25">
      <c r="D2802" s="143"/>
    </row>
    <row r="2803" spans="4:4" x14ac:dyDescent="0.25">
      <c r="D2803" s="143"/>
    </row>
    <row r="2804" spans="4:4" x14ac:dyDescent="0.25">
      <c r="D2804" s="143"/>
    </row>
    <row r="2805" spans="4:4" x14ac:dyDescent="0.25">
      <c r="D2805" s="143"/>
    </row>
    <row r="2806" spans="4:4" x14ac:dyDescent="0.25">
      <c r="D2806" s="143"/>
    </row>
    <row r="2807" spans="4:4" x14ac:dyDescent="0.25">
      <c r="D2807" s="143"/>
    </row>
    <row r="2808" spans="4:4" x14ac:dyDescent="0.25">
      <c r="D2808" s="143"/>
    </row>
    <row r="2809" spans="4:4" x14ac:dyDescent="0.25">
      <c r="D2809" s="143"/>
    </row>
    <row r="2810" spans="4:4" x14ac:dyDescent="0.25">
      <c r="D2810" s="143"/>
    </row>
    <row r="2811" spans="4:4" x14ac:dyDescent="0.25">
      <c r="D2811" s="143"/>
    </row>
    <row r="2812" spans="4:4" x14ac:dyDescent="0.25">
      <c r="D2812" s="143"/>
    </row>
    <row r="2813" spans="4:4" x14ac:dyDescent="0.25">
      <c r="D2813" s="143"/>
    </row>
    <row r="2814" spans="4:4" x14ac:dyDescent="0.25">
      <c r="D2814" s="143"/>
    </row>
    <row r="2815" spans="4:4" x14ac:dyDescent="0.25">
      <c r="D2815" s="143"/>
    </row>
    <row r="2816" spans="4:4" x14ac:dyDescent="0.25">
      <c r="D2816" s="143"/>
    </row>
    <row r="2817" spans="4:4" x14ac:dyDescent="0.25">
      <c r="D2817" s="143"/>
    </row>
    <row r="2818" spans="4:4" x14ac:dyDescent="0.25">
      <c r="D2818" s="143"/>
    </row>
    <row r="2819" spans="4:4" x14ac:dyDescent="0.25">
      <c r="D2819" s="143"/>
    </row>
    <row r="2820" spans="4:4" x14ac:dyDescent="0.25">
      <c r="D2820" s="143"/>
    </row>
    <row r="2821" spans="4:4" x14ac:dyDescent="0.25">
      <c r="D2821" s="143"/>
    </row>
    <row r="2822" spans="4:4" x14ac:dyDescent="0.25">
      <c r="D2822" s="143"/>
    </row>
    <row r="2823" spans="4:4" x14ac:dyDescent="0.25">
      <c r="D2823" s="143"/>
    </row>
    <row r="2824" spans="4:4" x14ac:dyDescent="0.25">
      <c r="D2824" s="143"/>
    </row>
    <row r="2825" spans="4:4" x14ac:dyDescent="0.25">
      <c r="D2825" s="143"/>
    </row>
    <row r="2826" spans="4:4" x14ac:dyDescent="0.25">
      <c r="D2826" s="143"/>
    </row>
    <row r="2827" spans="4:4" x14ac:dyDescent="0.25">
      <c r="D2827" s="143"/>
    </row>
    <row r="2828" spans="4:4" x14ac:dyDescent="0.25">
      <c r="D2828" s="143"/>
    </row>
    <row r="2829" spans="4:4" x14ac:dyDescent="0.25">
      <c r="D2829" s="143"/>
    </row>
    <row r="2830" spans="4:4" x14ac:dyDescent="0.25">
      <c r="D2830" s="143"/>
    </row>
    <row r="2831" spans="4:4" x14ac:dyDescent="0.25">
      <c r="D2831" s="143"/>
    </row>
    <row r="2832" spans="4:4" x14ac:dyDescent="0.25">
      <c r="D2832" s="143"/>
    </row>
    <row r="2833" spans="4:4" x14ac:dyDescent="0.25">
      <c r="D2833" s="143"/>
    </row>
    <row r="2834" spans="4:4" x14ac:dyDescent="0.25">
      <c r="D2834" s="143"/>
    </row>
    <row r="2835" spans="4:4" x14ac:dyDescent="0.25">
      <c r="D2835" s="143"/>
    </row>
    <row r="2836" spans="4:4" x14ac:dyDescent="0.25">
      <c r="D2836" s="143"/>
    </row>
    <row r="2837" spans="4:4" x14ac:dyDescent="0.25">
      <c r="D2837" s="143"/>
    </row>
    <row r="2838" spans="4:4" x14ac:dyDescent="0.25">
      <c r="D2838" s="143"/>
    </row>
    <row r="2839" spans="4:4" x14ac:dyDescent="0.25">
      <c r="D2839" s="143"/>
    </row>
    <row r="2840" spans="4:4" x14ac:dyDescent="0.25">
      <c r="D2840" s="143"/>
    </row>
    <row r="2841" spans="4:4" x14ac:dyDescent="0.25">
      <c r="D2841" s="143"/>
    </row>
    <row r="2842" spans="4:4" x14ac:dyDescent="0.25">
      <c r="D2842" s="143"/>
    </row>
    <row r="2843" spans="4:4" x14ac:dyDescent="0.25">
      <c r="D2843" s="143"/>
    </row>
    <row r="2844" spans="4:4" x14ac:dyDescent="0.25">
      <c r="D2844" s="143"/>
    </row>
    <row r="2845" spans="4:4" x14ac:dyDescent="0.25">
      <c r="D2845" s="143"/>
    </row>
    <row r="2846" spans="4:4" x14ac:dyDescent="0.25">
      <c r="D2846" s="143"/>
    </row>
    <row r="2847" spans="4:4" x14ac:dyDescent="0.25">
      <c r="D2847" s="143"/>
    </row>
    <row r="2848" spans="4:4" x14ac:dyDescent="0.25">
      <c r="D2848" s="143"/>
    </row>
    <row r="2849" spans="4:4" x14ac:dyDescent="0.25">
      <c r="D2849" s="143"/>
    </row>
    <row r="2850" spans="4:4" x14ac:dyDescent="0.25">
      <c r="D2850" s="143"/>
    </row>
    <row r="2851" spans="4:4" x14ac:dyDescent="0.25">
      <c r="D2851" s="143"/>
    </row>
    <row r="2852" spans="4:4" x14ac:dyDescent="0.25">
      <c r="D2852" s="143"/>
    </row>
    <row r="2853" spans="4:4" x14ac:dyDescent="0.25">
      <c r="D2853" s="143"/>
    </row>
    <row r="2854" spans="4:4" x14ac:dyDescent="0.25">
      <c r="D2854" s="143"/>
    </row>
    <row r="2855" spans="4:4" x14ac:dyDescent="0.25">
      <c r="D2855" s="143"/>
    </row>
    <row r="2856" spans="4:4" x14ac:dyDescent="0.25">
      <c r="D2856" s="143"/>
    </row>
    <row r="2857" spans="4:4" x14ac:dyDescent="0.25">
      <c r="D2857" s="143"/>
    </row>
    <row r="2858" spans="4:4" x14ac:dyDescent="0.25">
      <c r="D2858" s="143"/>
    </row>
    <row r="2859" spans="4:4" x14ac:dyDescent="0.25">
      <c r="D2859" s="143"/>
    </row>
    <row r="2860" spans="4:4" x14ac:dyDescent="0.25">
      <c r="D2860" s="143"/>
    </row>
    <row r="2861" spans="4:4" x14ac:dyDescent="0.25">
      <c r="D2861" s="143"/>
    </row>
    <row r="2862" spans="4:4" x14ac:dyDescent="0.25">
      <c r="D2862" s="143"/>
    </row>
    <row r="2863" spans="4:4" x14ac:dyDescent="0.25">
      <c r="D2863" s="143"/>
    </row>
    <row r="2864" spans="4:4" x14ac:dyDescent="0.25">
      <c r="D2864" s="143"/>
    </row>
    <row r="2865" spans="4:4" x14ac:dyDescent="0.25">
      <c r="D2865" s="143"/>
    </row>
    <row r="2866" spans="4:4" x14ac:dyDescent="0.25">
      <c r="D2866" s="143"/>
    </row>
    <row r="2867" spans="4:4" x14ac:dyDescent="0.25">
      <c r="D2867" s="143"/>
    </row>
    <row r="2868" spans="4:4" x14ac:dyDescent="0.25">
      <c r="D2868" s="143"/>
    </row>
    <row r="2869" spans="4:4" x14ac:dyDescent="0.25">
      <c r="D2869" s="143"/>
    </row>
    <row r="2870" spans="4:4" x14ac:dyDescent="0.25">
      <c r="D2870" s="143"/>
    </row>
    <row r="2871" spans="4:4" x14ac:dyDescent="0.25">
      <c r="D2871" s="143"/>
    </row>
    <row r="2872" spans="4:4" x14ac:dyDescent="0.25">
      <c r="D2872" s="143"/>
    </row>
    <row r="2873" spans="4:4" x14ac:dyDescent="0.25">
      <c r="D2873" s="143"/>
    </row>
    <row r="2874" spans="4:4" x14ac:dyDescent="0.25">
      <c r="D2874" s="143"/>
    </row>
    <row r="2875" spans="4:4" x14ac:dyDescent="0.25">
      <c r="D2875" s="143"/>
    </row>
    <row r="2876" spans="4:4" x14ac:dyDescent="0.25">
      <c r="D2876" s="143"/>
    </row>
    <row r="2877" spans="4:4" x14ac:dyDescent="0.25">
      <c r="D2877" s="143"/>
    </row>
    <row r="2878" spans="4:4" x14ac:dyDescent="0.25">
      <c r="D2878" s="143"/>
    </row>
    <row r="2879" spans="4:4" x14ac:dyDescent="0.25">
      <c r="D2879" s="143"/>
    </row>
    <row r="2880" spans="4:4" x14ac:dyDescent="0.25">
      <c r="D2880" s="143"/>
    </row>
    <row r="2881" spans="4:4" x14ac:dyDescent="0.25">
      <c r="D2881" s="143"/>
    </row>
    <row r="2882" spans="4:4" x14ac:dyDescent="0.25">
      <c r="D2882" s="143"/>
    </row>
    <row r="2883" spans="4:4" x14ac:dyDescent="0.25">
      <c r="D2883" s="143"/>
    </row>
    <row r="2884" spans="4:4" x14ac:dyDescent="0.25">
      <c r="D2884" s="143"/>
    </row>
    <row r="2885" spans="4:4" x14ac:dyDescent="0.25">
      <c r="D2885" s="143"/>
    </row>
    <row r="2886" spans="4:4" x14ac:dyDescent="0.25">
      <c r="D2886" s="143"/>
    </row>
    <row r="2887" spans="4:4" x14ac:dyDescent="0.25">
      <c r="D2887" s="143"/>
    </row>
    <row r="2888" spans="4:4" x14ac:dyDescent="0.25">
      <c r="D2888" s="143"/>
    </row>
    <row r="2889" spans="4:4" x14ac:dyDescent="0.25">
      <c r="D2889" s="143"/>
    </row>
    <row r="2890" spans="4:4" x14ac:dyDescent="0.25">
      <c r="D2890" s="143"/>
    </row>
    <row r="2891" spans="4:4" x14ac:dyDescent="0.25">
      <c r="D2891" s="143"/>
    </row>
    <row r="2892" spans="4:4" x14ac:dyDescent="0.25">
      <c r="D2892" s="143"/>
    </row>
    <row r="2893" spans="4:4" x14ac:dyDescent="0.25">
      <c r="D2893" s="143"/>
    </row>
    <row r="2894" spans="4:4" x14ac:dyDescent="0.25">
      <c r="D2894" s="143"/>
    </row>
    <row r="2895" spans="4:4" x14ac:dyDescent="0.25">
      <c r="D2895" s="143"/>
    </row>
    <row r="2896" spans="4:4" x14ac:dyDescent="0.25">
      <c r="D2896" s="143"/>
    </row>
    <row r="2897" spans="4:4" x14ac:dyDescent="0.25">
      <c r="D2897" s="143"/>
    </row>
    <row r="2898" spans="4:4" x14ac:dyDescent="0.25">
      <c r="D2898" s="143"/>
    </row>
    <row r="2899" spans="4:4" x14ac:dyDescent="0.25">
      <c r="D2899" s="143"/>
    </row>
    <row r="2900" spans="4:4" x14ac:dyDescent="0.25">
      <c r="D2900" s="143"/>
    </row>
    <row r="2901" spans="4:4" x14ac:dyDescent="0.25">
      <c r="D2901" s="143"/>
    </row>
    <row r="2902" spans="4:4" x14ac:dyDescent="0.25">
      <c r="D2902" s="143"/>
    </row>
    <row r="2903" spans="4:4" x14ac:dyDescent="0.25">
      <c r="D2903" s="143"/>
    </row>
    <row r="2904" spans="4:4" x14ac:dyDescent="0.25">
      <c r="D2904" s="143"/>
    </row>
    <row r="2905" spans="4:4" x14ac:dyDescent="0.25">
      <c r="D2905" s="143"/>
    </row>
    <row r="2906" spans="4:4" x14ac:dyDescent="0.25">
      <c r="D2906" s="143"/>
    </row>
    <row r="2907" spans="4:4" x14ac:dyDescent="0.25">
      <c r="D2907" s="143"/>
    </row>
    <row r="2908" spans="4:4" x14ac:dyDescent="0.25">
      <c r="D2908" s="143"/>
    </row>
    <row r="2909" spans="4:4" x14ac:dyDescent="0.25">
      <c r="D2909" s="143"/>
    </row>
    <row r="2910" spans="4:4" x14ac:dyDescent="0.25">
      <c r="D2910" s="143"/>
    </row>
    <row r="2911" spans="4:4" x14ac:dyDescent="0.25">
      <c r="D2911" s="143"/>
    </row>
    <row r="2912" spans="4:4" x14ac:dyDescent="0.25">
      <c r="D2912" s="143"/>
    </row>
    <row r="2913" spans="4:4" x14ac:dyDescent="0.25">
      <c r="D2913" s="143"/>
    </row>
    <row r="2914" spans="4:4" x14ac:dyDescent="0.25">
      <c r="D2914" s="143"/>
    </row>
    <row r="2915" spans="4:4" x14ac:dyDescent="0.25">
      <c r="D2915" s="143"/>
    </row>
    <row r="2916" spans="4:4" x14ac:dyDescent="0.25">
      <c r="D2916" s="143"/>
    </row>
    <row r="2917" spans="4:4" x14ac:dyDescent="0.25">
      <c r="D2917" s="143"/>
    </row>
    <row r="2918" spans="4:4" x14ac:dyDescent="0.25">
      <c r="D2918" s="143"/>
    </row>
    <row r="2919" spans="4:4" x14ac:dyDescent="0.25">
      <c r="D2919" s="143"/>
    </row>
    <row r="2920" spans="4:4" x14ac:dyDescent="0.25">
      <c r="D2920" s="143"/>
    </row>
    <row r="2921" spans="4:4" x14ac:dyDescent="0.25">
      <c r="D2921" s="143"/>
    </row>
    <row r="2922" spans="4:4" x14ac:dyDescent="0.25">
      <c r="D2922" s="143"/>
    </row>
    <row r="2923" spans="4:4" x14ac:dyDescent="0.25">
      <c r="D2923" s="143"/>
    </row>
    <row r="2924" spans="4:4" x14ac:dyDescent="0.25">
      <c r="D2924" s="143"/>
    </row>
    <row r="2925" spans="4:4" x14ac:dyDescent="0.25">
      <c r="D2925" s="143"/>
    </row>
    <row r="2926" spans="4:4" x14ac:dyDescent="0.25">
      <c r="D2926" s="143"/>
    </row>
    <row r="2927" spans="4:4" x14ac:dyDescent="0.25">
      <c r="D2927" s="143"/>
    </row>
    <row r="2928" spans="4:4" x14ac:dyDescent="0.25">
      <c r="D2928" s="143"/>
    </row>
    <row r="2929" spans="4:4" x14ac:dyDescent="0.25">
      <c r="D2929" s="143"/>
    </row>
    <row r="2930" spans="4:4" x14ac:dyDescent="0.25">
      <c r="D2930" s="143"/>
    </row>
    <row r="2931" spans="4:4" x14ac:dyDescent="0.25">
      <c r="D2931" s="143"/>
    </row>
    <row r="2932" spans="4:4" x14ac:dyDescent="0.25">
      <c r="D2932" s="143"/>
    </row>
    <row r="2933" spans="4:4" x14ac:dyDescent="0.25">
      <c r="D2933" s="143"/>
    </row>
    <row r="2934" spans="4:4" x14ac:dyDescent="0.25">
      <c r="D2934" s="143"/>
    </row>
    <row r="2935" spans="4:4" x14ac:dyDescent="0.25">
      <c r="D2935" s="143"/>
    </row>
    <row r="2936" spans="4:4" x14ac:dyDescent="0.25">
      <c r="D2936" s="143"/>
    </row>
    <row r="2937" spans="4:4" x14ac:dyDescent="0.25">
      <c r="D2937" s="143"/>
    </row>
    <row r="2938" spans="4:4" x14ac:dyDescent="0.25">
      <c r="D2938" s="143"/>
    </row>
    <row r="2939" spans="4:4" x14ac:dyDescent="0.25">
      <c r="D2939" s="143"/>
    </row>
    <row r="2940" spans="4:4" x14ac:dyDescent="0.25">
      <c r="D2940" s="143"/>
    </row>
    <row r="2941" spans="4:4" x14ac:dyDescent="0.25">
      <c r="D2941" s="143"/>
    </row>
    <row r="2942" spans="4:4" x14ac:dyDescent="0.25">
      <c r="D2942" s="143"/>
    </row>
    <row r="2943" spans="4:4" x14ac:dyDescent="0.25">
      <c r="D2943" s="143"/>
    </row>
    <row r="2944" spans="4:4" x14ac:dyDescent="0.25">
      <c r="D2944" s="143"/>
    </row>
    <row r="2945" spans="4:4" x14ac:dyDescent="0.25">
      <c r="D2945" s="143"/>
    </row>
    <row r="2946" spans="4:4" x14ac:dyDescent="0.25">
      <c r="D2946" s="143"/>
    </row>
    <row r="2947" spans="4:4" x14ac:dyDescent="0.25">
      <c r="D2947" s="143"/>
    </row>
    <row r="2948" spans="4:4" x14ac:dyDescent="0.25">
      <c r="D2948" s="143"/>
    </row>
    <row r="2949" spans="4:4" x14ac:dyDescent="0.25">
      <c r="D2949" s="143"/>
    </row>
    <row r="2950" spans="4:4" x14ac:dyDescent="0.25">
      <c r="D2950" s="143"/>
    </row>
    <row r="2951" spans="4:4" x14ac:dyDescent="0.25">
      <c r="D2951" s="143"/>
    </row>
    <row r="2952" spans="4:4" x14ac:dyDescent="0.25">
      <c r="D2952" s="143"/>
    </row>
    <row r="2953" spans="4:4" x14ac:dyDescent="0.25">
      <c r="D2953" s="143"/>
    </row>
    <row r="2954" spans="4:4" x14ac:dyDescent="0.25">
      <c r="D2954" s="143"/>
    </row>
    <row r="2955" spans="4:4" x14ac:dyDescent="0.25">
      <c r="D2955" s="143"/>
    </row>
    <row r="2956" spans="4:4" x14ac:dyDescent="0.25">
      <c r="D2956" s="143"/>
    </row>
    <row r="2957" spans="4:4" x14ac:dyDescent="0.25">
      <c r="D2957" s="143"/>
    </row>
    <row r="2958" spans="4:4" x14ac:dyDescent="0.25">
      <c r="D2958" s="143"/>
    </row>
    <row r="2959" spans="4:4" x14ac:dyDescent="0.25">
      <c r="D2959" s="143"/>
    </row>
    <row r="2960" spans="4:4" x14ac:dyDescent="0.25">
      <c r="D2960" s="143"/>
    </row>
    <row r="2961" spans="4:4" x14ac:dyDescent="0.25">
      <c r="D2961" s="143"/>
    </row>
    <row r="2962" spans="4:4" x14ac:dyDescent="0.25">
      <c r="D2962" s="143"/>
    </row>
    <row r="2963" spans="4:4" x14ac:dyDescent="0.25">
      <c r="D2963" s="143"/>
    </row>
    <row r="2964" spans="4:4" x14ac:dyDescent="0.25">
      <c r="D2964" s="143"/>
    </row>
    <row r="2965" spans="4:4" x14ac:dyDescent="0.25">
      <c r="D2965" s="143"/>
    </row>
    <row r="2966" spans="4:4" x14ac:dyDescent="0.25">
      <c r="D2966" s="143"/>
    </row>
    <row r="2967" spans="4:4" x14ac:dyDescent="0.25">
      <c r="D2967" s="143"/>
    </row>
    <row r="2968" spans="4:4" x14ac:dyDescent="0.25">
      <c r="D2968" s="143"/>
    </row>
    <row r="2969" spans="4:4" x14ac:dyDescent="0.25">
      <c r="D2969" s="143"/>
    </row>
    <row r="2970" spans="4:4" x14ac:dyDescent="0.25">
      <c r="D2970" s="143"/>
    </row>
    <row r="2971" spans="4:4" x14ac:dyDescent="0.25">
      <c r="D2971" s="143"/>
    </row>
    <row r="2972" spans="4:4" x14ac:dyDescent="0.25">
      <c r="D2972" s="143"/>
    </row>
    <row r="2973" spans="4:4" x14ac:dyDescent="0.25">
      <c r="D2973" s="143"/>
    </row>
    <row r="2974" spans="4:4" x14ac:dyDescent="0.25">
      <c r="D2974" s="143"/>
    </row>
    <row r="2975" spans="4:4" x14ac:dyDescent="0.25">
      <c r="D2975" s="143"/>
    </row>
    <row r="2976" spans="4:4" x14ac:dyDescent="0.25">
      <c r="D2976" s="143"/>
    </row>
    <row r="2977" spans="4:4" x14ac:dyDescent="0.25">
      <c r="D2977" s="143"/>
    </row>
    <row r="2978" spans="4:4" x14ac:dyDescent="0.25">
      <c r="D2978" s="143"/>
    </row>
    <row r="2979" spans="4:4" x14ac:dyDescent="0.25">
      <c r="D2979" s="143"/>
    </row>
    <row r="2980" spans="4:4" x14ac:dyDescent="0.25">
      <c r="D2980" s="143"/>
    </row>
    <row r="2981" spans="4:4" x14ac:dyDescent="0.25">
      <c r="D2981" s="143"/>
    </row>
    <row r="2982" spans="4:4" x14ac:dyDescent="0.25">
      <c r="D2982" s="143"/>
    </row>
    <row r="2983" spans="4:4" x14ac:dyDescent="0.25">
      <c r="D2983" s="143"/>
    </row>
    <row r="2984" spans="4:4" x14ac:dyDescent="0.25">
      <c r="D2984" s="143"/>
    </row>
    <row r="2985" spans="4:4" x14ac:dyDescent="0.25">
      <c r="D2985" s="143"/>
    </row>
    <row r="2986" spans="4:4" x14ac:dyDescent="0.25">
      <c r="D2986" s="143"/>
    </row>
    <row r="2987" spans="4:4" x14ac:dyDescent="0.25">
      <c r="D2987" s="143"/>
    </row>
    <row r="2988" spans="4:4" x14ac:dyDescent="0.25">
      <c r="D2988" s="143"/>
    </row>
    <row r="2989" spans="4:4" x14ac:dyDescent="0.25">
      <c r="D2989" s="143"/>
    </row>
    <row r="2990" spans="4:4" x14ac:dyDescent="0.25">
      <c r="D2990" s="143"/>
    </row>
    <row r="2991" spans="4:4" x14ac:dyDescent="0.25">
      <c r="D2991" s="143"/>
    </row>
    <row r="2992" spans="4:4" x14ac:dyDescent="0.25">
      <c r="D2992" s="143"/>
    </row>
    <row r="2993" spans="4:4" x14ac:dyDescent="0.25">
      <c r="D2993" s="143"/>
    </row>
    <row r="2994" spans="4:4" x14ac:dyDescent="0.25">
      <c r="D2994" s="143"/>
    </row>
    <row r="2995" spans="4:4" x14ac:dyDescent="0.25">
      <c r="D2995" s="143"/>
    </row>
    <row r="2996" spans="4:4" x14ac:dyDescent="0.25">
      <c r="D2996" s="143"/>
    </row>
    <row r="2997" spans="4:4" x14ac:dyDescent="0.25">
      <c r="D2997" s="143"/>
    </row>
    <row r="2998" spans="4:4" x14ac:dyDescent="0.25">
      <c r="D2998" s="143"/>
    </row>
    <row r="2999" spans="4:4" x14ac:dyDescent="0.25">
      <c r="D2999" s="143"/>
    </row>
    <row r="3000" spans="4:4" x14ac:dyDescent="0.25">
      <c r="D3000" s="143"/>
    </row>
    <row r="3001" spans="4:4" x14ac:dyDescent="0.25">
      <c r="D3001" s="143"/>
    </row>
    <row r="3002" spans="4:4" x14ac:dyDescent="0.25">
      <c r="D3002" s="143"/>
    </row>
    <row r="3003" spans="4:4" x14ac:dyDescent="0.25">
      <c r="D3003" s="143"/>
    </row>
    <row r="3004" spans="4:4" x14ac:dyDescent="0.25">
      <c r="D3004" s="143"/>
    </row>
    <row r="3005" spans="4:4" x14ac:dyDescent="0.25">
      <c r="D3005" s="143"/>
    </row>
    <row r="3006" spans="4:4" x14ac:dyDescent="0.25">
      <c r="D3006" s="143"/>
    </row>
    <row r="3007" spans="4:4" x14ac:dyDescent="0.25">
      <c r="D3007" s="143"/>
    </row>
    <row r="3008" spans="4:4" x14ac:dyDescent="0.25">
      <c r="D3008" s="143"/>
    </row>
    <row r="3009" spans="4:4" x14ac:dyDescent="0.25">
      <c r="D3009" s="143"/>
    </row>
    <row r="3010" spans="4:4" x14ac:dyDescent="0.25">
      <c r="D3010" s="143"/>
    </row>
    <row r="3011" spans="4:4" x14ac:dyDescent="0.25">
      <c r="D3011" s="143"/>
    </row>
    <row r="3012" spans="4:4" x14ac:dyDescent="0.25">
      <c r="D3012" s="143"/>
    </row>
    <row r="3013" spans="4:4" x14ac:dyDescent="0.25">
      <c r="D3013" s="143"/>
    </row>
    <row r="3014" spans="4:4" x14ac:dyDescent="0.25">
      <c r="D3014" s="143"/>
    </row>
    <row r="3015" spans="4:4" x14ac:dyDescent="0.25">
      <c r="D3015" s="143"/>
    </row>
    <row r="3016" spans="4:4" x14ac:dyDescent="0.25">
      <c r="D3016" s="143"/>
    </row>
    <row r="3017" spans="4:4" x14ac:dyDescent="0.25">
      <c r="D3017" s="143"/>
    </row>
    <row r="3018" spans="4:4" x14ac:dyDescent="0.25">
      <c r="D3018" s="143"/>
    </row>
    <row r="3019" spans="4:4" x14ac:dyDescent="0.25">
      <c r="D3019" s="143"/>
    </row>
    <row r="3020" spans="4:4" x14ac:dyDescent="0.25">
      <c r="D3020" s="143"/>
    </row>
    <row r="3021" spans="4:4" x14ac:dyDescent="0.25">
      <c r="D3021" s="143"/>
    </row>
    <row r="3022" spans="4:4" x14ac:dyDescent="0.25">
      <c r="D3022" s="143"/>
    </row>
    <row r="3023" spans="4:4" x14ac:dyDescent="0.25">
      <c r="D3023" s="143"/>
    </row>
    <row r="3024" spans="4:4" x14ac:dyDescent="0.25">
      <c r="D3024" s="143"/>
    </row>
    <row r="3025" spans="4:4" x14ac:dyDescent="0.25">
      <c r="D3025" s="143"/>
    </row>
    <row r="3026" spans="4:4" x14ac:dyDescent="0.25">
      <c r="D3026" s="143"/>
    </row>
    <row r="3027" spans="4:4" x14ac:dyDescent="0.25">
      <c r="D3027" s="143"/>
    </row>
    <row r="3028" spans="4:4" x14ac:dyDescent="0.25">
      <c r="D3028" s="143"/>
    </row>
    <row r="3029" spans="4:4" x14ac:dyDescent="0.25">
      <c r="D3029" s="143"/>
    </row>
    <row r="3030" spans="4:4" x14ac:dyDescent="0.25">
      <c r="D3030" s="143"/>
    </row>
    <row r="3031" spans="4:4" x14ac:dyDescent="0.25">
      <c r="D3031" s="143"/>
    </row>
    <row r="3032" spans="4:4" x14ac:dyDescent="0.25">
      <c r="D3032" s="143"/>
    </row>
    <row r="3033" spans="4:4" x14ac:dyDescent="0.25">
      <c r="D3033" s="143"/>
    </row>
    <row r="3034" spans="4:4" x14ac:dyDescent="0.25">
      <c r="D3034" s="143"/>
    </row>
    <row r="3035" spans="4:4" x14ac:dyDescent="0.25">
      <c r="D3035" s="143"/>
    </row>
    <row r="3036" spans="4:4" x14ac:dyDescent="0.25">
      <c r="D3036" s="143"/>
    </row>
    <row r="3037" spans="4:4" x14ac:dyDescent="0.25">
      <c r="D3037" s="143"/>
    </row>
    <row r="3038" spans="4:4" x14ac:dyDescent="0.25">
      <c r="D3038" s="143"/>
    </row>
    <row r="3039" spans="4:4" x14ac:dyDescent="0.25">
      <c r="D3039" s="143"/>
    </row>
    <row r="3040" spans="4:4" x14ac:dyDescent="0.25">
      <c r="D3040" s="143"/>
    </row>
    <row r="3041" spans="4:4" x14ac:dyDescent="0.25">
      <c r="D3041" s="143"/>
    </row>
    <row r="3042" spans="4:4" x14ac:dyDescent="0.25">
      <c r="D3042" s="143"/>
    </row>
    <row r="3043" spans="4:4" x14ac:dyDescent="0.25">
      <c r="D3043" s="143"/>
    </row>
    <row r="3044" spans="4:4" x14ac:dyDescent="0.25">
      <c r="D3044" s="143"/>
    </row>
    <row r="3045" spans="4:4" x14ac:dyDescent="0.25">
      <c r="D3045" s="143"/>
    </row>
    <row r="3046" spans="4:4" x14ac:dyDescent="0.25">
      <c r="D3046" s="143"/>
    </row>
    <row r="3047" spans="4:4" x14ac:dyDescent="0.25">
      <c r="D3047" s="143"/>
    </row>
    <row r="3048" spans="4:4" x14ac:dyDescent="0.25">
      <c r="D3048" s="143"/>
    </row>
    <row r="3049" spans="4:4" x14ac:dyDescent="0.25">
      <c r="D3049" s="143"/>
    </row>
    <row r="3050" spans="4:4" x14ac:dyDescent="0.25">
      <c r="D3050" s="143"/>
    </row>
    <row r="3051" spans="4:4" x14ac:dyDescent="0.25">
      <c r="D3051" s="143"/>
    </row>
    <row r="3052" spans="4:4" x14ac:dyDescent="0.25">
      <c r="D3052" s="143"/>
    </row>
    <row r="3053" spans="4:4" x14ac:dyDescent="0.25">
      <c r="D3053" s="143"/>
    </row>
    <row r="3054" spans="4:4" x14ac:dyDescent="0.25">
      <c r="D3054" s="143"/>
    </row>
    <row r="3055" spans="4:4" x14ac:dyDescent="0.25">
      <c r="D3055" s="143"/>
    </row>
    <row r="3056" spans="4:4" x14ac:dyDescent="0.25">
      <c r="D3056" s="143"/>
    </row>
    <row r="3057" spans="4:4" x14ac:dyDescent="0.25">
      <c r="D3057" s="143"/>
    </row>
    <row r="3058" spans="4:4" x14ac:dyDescent="0.25">
      <c r="D3058" s="143"/>
    </row>
    <row r="3059" spans="4:4" x14ac:dyDescent="0.25">
      <c r="D3059" s="143"/>
    </row>
    <row r="3060" spans="4:4" x14ac:dyDescent="0.25">
      <c r="D3060" s="143"/>
    </row>
    <row r="3061" spans="4:4" x14ac:dyDescent="0.25">
      <c r="D3061" s="143"/>
    </row>
    <row r="3062" spans="4:4" x14ac:dyDescent="0.25">
      <c r="D3062" s="143"/>
    </row>
    <row r="3063" spans="4:4" x14ac:dyDescent="0.25">
      <c r="D3063" s="143"/>
    </row>
    <row r="3064" spans="4:4" x14ac:dyDescent="0.25">
      <c r="D3064" s="143"/>
    </row>
    <row r="3065" spans="4:4" x14ac:dyDescent="0.25">
      <c r="D3065" s="143"/>
    </row>
    <row r="3066" spans="4:4" x14ac:dyDescent="0.25">
      <c r="D3066" s="143"/>
    </row>
    <row r="3067" spans="4:4" x14ac:dyDescent="0.25">
      <c r="D3067" s="143"/>
    </row>
    <row r="3068" spans="4:4" x14ac:dyDescent="0.25">
      <c r="D3068" s="143"/>
    </row>
    <row r="3069" spans="4:4" x14ac:dyDescent="0.25">
      <c r="D3069" s="143"/>
    </row>
    <row r="3070" spans="4:4" x14ac:dyDescent="0.25">
      <c r="D3070" s="143"/>
    </row>
    <row r="3071" spans="4:4" x14ac:dyDescent="0.25">
      <c r="D3071" s="143"/>
    </row>
    <row r="3072" spans="4:4" x14ac:dyDescent="0.25">
      <c r="D3072" s="143"/>
    </row>
    <row r="3073" spans="4:4" x14ac:dyDescent="0.25">
      <c r="D3073" s="143"/>
    </row>
    <row r="3074" spans="4:4" x14ac:dyDescent="0.25">
      <c r="D3074" s="143"/>
    </row>
    <row r="3075" spans="4:4" x14ac:dyDescent="0.25">
      <c r="D3075" s="143"/>
    </row>
    <row r="3076" spans="4:4" x14ac:dyDescent="0.25">
      <c r="D3076" s="143"/>
    </row>
    <row r="3077" spans="4:4" x14ac:dyDescent="0.25">
      <c r="D3077" s="143"/>
    </row>
    <row r="3078" spans="4:4" x14ac:dyDescent="0.25">
      <c r="D3078" s="143"/>
    </row>
    <row r="3079" spans="4:4" x14ac:dyDescent="0.25">
      <c r="D3079" s="143"/>
    </row>
    <row r="3080" spans="4:4" x14ac:dyDescent="0.25">
      <c r="D3080" s="143"/>
    </row>
    <row r="3081" spans="4:4" x14ac:dyDescent="0.25">
      <c r="D3081" s="143"/>
    </row>
    <row r="3082" spans="4:4" x14ac:dyDescent="0.25">
      <c r="D3082" s="143"/>
    </row>
    <row r="3083" spans="4:4" x14ac:dyDescent="0.25">
      <c r="D3083" s="143"/>
    </row>
    <row r="3084" spans="4:4" x14ac:dyDescent="0.25">
      <c r="D3084" s="143"/>
    </row>
    <row r="3085" spans="4:4" x14ac:dyDescent="0.25">
      <c r="D3085" s="143"/>
    </row>
    <row r="3086" spans="4:4" x14ac:dyDescent="0.25">
      <c r="D3086" s="143"/>
    </row>
    <row r="3087" spans="4:4" x14ac:dyDescent="0.25">
      <c r="D3087" s="143"/>
    </row>
    <row r="3088" spans="4:4" x14ac:dyDescent="0.25">
      <c r="D3088" s="143"/>
    </row>
    <row r="3089" spans="4:4" x14ac:dyDescent="0.25">
      <c r="D3089" s="143"/>
    </row>
    <row r="3090" spans="4:4" x14ac:dyDescent="0.25">
      <c r="D3090" s="143"/>
    </row>
    <row r="3091" spans="4:4" x14ac:dyDescent="0.25">
      <c r="D3091" s="143"/>
    </row>
    <row r="3092" spans="4:4" x14ac:dyDescent="0.25">
      <c r="D3092" s="143"/>
    </row>
    <row r="3093" spans="4:4" x14ac:dyDescent="0.25">
      <c r="D3093" s="143"/>
    </row>
    <row r="3094" spans="4:4" x14ac:dyDescent="0.25">
      <c r="D3094" s="143"/>
    </row>
    <row r="3095" spans="4:4" x14ac:dyDescent="0.25">
      <c r="D3095" s="143"/>
    </row>
    <row r="3096" spans="4:4" x14ac:dyDescent="0.25">
      <c r="D3096" s="143"/>
    </row>
    <row r="3097" spans="4:4" x14ac:dyDescent="0.25">
      <c r="D3097" s="143"/>
    </row>
    <row r="3098" spans="4:4" x14ac:dyDescent="0.25">
      <c r="D3098" s="143"/>
    </row>
    <row r="3099" spans="4:4" x14ac:dyDescent="0.25">
      <c r="D3099" s="143"/>
    </row>
    <row r="3100" spans="4:4" x14ac:dyDescent="0.25">
      <c r="D3100" s="143"/>
    </row>
    <row r="3101" spans="4:4" x14ac:dyDescent="0.25">
      <c r="D3101" s="143"/>
    </row>
    <row r="3102" spans="4:4" x14ac:dyDescent="0.25">
      <c r="D3102" s="143"/>
    </row>
    <row r="3103" spans="4:4" x14ac:dyDescent="0.25">
      <c r="D3103" s="143"/>
    </row>
    <row r="3104" spans="4:4" x14ac:dyDescent="0.25">
      <c r="D3104" s="143"/>
    </row>
    <row r="3105" spans="4:4" x14ac:dyDescent="0.25">
      <c r="D3105" s="143"/>
    </row>
    <row r="3106" spans="4:4" x14ac:dyDescent="0.25">
      <c r="D3106" s="143"/>
    </row>
    <row r="3107" spans="4:4" x14ac:dyDescent="0.25">
      <c r="D3107" s="143"/>
    </row>
    <row r="3108" spans="4:4" x14ac:dyDescent="0.25">
      <c r="D3108" s="143"/>
    </row>
    <row r="3109" spans="4:4" x14ac:dyDescent="0.25">
      <c r="D3109" s="143"/>
    </row>
    <row r="3110" spans="4:4" x14ac:dyDescent="0.25">
      <c r="D3110" s="143"/>
    </row>
    <row r="3111" spans="4:4" x14ac:dyDescent="0.25">
      <c r="D3111" s="143"/>
    </row>
    <row r="3112" spans="4:4" x14ac:dyDescent="0.25">
      <c r="D3112" s="143"/>
    </row>
    <row r="3113" spans="4:4" x14ac:dyDescent="0.25">
      <c r="D3113" s="143"/>
    </row>
    <row r="3114" spans="4:4" x14ac:dyDescent="0.25">
      <c r="D3114" s="143"/>
    </row>
    <row r="3115" spans="4:4" x14ac:dyDescent="0.25">
      <c r="D3115" s="143"/>
    </row>
    <row r="3116" spans="4:4" x14ac:dyDescent="0.25">
      <c r="D3116" s="143"/>
    </row>
    <row r="3117" spans="4:4" x14ac:dyDescent="0.25">
      <c r="D3117" s="143"/>
    </row>
    <row r="3118" spans="4:4" x14ac:dyDescent="0.25">
      <c r="D3118" s="143"/>
    </row>
    <row r="3119" spans="4:4" x14ac:dyDescent="0.25">
      <c r="D3119" s="143"/>
    </row>
    <row r="3120" spans="4:4" x14ac:dyDescent="0.25">
      <c r="D3120" s="143"/>
    </row>
    <row r="3121" spans="4:4" x14ac:dyDescent="0.25">
      <c r="D3121" s="143"/>
    </row>
    <row r="3122" spans="4:4" x14ac:dyDescent="0.25">
      <c r="D3122" s="143"/>
    </row>
    <row r="3123" spans="4:4" x14ac:dyDescent="0.25">
      <c r="D3123" s="143"/>
    </row>
    <row r="3124" spans="4:4" x14ac:dyDescent="0.25">
      <c r="D3124" s="143"/>
    </row>
    <row r="3125" spans="4:4" x14ac:dyDescent="0.25">
      <c r="D3125" s="143"/>
    </row>
    <row r="3126" spans="4:4" x14ac:dyDescent="0.25">
      <c r="D3126" s="143"/>
    </row>
    <row r="3127" spans="4:4" x14ac:dyDescent="0.25">
      <c r="D3127" s="143"/>
    </row>
    <row r="3128" spans="4:4" x14ac:dyDescent="0.25">
      <c r="D3128" s="143"/>
    </row>
    <row r="3129" spans="4:4" x14ac:dyDescent="0.25">
      <c r="D3129" s="143"/>
    </row>
    <row r="3130" spans="4:4" x14ac:dyDescent="0.25">
      <c r="D3130" s="143"/>
    </row>
    <row r="3131" spans="4:4" x14ac:dyDescent="0.25">
      <c r="D3131" s="143"/>
    </row>
    <row r="3132" spans="4:4" x14ac:dyDescent="0.25">
      <c r="D3132" s="143"/>
    </row>
    <row r="3133" spans="4:4" x14ac:dyDescent="0.25">
      <c r="D3133" s="143"/>
    </row>
    <row r="3134" spans="4:4" x14ac:dyDescent="0.25">
      <c r="D3134" s="143"/>
    </row>
    <row r="3135" spans="4:4" x14ac:dyDescent="0.25">
      <c r="D3135" s="143"/>
    </row>
    <row r="3136" spans="4:4" x14ac:dyDescent="0.25">
      <c r="D3136" s="143"/>
    </row>
    <row r="3137" spans="4:4" x14ac:dyDescent="0.25">
      <c r="D3137" s="143"/>
    </row>
    <row r="3138" spans="4:4" x14ac:dyDescent="0.25">
      <c r="D3138" s="143"/>
    </row>
    <row r="3139" spans="4:4" x14ac:dyDescent="0.25">
      <c r="D3139" s="143"/>
    </row>
    <row r="3140" spans="4:4" x14ac:dyDescent="0.25">
      <c r="D3140" s="143"/>
    </row>
    <row r="3141" spans="4:4" x14ac:dyDescent="0.25">
      <c r="D3141" s="143"/>
    </row>
    <row r="3142" spans="4:4" x14ac:dyDescent="0.25">
      <c r="D3142" s="143"/>
    </row>
    <row r="3143" spans="4:4" x14ac:dyDescent="0.25">
      <c r="D3143" s="143"/>
    </row>
    <row r="3144" spans="4:4" x14ac:dyDescent="0.25">
      <c r="D3144" s="143"/>
    </row>
    <row r="3145" spans="4:4" x14ac:dyDescent="0.25">
      <c r="D3145" s="143"/>
    </row>
    <row r="3146" spans="4:4" x14ac:dyDescent="0.25">
      <c r="D3146" s="143"/>
    </row>
    <row r="3147" spans="4:4" x14ac:dyDescent="0.25">
      <c r="D3147" s="143"/>
    </row>
    <row r="3148" spans="4:4" x14ac:dyDescent="0.25">
      <c r="D3148" s="143"/>
    </row>
    <row r="3149" spans="4:4" x14ac:dyDescent="0.25">
      <c r="D3149" s="143"/>
    </row>
    <row r="3150" spans="4:4" x14ac:dyDescent="0.25">
      <c r="D3150" s="143"/>
    </row>
    <row r="3151" spans="4:4" x14ac:dyDescent="0.25">
      <c r="D3151" s="143"/>
    </row>
    <row r="3152" spans="4:4" x14ac:dyDescent="0.25">
      <c r="D3152" s="143"/>
    </row>
    <row r="3153" spans="4:4" x14ac:dyDescent="0.25">
      <c r="D3153" s="143"/>
    </row>
    <row r="3154" spans="4:4" x14ac:dyDescent="0.25">
      <c r="D3154" s="143"/>
    </row>
    <row r="3155" spans="4:4" x14ac:dyDescent="0.25">
      <c r="D3155" s="143"/>
    </row>
    <row r="3156" spans="4:4" x14ac:dyDescent="0.25">
      <c r="D3156" s="143"/>
    </row>
    <row r="3157" spans="4:4" x14ac:dyDescent="0.25">
      <c r="D3157" s="143"/>
    </row>
    <row r="3158" spans="4:4" x14ac:dyDescent="0.25">
      <c r="D3158" s="143"/>
    </row>
    <row r="3159" spans="4:4" x14ac:dyDescent="0.25">
      <c r="D3159" s="143"/>
    </row>
    <row r="3160" spans="4:4" x14ac:dyDescent="0.25">
      <c r="D3160" s="143"/>
    </row>
    <row r="3161" spans="4:4" x14ac:dyDescent="0.25">
      <c r="D3161" s="143"/>
    </row>
    <row r="3162" spans="4:4" x14ac:dyDescent="0.25">
      <c r="D3162" s="143"/>
    </row>
    <row r="3163" spans="4:4" x14ac:dyDescent="0.25">
      <c r="D3163" s="143"/>
    </row>
    <row r="3164" spans="4:4" x14ac:dyDescent="0.25">
      <c r="D3164" s="143"/>
    </row>
    <row r="3165" spans="4:4" x14ac:dyDescent="0.25">
      <c r="D3165" s="143"/>
    </row>
    <row r="3166" spans="4:4" x14ac:dyDescent="0.25">
      <c r="D3166" s="143"/>
    </row>
    <row r="3167" spans="4:4" x14ac:dyDescent="0.25">
      <c r="D3167" s="143"/>
    </row>
    <row r="3168" spans="4:4" x14ac:dyDescent="0.25">
      <c r="D3168" s="143"/>
    </row>
    <row r="3169" spans="4:4" x14ac:dyDescent="0.25">
      <c r="D3169" s="143"/>
    </row>
    <row r="3170" spans="4:4" x14ac:dyDescent="0.25">
      <c r="D3170" s="143"/>
    </row>
    <row r="3171" spans="4:4" x14ac:dyDescent="0.25">
      <c r="D3171" s="143"/>
    </row>
    <row r="3172" spans="4:4" x14ac:dyDescent="0.25">
      <c r="D3172" s="143"/>
    </row>
    <row r="3173" spans="4:4" x14ac:dyDescent="0.25">
      <c r="D3173" s="143"/>
    </row>
    <row r="3174" spans="4:4" x14ac:dyDescent="0.25">
      <c r="D3174" s="143"/>
    </row>
    <row r="3175" spans="4:4" x14ac:dyDescent="0.25">
      <c r="D3175" s="143"/>
    </row>
    <row r="3176" spans="4:4" x14ac:dyDescent="0.25">
      <c r="D3176" s="143"/>
    </row>
    <row r="3177" spans="4:4" x14ac:dyDescent="0.25">
      <c r="D3177" s="143"/>
    </row>
    <row r="3178" spans="4:4" x14ac:dyDescent="0.25">
      <c r="D3178" s="143"/>
    </row>
    <row r="3179" spans="4:4" x14ac:dyDescent="0.25">
      <c r="D3179" s="143"/>
    </row>
    <row r="3180" spans="4:4" x14ac:dyDescent="0.25">
      <c r="D3180" s="143"/>
    </row>
    <row r="3181" spans="4:4" x14ac:dyDescent="0.25">
      <c r="D3181" s="143"/>
    </row>
    <row r="3182" spans="4:4" x14ac:dyDescent="0.25">
      <c r="D3182" s="143"/>
    </row>
    <row r="3183" spans="4:4" x14ac:dyDescent="0.25">
      <c r="D3183" s="143"/>
    </row>
    <row r="3184" spans="4:4" x14ac:dyDescent="0.25">
      <c r="D3184" s="143"/>
    </row>
    <row r="3185" spans="4:4" x14ac:dyDescent="0.25">
      <c r="D3185" s="143"/>
    </row>
    <row r="3186" spans="4:4" x14ac:dyDescent="0.25">
      <c r="D3186" s="143"/>
    </row>
    <row r="3187" spans="4:4" x14ac:dyDescent="0.25">
      <c r="D3187" s="143"/>
    </row>
    <row r="3188" spans="4:4" x14ac:dyDescent="0.25">
      <c r="D3188" s="143"/>
    </row>
    <row r="3189" spans="4:4" x14ac:dyDescent="0.25">
      <c r="D3189" s="143"/>
    </row>
    <row r="3190" spans="4:4" x14ac:dyDescent="0.25">
      <c r="D3190" s="143"/>
    </row>
    <row r="3191" spans="4:4" x14ac:dyDescent="0.25">
      <c r="D3191" s="143"/>
    </row>
    <row r="3192" spans="4:4" x14ac:dyDescent="0.25">
      <c r="D3192" s="143"/>
    </row>
    <row r="3193" spans="4:4" x14ac:dyDescent="0.25">
      <c r="D3193" s="143"/>
    </row>
    <row r="3194" spans="4:4" x14ac:dyDescent="0.25">
      <c r="D3194" s="143"/>
    </row>
    <row r="3195" spans="4:4" x14ac:dyDescent="0.25">
      <c r="D3195" s="143"/>
    </row>
    <row r="3196" spans="4:4" x14ac:dyDescent="0.25">
      <c r="D3196" s="143"/>
    </row>
    <row r="3197" spans="4:4" x14ac:dyDescent="0.25">
      <c r="D3197" s="143"/>
    </row>
    <row r="3198" spans="4:4" x14ac:dyDescent="0.25">
      <c r="D3198" s="143"/>
    </row>
    <row r="3199" spans="4:4" x14ac:dyDescent="0.25">
      <c r="D3199" s="143"/>
    </row>
    <row r="3200" spans="4:4" x14ac:dyDescent="0.25">
      <c r="D3200" s="143"/>
    </row>
    <row r="3201" spans="4:4" x14ac:dyDescent="0.25">
      <c r="D3201" s="143"/>
    </row>
    <row r="3202" spans="4:4" x14ac:dyDescent="0.25">
      <c r="D3202" s="143"/>
    </row>
    <row r="3203" spans="4:4" x14ac:dyDescent="0.25">
      <c r="D3203" s="143"/>
    </row>
    <row r="3204" spans="4:4" x14ac:dyDescent="0.25">
      <c r="D3204" s="143"/>
    </row>
    <row r="3205" spans="4:4" x14ac:dyDescent="0.25">
      <c r="D3205" s="143"/>
    </row>
    <row r="3206" spans="4:4" x14ac:dyDescent="0.25">
      <c r="D3206" s="143"/>
    </row>
    <row r="3207" spans="4:4" x14ac:dyDescent="0.25">
      <c r="D3207" s="143"/>
    </row>
    <row r="3208" spans="4:4" x14ac:dyDescent="0.25">
      <c r="D3208" s="143"/>
    </row>
    <row r="3209" spans="4:4" x14ac:dyDescent="0.25">
      <c r="D3209" s="143"/>
    </row>
    <row r="3210" spans="4:4" x14ac:dyDescent="0.25">
      <c r="D3210" s="143"/>
    </row>
    <row r="3211" spans="4:4" x14ac:dyDescent="0.25">
      <c r="D3211" s="143"/>
    </row>
    <row r="3212" spans="4:4" x14ac:dyDescent="0.25">
      <c r="D3212" s="143"/>
    </row>
    <row r="3213" spans="4:4" x14ac:dyDescent="0.25">
      <c r="D3213" s="143"/>
    </row>
    <row r="3214" spans="4:4" x14ac:dyDescent="0.25">
      <c r="D3214" s="143"/>
    </row>
    <row r="3215" spans="4:4" x14ac:dyDescent="0.25">
      <c r="D3215" s="143"/>
    </row>
    <row r="3216" spans="4:4" x14ac:dyDescent="0.25">
      <c r="D3216" s="143"/>
    </row>
    <row r="3217" spans="4:4" x14ac:dyDescent="0.25">
      <c r="D3217" s="143"/>
    </row>
    <row r="3218" spans="4:4" x14ac:dyDescent="0.25">
      <c r="D3218" s="143"/>
    </row>
    <row r="3219" spans="4:4" x14ac:dyDescent="0.25">
      <c r="D3219" s="143"/>
    </row>
    <row r="3220" spans="4:4" x14ac:dyDescent="0.25">
      <c r="D3220" s="143"/>
    </row>
    <row r="3221" spans="4:4" x14ac:dyDescent="0.25">
      <c r="D3221" s="143"/>
    </row>
    <row r="3222" spans="4:4" x14ac:dyDescent="0.25">
      <c r="D3222" s="143"/>
    </row>
    <row r="3223" spans="4:4" x14ac:dyDescent="0.25">
      <c r="D3223" s="143"/>
    </row>
    <row r="3224" spans="4:4" x14ac:dyDescent="0.25">
      <c r="D3224" s="143"/>
    </row>
    <row r="3225" spans="4:4" x14ac:dyDescent="0.25">
      <c r="D3225" s="143"/>
    </row>
    <row r="3226" spans="4:4" x14ac:dyDescent="0.25">
      <c r="D3226" s="143"/>
    </row>
    <row r="3227" spans="4:4" x14ac:dyDescent="0.25">
      <c r="D3227" s="143"/>
    </row>
    <row r="3228" spans="4:4" x14ac:dyDescent="0.25">
      <c r="D3228" s="143"/>
    </row>
    <row r="3229" spans="4:4" x14ac:dyDescent="0.25">
      <c r="D3229" s="143"/>
    </row>
    <row r="3230" spans="4:4" x14ac:dyDescent="0.25">
      <c r="D3230" s="143"/>
    </row>
    <row r="3231" spans="4:4" x14ac:dyDescent="0.25">
      <c r="D3231" s="143"/>
    </row>
    <row r="3232" spans="4:4" x14ac:dyDescent="0.25">
      <c r="D3232" s="143"/>
    </row>
    <row r="3233" spans="4:4" x14ac:dyDescent="0.25">
      <c r="D3233" s="143"/>
    </row>
    <row r="3234" spans="4:4" x14ac:dyDescent="0.25">
      <c r="D3234" s="143"/>
    </row>
    <row r="3235" spans="4:4" x14ac:dyDescent="0.25">
      <c r="D3235" s="143"/>
    </row>
    <row r="3236" spans="4:4" x14ac:dyDescent="0.25">
      <c r="D3236" s="143"/>
    </row>
    <row r="3237" spans="4:4" x14ac:dyDescent="0.25">
      <c r="D3237" s="143"/>
    </row>
    <row r="3238" spans="4:4" x14ac:dyDescent="0.25">
      <c r="D3238" s="143"/>
    </row>
    <row r="3239" spans="4:4" x14ac:dyDescent="0.25">
      <c r="D3239" s="143"/>
    </row>
    <row r="3240" spans="4:4" x14ac:dyDescent="0.25">
      <c r="D3240" s="143"/>
    </row>
    <row r="3241" spans="4:4" x14ac:dyDescent="0.25">
      <c r="D3241" s="143"/>
    </row>
    <row r="3242" spans="4:4" x14ac:dyDescent="0.25">
      <c r="D3242" s="143"/>
    </row>
    <row r="3243" spans="4:4" x14ac:dyDescent="0.25">
      <c r="D3243" s="143"/>
    </row>
    <row r="3244" spans="4:4" x14ac:dyDescent="0.25">
      <c r="D3244" s="143"/>
    </row>
    <row r="3245" spans="4:4" x14ac:dyDescent="0.25">
      <c r="D3245" s="143"/>
    </row>
    <row r="3246" spans="4:4" x14ac:dyDescent="0.25">
      <c r="D3246" s="143"/>
    </row>
    <row r="3247" spans="4:4" x14ac:dyDescent="0.25">
      <c r="D3247" s="143"/>
    </row>
    <row r="3248" spans="4:4" x14ac:dyDescent="0.25">
      <c r="D3248" s="143"/>
    </row>
    <row r="3249" spans="4:4" x14ac:dyDescent="0.25">
      <c r="D3249" s="143"/>
    </row>
    <row r="3250" spans="4:4" x14ac:dyDescent="0.25">
      <c r="D3250" s="143"/>
    </row>
    <row r="3251" spans="4:4" x14ac:dyDescent="0.25">
      <c r="D3251" s="143"/>
    </row>
    <row r="3252" spans="4:4" x14ac:dyDescent="0.25">
      <c r="D3252" s="143"/>
    </row>
    <row r="3253" spans="4:4" x14ac:dyDescent="0.25">
      <c r="D3253" s="143"/>
    </row>
    <row r="3254" spans="4:4" x14ac:dyDescent="0.25">
      <c r="D3254" s="143"/>
    </row>
    <row r="3255" spans="4:4" x14ac:dyDescent="0.25">
      <c r="D3255" s="143"/>
    </row>
    <row r="3256" spans="4:4" x14ac:dyDescent="0.25">
      <c r="D3256" s="143"/>
    </row>
    <row r="3257" spans="4:4" x14ac:dyDescent="0.25">
      <c r="D3257" s="143"/>
    </row>
    <row r="3258" spans="4:4" x14ac:dyDescent="0.25">
      <c r="D3258" s="143"/>
    </row>
    <row r="3259" spans="4:4" x14ac:dyDescent="0.25">
      <c r="D3259" s="143"/>
    </row>
    <row r="3260" spans="4:4" x14ac:dyDescent="0.25">
      <c r="D3260" s="143"/>
    </row>
    <row r="3261" spans="4:4" x14ac:dyDescent="0.25">
      <c r="D3261" s="143"/>
    </row>
    <row r="3262" spans="4:4" x14ac:dyDescent="0.25">
      <c r="D3262" s="143"/>
    </row>
    <row r="3263" spans="4:4" x14ac:dyDescent="0.25">
      <c r="D3263" s="143"/>
    </row>
    <row r="3264" spans="4:4" x14ac:dyDescent="0.25">
      <c r="D3264" s="143"/>
    </row>
    <row r="3265" spans="4:4" x14ac:dyDescent="0.25">
      <c r="D3265" s="143"/>
    </row>
    <row r="3266" spans="4:4" x14ac:dyDescent="0.25">
      <c r="D3266" s="143"/>
    </row>
    <row r="3267" spans="4:4" x14ac:dyDescent="0.25">
      <c r="D3267" s="143"/>
    </row>
    <row r="3268" spans="4:4" x14ac:dyDescent="0.25">
      <c r="D3268" s="143"/>
    </row>
    <row r="3269" spans="4:4" x14ac:dyDescent="0.25">
      <c r="D3269" s="143"/>
    </row>
    <row r="3270" spans="4:4" x14ac:dyDescent="0.25">
      <c r="D3270" s="143"/>
    </row>
    <row r="3271" spans="4:4" x14ac:dyDescent="0.25">
      <c r="D3271" s="143"/>
    </row>
    <row r="3272" spans="4:4" x14ac:dyDescent="0.25">
      <c r="D3272" s="143"/>
    </row>
    <row r="3273" spans="4:4" x14ac:dyDescent="0.25">
      <c r="D3273" s="143"/>
    </row>
    <row r="3274" spans="4:4" x14ac:dyDescent="0.25">
      <c r="D3274" s="143"/>
    </row>
    <row r="3275" spans="4:4" x14ac:dyDescent="0.25">
      <c r="D3275" s="143"/>
    </row>
    <row r="3276" spans="4:4" x14ac:dyDescent="0.25">
      <c r="D3276" s="143"/>
    </row>
    <row r="3277" spans="4:4" x14ac:dyDescent="0.25">
      <c r="D3277" s="143"/>
    </row>
    <row r="3278" spans="4:4" x14ac:dyDescent="0.25">
      <c r="D3278" s="143"/>
    </row>
    <row r="3279" spans="4:4" x14ac:dyDescent="0.25">
      <c r="D3279" s="143"/>
    </row>
    <row r="3280" spans="4:4" x14ac:dyDescent="0.25">
      <c r="D3280" s="143"/>
    </row>
    <row r="3281" spans="4:4" x14ac:dyDescent="0.25">
      <c r="D3281" s="143"/>
    </row>
    <row r="3282" spans="4:4" x14ac:dyDescent="0.25">
      <c r="D3282" s="143"/>
    </row>
    <row r="3283" spans="4:4" x14ac:dyDescent="0.25">
      <c r="D3283" s="143"/>
    </row>
    <row r="3284" spans="4:4" x14ac:dyDescent="0.25">
      <c r="D3284" s="143"/>
    </row>
    <row r="3285" spans="4:4" x14ac:dyDescent="0.25">
      <c r="D3285" s="143"/>
    </row>
    <row r="3286" spans="4:4" x14ac:dyDescent="0.25">
      <c r="D3286" s="143"/>
    </row>
    <row r="3287" spans="4:4" x14ac:dyDescent="0.25">
      <c r="D3287" s="143"/>
    </row>
    <row r="3288" spans="4:4" x14ac:dyDescent="0.25">
      <c r="D3288" s="143"/>
    </row>
    <row r="3289" spans="4:4" x14ac:dyDescent="0.25">
      <c r="D3289" s="143"/>
    </row>
    <row r="3290" spans="4:4" x14ac:dyDescent="0.25">
      <c r="D3290" s="143"/>
    </row>
    <row r="3291" spans="4:4" x14ac:dyDescent="0.25">
      <c r="D3291" s="143"/>
    </row>
    <row r="3292" spans="4:4" x14ac:dyDescent="0.25">
      <c r="D3292" s="143"/>
    </row>
    <row r="3293" spans="4:4" x14ac:dyDescent="0.25">
      <c r="D3293" s="143"/>
    </row>
    <row r="3294" spans="4:4" x14ac:dyDescent="0.25">
      <c r="D3294" s="143"/>
    </row>
    <row r="3295" spans="4:4" x14ac:dyDescent="0.25">
      <c r="D3295" s="143"/>
    </row>
    <row r="3296" spans="4:4" x14ac:dyDescent="0.25">
      <c r="D3296" s="143"/>
    </row>
    <row r="3297" spans="4:4" x14ac:dyDescent="0.25">
      <c r="D3297" s="143"/>
    </row>
    <row r="3298" spans="4:4" x14ac:dyDescent="0.25">
      <c r="D3298" s="143"/>
    </row>
    <row r="3299" spans="4:4" x14ac:dyDescent="0.25">
      <c r="D3299" s="143"/>
    </row>
    <row r="3300" spans="4:4" x14ac:dyDescent="0.25">
      <c r="D3300" s="143"/>
    </row>
    <row r="3301" spans="4:4" x14ac:dyDescent="0.25">
      <c r="D3301" s="143"/>
    </row>
    <row r="3302" spans="4:4" x14ac:dyDescent="0.25">
      <c r="D3302" s="143"/>
    </row>
    <row r="3303" spans="4:4" x14ac:dyDescent="0.25">
      <c r="D3303" s="143"/>
    </row>
    <row r="3304" spans="4:4" x14ac:dyDescent="0.25">
      <c r="D3304" s="143"/>
    </row>
    <row r="3305" spans="4:4" x14ac:dyDescent="0.25">
      <c r="D3305" s="143"/>
    </row>
    <row r="3306" spans="4:4" x14ac:dyDescent="0.25">
      <c r="D3306" s="143"/>
    </row>
    <row r="3307" spans="4:4" x14ac:dyDescent="0.25">
      <c r="D3307" s="143"/>
    </row>
    <row r="3308" spans="4:4" x14ac:dyDescent="0.25">
      <c r="D3308" s="143"/>
    </row>
    <row r="3309" spans="4:4" x14ac:dyDescent="0.25">
      <c r="D3309" s="143"/>
    </row>
    <row r="3310" spans="4:4" x14ac:dyDescent="0.25">
      <c r="D3310" s="143"/>
    </row>
    <row r="3311" spans="4:4" x14ac:dyDescent="0.25">
      <c r="D3311" s="143"/>
    </row>
    <row r="3312" spans="4:4" x14ac:dyDescent="0.25">
      <c r="D3312" s="143"/>
    </row>
    <row r="3313" spans="4:4" x14ac:dyDescent="0.25">
      <c r="D3313" s="143"/>
    </row>
    <row r="3314" spans="4:4" x14ac:dyDescent="0.25">
      <c r="D3314" s="143"/>
    </row>
    <row r="3315" spans="4:4" x14ac:dyDescent="0.25">
      <c r="D3315" s="143"/>
    </row>
    <row r="3316" spans="4:4" x14ac:dyDescent="0.25">
      <c r="D3316" s="143"/>
    </row>
    <row r="3317" spans="4:4" x14ac:dyDescent="0.25">
      <c r="D3317" s="143"/>
    </row>
    <row r="3318" spans="4:4" x14ac:dyDescent="0.25">
      <c r="D3318" s="143"/>
    </row>
    <row r="3319" spans="4:4" x14ac:dyDescent="0.25">
      <c r="D3319" s="143"/>
    </row>
    <row r="3320" spans="4:4" x14ac:dyDescent="0.25">
      <c r="D3320" s="143"/>
    </row>
    <row r="3321" spans="4:4" x14ac:dyDescent="0.25">
      <c r="D3321" s="143"/>
    </row>
    <row r="3322" spans="4:4" x14ac:dyDescent="0.25">
      <c r="D3322" s="143"/>
    </row>
    <row r="3323" spans="4:4" x14ac:dyDescent="0.25">
      <c r="D3323" s="143"/>
    </row>
    <row r="3324" spans="4:4" x14ac:dyDescent="0.25">
      <c r="D3324" s="143"/>
    </row>
    <row r="3325" spans="4:4" x14ac:dyDescent="0.25">
      <c r="D3325" s="143"/>
    </row>
    <row r="3326" spans="4:4" x14ac:dyDescent="0.25">
      <c r="D3326" s="143"/>
    </row>
    <row r="3327" spans="4:4" x14ac:dyDescent="0.25">
      <c r="D3327" s="143"/>
    </row>
    <row r="3328" spans="4:4" x14ac:dyDescent="0.25">
      <c r="D3328" s="143"/>
    </row>
    <row r="3329" spans="4:4" x14ac:dyDescent="0.25">
      <c r="D3329" s="143"/>
    </row>
    <row r="3330" spans="4:4" x14ac:dyDescent="0.25">
      <c r="D3330" s="143"/>
    </row>
    <row r="3331" spans="4:4" x14ac:dyDescent="0.25">
      <c r="D3331" s="143"/>
    </row>
    <row r="3332" spans="4:4" x14ac:dyDescent="0.25">
      <c r="D3332" s="143"/>
    </row>
    <row r="3333" spans="4:4" x14ac:dyDescent="0.25">
      <c r="D3333" s="143"/>
    </row>
    <row r="3334" spans="4:4" x14ac:dyDescent="0.25">
      <c r="D3334" s="143"/>
    </row>
    <row r="3335" spans="4:4" x14ac:dyDescent="0.25">
      <c r="D3335" s="143"/>
    </row>
    <row r="3336" spans="4:4" x14ac:dyDescent="0.25">
      <c r="D3336" s="143"/>
    </row>
    <row r="3337" spans="4:4" x14ac:dyDescent="0.25">
      <c r="D3337" s="143"/>
    </row>
    <row r="3338" spans="4:4" x14ac:dyDescent="0.25">
      <c r="D3338" s="143"/>
    </row>
    <row r="3339" spans="4:4" x14ac:dyDescent="0.25">
      <c r="D3339" s="143"/>
    </row>
    <row r="3340" spans="4:4" x14ac:dyDescent="0.25">
      <c r="D3340" s="143"/>
    </row>
    <row r="3341" spans="4:4" x14ac:dyDescent="0.25">
      <c r="D3341" s="143"/>
    </row>
    <row r="3342" spans="4:4" x14ac:dyDescent="0.25">
      <c r="D3342" s="143"/>
    </row>
    <row r="3343" spans="4:4" x14ac:dyDescent="0.25">
      <c r="D3343" s="143"/>
    </row>
    <row r="3344" spans="4:4" x14ac:dyDescent="0.25">
      <c r="D3344" s="143"/>
    </row>
    <row r="3345" spans="4:4" x14ac:dyDescent="0.25">
      <c r="D3345" s="143"/>
    </row>
    <row r="3346" spans="4:4" x14ac:dyDescent="0.25">
      <c r="D3346" s="143"/>
    </row>
    <row r="3347" spans="4:4" x14ac:dyDescent="0.25">
      <c r="D3347" s="143"/>
    </row>
    <row r="3348" spans="4:4" x14ac:dyDescent="0.25">
      <c r="D3348" s="143"/>
    </row>
    <row r="3349" spans="4:4" x14ac:dyDescent="0.25">
      <c r="D3349" s="143"/>
    </row>
    <row r="3350" spans="4:4" x14ac:dyDescent="0.25">
      <c r="D3350" s="143"/>
    </row>
    <row r="3351" spans="4:4" x14ac:dyDescent="0.25">
      <c r="D3351" s="143"/>
    </row>
    <row r="3352" spans="4:4" x14ac:dyDescent="0.25">
      <c r="D3352" s="143"/>
    </row>
    <row r="3353" spans="4:4" x14ac:dyDescent="0.25">
      <c r="D3353" s="143"/>
    </row>
    <row r="3354" spans="4:4" x14ac:dyDescent="0.25">
      <c r="D3354" s="143"/>
    </row>
    <row r="3355" spans="4:4" x14ac:dyDescent="0.25">
      <c r="D3355" s="143"/>
    </row>
    <row r="3356" spans="4:4" x14ac:dyDescent="0.25">
      <c r="D3356" s="143"/>
    </row>
    <row r="3357" spans="4:4" x14ac:dyDescent="0.25">
      <c r="D3357" s="143"/>
    </row>
    <row r="3358" spans="4:4" x14ac:dyDescent="0.25">
      <c r="D3358" s="143"/>
    </row>
    <row r="3359" spans="4:4" x14ac:dyDescent="0.25">
      <c r="D3359" s="143"/>
    </row>
    <row r="3360" spans="4:4" x14ac:dyDescent="0.25">
      <c r="D3360" s="143"/>
    </row>
    <row r="3361" spans="4:4" x14ac:dyDescent="0.25">
      <c r="D3361" s="143"/>
    </row>
    <row r="3362" spans="4:4" x14ac:dyDescent="0.25">
      <c r="D3362" s="143"/>
    </row>
    <row r="3363" spans="4:4" x14ac:dyDescent="0.25">
      <c r="D3363" s="143"/>
    </row>
    <row r="3364" spans="4:4" x14ac:dyDescent="0.25">
      <c r="D3364" s="143"/>
    </row>
    <row r="3365" spans="4:4" x14ac:dyDescent="0.25">
      <c r="D3365" s="143"/>
    </row>
    <row r="3366" spans="4:4" x14ac:dyDescent="0.25">
      <c r="D3366" s="143"/>
    </row>
    <row r="3367" spans="4:4" x14ac:dyDescent="0.25">
      <c r="D3367" s="143"/>
    </row>
    <row r="3368" spans="4:4" x14ac:dyDescent="0.25">
      <c r="D3368" s="143"/>
    </row>
    <row r="3369" spans="4:4" x14ac:dyDescent="0.25">
      <c r="D3369" s="143"/>
    </row>
    <row r="3370" spans="4:4" x14ac:dyDescent="0.25">
      <c r="D3370" s="143"/>
    </row>
    <row r="3371" spans="4:4" x14ac:dyDescent="0.25">
      <c r="D3371" s="143"/>
    </row>
    <row r="3372" spans="4:4" x14ac:dyDescent="0.25">
      <c r="D3372" s="143"/>
    </row>
    <row r="3373" spans="4:4" x14ac:dyDescent="0.25">
      <c r="D3373" s="143"/>
    </row>
    <row r="3374" spans="4:4" x14ac:dyDescent="0.25">
      <c r="D3374" s="143"/>
    </row>
    <row r="3375" spans="4:4" x14ac:dyDescent="0.25">
      <c r="D3375" s="143"/>
    </row>
    <row r="3376" spans="4:4" x14ac:dyDescent="0.25">
      <c r="D3376" s="143"/>
    </row>
    <row r="3377" spans="4:4" x14ac:dyDescent="0.25">
      <c r="D3377" s="143"/>
    </row>
    <row r="3378" spans="4:4" x14ac:dyDescent="0.25">
      <c r="D3378" s="143"/>
    </row>
    <row r="3379" spans="4:4" x14ac:dyDescent="0.25">
      <c r="D3379" s="143"/>
    </row>
    <row r="3380" spans="4:4" x14ac:dyDescent="0.25">
      <c r="D3380" s="143"/>
    </row>
    <row r="3381" spans="4:4" x14ac:dyDescent="0.25">
      <c r="D3381" s="143"/>
    </row>
    <row r="3382" spans="4:4" x14ac:dyDescent="0.25">
      <c r="D3382" s="143"/>
    </row>
    <row r="3383" spans="4:4" x14ac:dyDescent="0.25">
      <c r="D3383" s="143"/>
    </row>
    <row r="3384" spans="4:4" x14ac:dyDescent="0.25">
      <c r="D3384" s="143"/>
    </row>
    <row r="3385" spans="4:4" x14ac:dyDescent="0.25">
      <c r="D3385" s="143"/>
    </row>
    <row r="3386" spans="4:4" x14ac:dyDescent="0.25">
      <c r="D3386" s="143"/>
    </row>
    <row r="3387" spans="4:4" x14ac:dyDescent="0.25">
      <c r="D3387" s="143"/>
    </row>
    <row r="3388" spans="4:4" x14ac:dyDescent="0.25">
      <c r="D3388" s="143"/>
    </row>
    <row r="3389" spans="4:4" x14ac:dyDescent="0.25">
      <c r="D3389" s="143"/>
    </row>
    <row r="3390" spans="4:4" x14ac:dyDescent="0.25">
      <c r="D3390" s="143"/>
    </row>
    <row r="3391" spans="4:4" x14ac:dyDescent="0.25">
      <c r="D3391" s="143"/>
    </row>
    <row r="3392" spans="4:4" x14ac:dyDescent="0.25">
      <c r="D3392" s="143"/>
    </row>
    <row r="3393" spans="4:4" x14ac:dyDescent="0.25">
      <c r="D3393" s="143"/>
    </row>
    <row r="3394" spans="4:4" x14ac:dyDescent="0.25">
      <c r="D3394" s="143"/>
    </row>
    <row r="3395" spans="4:4" x14ac:dyDescent="0.25">
      <c r="D3395" s="143"/>
    </row>
    <row r="3396" spans="4:4" x14ac:dyDescent="0.25">
      <c r="D3396" s="143"/>
    </row>
    <row r="3397" spans="4:4" x14ac:dyDescent="0.25">
      <c r="D3397" s="143"/>
    </row>
    <row r="3398" spans="4:4" x14ac:dyDescent="0.25">
      <c r="D3398" s="143"/>
    </row>
    <row r="3399" spans="4:4" x14ac:dyDescent="0.25">
      <c r="D3399" s="143"/>
    </row>
    <row r="3400" spans="4:4" x14ac:dyDescent="0.25">
      <c r="D3400" s="143"/>
    </row>
    <row r="3401" spans="4:4" x14ac:dyDescent="0.25">
      <c r="D3401" s="143"/>
    </row>
    <row r="3402" spans="4:4" x14ac:dyDescent="0.25">
      <c r="D3402" s="143"/>
    </row>
    <row r="3403" spans="4:4" x14ac:dyDescent="0.25">
      <c r="D3403" s="143"/>
    </row>
    <row r="3404" spans="4:4" x14ac:dyDescent="0.25">
      <c r="D3404" s="143"/>
    </row>
    <row r="3405" spans="4:4" x14ac:dyDescent="0.25">
      <c r="D3405" s="143"/>
    </row>
    <row r="3406" spans="4:4" x14ac:dyDescent="0.25">
      <c r="D3406" s="143"/>
    </row>
    <row r="3407" spans="4:4" x14ac:dyDescent="0.25">
      <c r="D3407" s="143"/>
    </row>
    <row r="3408" spans="4:4" x14ac:dyDescent="0.25">
      <c r="D3408" s="143"/>
    </row>
    <row r="3409" spans="4:4" x14ac:dyDescent="0.25">
      <c r="D3409" s="143"/>
    </row>
    <row r="3410" spans="4:4" x14ac:dyDescent="0.25">
      <c r="D3410" s="143"/>
    </row>
    <row r="3411" spans="4:4" x14ac:dyDescent="0.25">
      <c r="D3411" s="143"/>
    </row>
    <row r="3412" spans="4:4" x14ac:dyDescent="0.25">
      <c r="D3412" s="143"/>
    </row>
    <row r="3413" spans="4:4" x14ac:dyDescent="0.25">
      <c r="D3413" s="143"/>
    </row>
    <row r="3414" spans="4:4" x14ac:dyDescent="0.25">
      <c r="D3414" s="143"/>
    </row>
    <row r="3415" spans="4:4" x14ac:dyDescent="0.25">
      <c r="D3415" s="143"/>
    </row>
    <row r="3416" spans="4:4" x14ac:dyDescent="0.25">
      <c r="D3416" s="143"/>
    </row>
    <row r="3417" spans="4:4" x14ac:dyDescent="0.25">
      <c r="D3417" s="143"/>
    </row>
    <row r="3418" spans="4:4" x14ac:dyDescent="0.25">
      <c r="D3418" s="143"/>
    </row>
    <row r="3419" spans="4:4" x14ac:dyDescent="0.25">
      <c r="D3419" s="143"/>
    </row>
    <row r="3420" spans="4:4" x14ac:dyDescent="0.25">
      <c r="D3420" s="143"/>
    </row>
    <row r="3421" spans="4:4" x14ac:dyDescent="0.25">
      <c r="D3421" s="143"/>
    </row>
    <row r="3422" spans="4:4" x14ac:dyDescent="0.25">
      <c r="D3422" s="143"/>
    </row>
    <row r="3423" spans="4:4" x14ac:dyDescent="0.25">
      <c r="D3423" s="143"/>
    </row>
    <row r="3424" spans="4:4" x14ac:dyDescent="0.25">
      <c r="D3424" s="143"/>
    </row>
    <row r="3425" spans="4:4" x14ac:dyDescent="0.25">
      <c r="D3425" s="143"/>
    </row>
    <row r="3426" spans="4:4" x14ac:dyDescent="0.25">
      <c r="D3426" s="143"/>
    </row>
    <row r="3427" spans="4:4" x14ac:dyDescent="0.25">
      <c r="D3427" s="143"/>
    </row>
    <row r="3428" spans="4:4" x14ac:dyDescent="0.25">
      <c r="D3428" s="143"/>
    </row>
    <row r="3429" spans="4:4" x14ac:dyDescent="0.25">
      <c r="D3429" s="143"/>
    </row>
    <row r="3430" spans="4:4" x14ac:dyDescent="0.25">
      <c r="D3430" s="143"/>
    </row>
    <row r="3431" spans="4:4" x14ac:dyDescent="0.25">
      <c r="D3431" s="143"/>
    </row>
    <row r="3432" spans="4:4" x14ac:dyDescent="0.25">
      <c r="D3432" s="143"/>
    </row>
    <row r="3433" spans="4:4" x14ac:dyDescent="0.25">
      <c r="D3433" s="143"/>
    </row>
    <row r="3434" spans="4:4" x14ac:dyDescent="0.25">
      <c r="D3434" s="143"/>
    </row>
    <row r="3435" spans="4:4" x14ac:dyDescent="0.25">
      <c r="D3435" s="143"/>
    </row>
    <row r="3436" spans="4:4" x14ac:dyDescent="0.25">
      <c r="D3436" s="143"/>
    </row>
    <row r="3437" spans="4:4" x14ac:dyDescent="0.25">
      <c r="D3437" s="143"/>
    </row>
    <row r="3438" spans="4:4" x14ac:dyDescent="0.25">
      <c r="D3438" s="143"/>
    </row>
    <row r="3439" spans="4:4" x14ac:dyDescent="0.25">
      <c r="D3439" s="143"/>
    </row>
    <row r="3440" spans="4:4" x14ac:dyDescent="0.25">
      <c r="D3440" s="143"/>
    </row>
    <row r="3441" spans="4:4" x14ac:dyDescent="0.25">
      <c r="D3441" s="143"/>
    </row>
    <row r="3442" spans="4:4" x14ac:dyDescent="0.25">
      <c r="D3442" s="143"/>
    </row>
    <row r="3443" spans="4:4" x14ac:dyDescent="0.25">
      <c r="D3443" s="143"/>
    </row>
    <row r="3444" spans="4:4" x14ac:dyDescent="0.25">
      <c r="D3444" s="143"/>
    </row>
    <row r="3445" spans="4:4" x14ac:dyDescent="0.25">
      <c r="D3445" s="143"/>
    </row>
    <row r="3446" spans="4:4" x14ac:dyDescent="0.25">
      <c r="D3446" s="143"/>
    </row>
    <row r="3447" spans="4:4" x14ac:dyDescent="0.25">
      <c r="D3447" s="143"/>
    </row>
    <row r="3448" spans="4:4" x14ac:dyDescent="0.25">
      <c r="D3448" s="143"/>
    </row>
    <row r="3449" spans="4:4" x14ac:dyDescent="0.25">
      <c r="D3449" s="143"/>
    </row>
    <row r="3450" spans="4:4" x14ac:dyDescent="0.25">
      <c r="D3450" s="143"/>
    </row>
    <row r="3451" spans="4:4" x14ac:dyDescent="0.25">
      <c r="D3451" s="143"/>
    </row>
    <row r="3452" spans="4:4" x14ac:dyDescent="0.25">
      <c r="D3452" s="143"/>
    </row>
    <row r="3453" spans="4:4" x14ac:dyDescent="0.25">
      <c r="D3453" s="143"/>
    </row>
    <row r="3454" spans="4:4" x14ac:dyDescent="0.25">
      <c r="D3454" s="143"/>
    </row>
    <row r="3455" spans="4:4" x14ac:dyDescent="0.25">
      <c r="D3455" s="143"/>
    </row>
    <row r="3456" spans="4:4" x14ac:dyDescent="0.25">
      <c r="D3456" s="143"/>
    </row>
    <row r="3457" spans="4:4" x14ac:dyDescent="0.25">
      <c r="D3457" s="143"/>
    </row>
    <row r="3458" spans="4:4" x14ac:dyDescent="0.25">
      <c r="D3458" s="143"/>
    </row>
    <row r="3459" spans="4:4" x14ac:dyDescent="0.25">
      <c r="D3459" s="143"/>
    </row>
    <row r="3460" spans="4:4" x14ac:dyDescent="0.25">
      <c r="D3460" s="143"/>
    </row>
    <row r="3461" spans="4:4" x14ac:dyDescent="0.25">
      <c r="D3461" s="143"/>
    </row>
    <row r="3462" spans="4:4" x14ac:dyDescent="0.25">
      <c r="D3462" s="143"/>
    </row>
    <row r="3463" spans="4:4" x14ac:dyDescent="0.25">
      <c r="D3463" s="143"/>
    </row>
    <row r="3464" spans="4:4" x14ac:dyDescent="0.25">
      <c r="D3464" s="143"/>
    </row>
    <row r="3465" spans="4:4" x14ac:dyDescent="0.25">
      <c r="D3465" s="143"/>
    </row>
    <row r="3466" spans="4:4" x14ac:dyDescent="0.25">
      <c r="D3466" s="143"/>
    </row>
    <row r="3467" spans="4:4" x14ac:dyDescent="0.25">
      <c r="D3467" s="143"/>
    </row>
    <row r="3468" spans="4:4" x14ac:dyDescent="0.25">
      <c r="D3468" s="143"/>
    </row>
    <row r="3469" spans="4:4" x14ac:dyDescent="0.25">
      <c r="D3469" s="143"/>
    </row>
    <row r="3470" spans="4:4" x14ac:dyDescent="0.25">
      <c r="D3470" s="143"/>
    </row>
    <row r="3471" spans="4:4" x14ac:dyDescent="0.25">
      <c r="D3471" s="143"/>
    </row>
    <row r="3472" spans="4:4" x14ac:dyDescent="0.25">
      <c r="D3472" s="143"/>
    </row>
    <row r="3473" spans="4:4" x14ac:dyDescent="0.25">
      <c r="D3473" s="143"/>
    </row>
    <row r="3474" spans="4:4" x14ac:dyDescent="0.25">
      <c r="D3474" s="143"/>
    </row>
    <row r="3475" spans="4:4" x14ac:dyDescent="0.25">
      <c r="D3475" s="143"/>
    </row>
    <row r="3476" spans="4:4" x14ac:dyDescent="0.25">
      <c r="D3476" s="143"/>
    </row>
    <row r="3477" spans="4:4" x14ac:dyDescent="0.25">
      <c r="D3477" s="143"/>
    </row>
    <row r="3478" spans="4:4" x14ac:dyDescent="0.25">
      <c r="D3478" s="143"/>
    </row>
    <row r="3479" spans="4:4" x14ac:dyDescent="0.25">
      <c r="D3479" s="143"/>
    </row>
    <row r="3480" spans="4:4" x14ac:dyDescent="0.25">
      <c r="D3480" s="143"/>
    </row>
    <row r="3481" spans="4:4" x14ac:dyDescent="0.25">
      <c r="D3481" s="143"/>
    </row>
    <row r="3482" spans="4:4" x14ac:dyDescent="0.25">
      <c r="D3482" s="143"/>
    </row>
    <row r="3483" spans="4:4" x14ac:dyDescent="0.25">
      <c r="D3483" s="143"/>
    </row>
    <row r="3484" spans="4:4" x14ac:dyDescent="0.25">
      <c r="D3484" s="143"/>
    </row>
    <row r="3485" spans="4:4" x14ac:dyDescent="0.25">
      <c r="D3485" s="143"/>
    </row>
    <row r="3486" spans="4:4" x14ac:dyDescent="0.25">
      <c r="D3486" s="143"/>
    </row>
    <row r="3487" spans="4:4" x14ac:dyDescent="0.25">
      <c r="D3487" s="143"/>
    </row>
    <row r="3488" spans="4:4" x14ac:dyDescent="0.25">
      <c r="D3488" s="143"/>
    </row>
    <row r="3489" spans="4:4" x14ac:dyDescent="0.25">
      <c r="D3489" s="143"/>
    </row>
    <row r="3490" spans="4:4" x14ac:dyDescent="0.25">
      <c r="D3490" s="143"/>
    </row>
    <row r="3491" spans="4:4" x14ac:dyDescent="0.25">
      <c r="D3491" s="143"/>
    </row>
    <row r="3492" spans="4:4" x14ac:dyDescent="0.25">
      <c r="D3492" s="143"/>
    </row>
    <row r="3493" spans="4:4" x14ac:dyDescent="0.25">
      <c r="D3493" s="143"/>
    </row>
    <row r="3494" spans="4:4" x14ac:dyDescent="0.25">
      <c r="D3494" s="143"/>
    </row>
    <row r="3495" spans="4:4" x14ac:dyDescent="0.25">
      <c r="D3495" s="143"/>
    </row>
    <row r="3496" spans="4:4" x14ac:dyDescent="0.25">
      <c r="D3496" s="143"/>
    </row>
    <row r="3497" spans="4:4" x14ac:dyDescent="0.25">
      <c r="D3497" s="143"/>
    </row>
    <row r="3498" spans="4:4" x14ac:dyDescent="0.25">
      <c r="D3498" s="143"/>
    </row>
    <row r="3499" spans="4:4" x14ac:dyDescent="0.25">
      <c r="D3499" s="143"/>
    </row>
    <row r="3500" spans="4:4" x14ac:dyDescent="0.25">
      <c r="D3500" s="143"/>
    </row>
    <row r="3501" spans="4:4" x14ac:dyDescent="0.25">
      <c r="D3501" s="143"/>
    </row>
    <row r="3502" spans="4:4" x14ac:dyDescent="0.25">
      <c r="D3502" s="143"/>
    </row>
    <row r="3503" spans="4:4" x14ac:dyDescent="0.25">
      <c r="D3503" s="143"/>
    </row>
    <row r="3504" spans="4:4" x14ac:dyDescent="0.25">
      <c r="D3504" s="143"/>
    </row>
    <row r="3505" spans="4:4" x14ac:dyDescent="0.25">
      <c r="D3505" s="143"/>
    </row>
    <row r="3506" spans="4:4" x14ac:dyDescent="0.25">
      <c r="D3506" s="143"/>
    </row>
    <row r="3507" spans="4:4" x14ac:dyDescent="0.25">
      <c r="D3507" s="143"/>
    </row>
    <row r="3508" spans="4:4" x14ac:dyDescent="0.25">
      <c r="D3508" s="143"/>
    </row>
    <row r="3509" spans="4:4" x14ac:dyDescent="0.25">
      <c r="D3509" s="143"/>
    </row>
    <row r="3510" spans="4:4" x14ac:dyDescent="0.25">
      <c r="D3510" s="143"/>
    </row>
    <row r="3511" spans="4:4" x14ac:dyDescent="0.25">
      <c r="D3511" s="143"/>
    </row>
    <row r="3512" spans="4:4" x14ac:dyDescent="0.25">
      <c r="D3512" s="143"/>
    </row>
    <row r="3513" spans="4:4" x14ac:dyDescent="0.25">
      <c r="D3513" s="143"/>
    </row>
    <row r="3514" spans="4:4" x14ac:dyDescent="0.25">
      <c r="D3514" s="143"/>
    </row>
    <row r="3515" spans="4:4" x14ac:dyDescent="0.25">
      <c r="D3515" s="143"/>
    </row>
    <row r="3516" spans="4:4" x14ac:dyDescent="0.25">
      <c r="D3516" s="143"/>
    </row>
    <row r="3517" spans="4:4" x14ac:dyDescent="0.25">
      <c r="D3517" s="143"/>
    </row>
    <row r="3518" spans="4:4" x14ac:dyDescent="0.25">
      <c r="D3518" s="143"/>
    </row>
    <row r="3519" spans="4:4" x14ac:dyDescent="0.25">
      <c r="D3519" s="143"/>
    </row>
    <row r="3520" spans="4:4" x14ac:dyDescent="0.25">
      <c r="D3520" s="143"/>
    </row>
    <row r="3521" spans="4:4" x14ac:dyDescent="0.25">
      <c r="D3521" s="143"/>
    </row>
    <row r="3522" spans="4:4" x14ac:dyDescent="0.25">
      <c r="D3522" s="143"/>
    </row>
    <row r="3523" spans="4:4" x14ac:dyDescent="0.25">
      <c r="D3523" s="143"/>
    </row>
    <row r="3524" spans="4:4" x14ac:dyDescent="0.25">
      <c r="D3524" s="143"/>
    </row>
    <row r="3525" spans="4:4" x14ac:dyDescent="0.25">
      <c r="D3525" s="143"/>
    </row>
    <row r="3526" spans="4:4" x14ac:dyDescent="0.25">
      <c r="D3526" s="143"/>
    </row>
    <row r="3527" spans="4:4" x14ac:dyDescent="0.25">
      <c r="D3527" s="143"/>
    </row>
    <row r="3528" spans="4:4" x14ac:dyDescent="0.25">
      <c r="D3528" s="143"/>
    </row>
    <row r="3529" spans="4:4" x14ac:dyDescent="0.25">
      <c r="D3529" s="143"/>
    </row>
    <row r="3530" spans="4:4" x14ac:dyDescent="0.25">
      <c r="D3530" s="143"/>
    </row>
    <row r="3531" spans="4:4" x14ac:dyDescent="0.25">
      <c r="D3531" s="143"/>
    </row>
    <row r="3532" spans="4:4" x14ac:dyDescent="0.25">
      <c r="D3532" s="143"/>
    </row>
    <row r="3533" spans="4:4" x14ac:dyDescent="0.25">
      <c r="D3533" s="143"/>
    </row>
    <row r="3534" spans="4:4" x14ac:dyDescent="0.25">
      <c r="D3534" s="143"/>
    </row>
    <row r="3535" spans="4:4" x14ac:dyDescent="0.25">
      <c r="D3535" s="143"/>
    </row>
    <row r="3536" spans="4:4" x14ac:dyDescent="0.25">
      <c r="D3536" s="143"/>
    </row>
    <row r="3537" spans="4:4" x14ac:dyDescent="0.25">
      <c r="D3537" s="143"/>
    </row>
    <row r="3538" spans="4:4" x14ac:dyDescent="0.25">
      <c r="D3538" s="143"/>
    </row>
    <row r="3539" spans="4:4" x14ac:dyDescent="0.25">
      <c r="D3539" s="143"/>
    </row>
    <row r="3540" spans="4:4" x14ac:dyDescent="0.25">
      <c r="D3540" s="143"/>
    </row>
    <row r="3541" spans="4:4" x14ac:dyDescent="0.25">
      <c r="D3541" s="143"/>
    </row>
    <row r="3542" spans="4:4" x14ac:dyDescent="0.25">
      <c r="D3542" s="143"/>
    </row>
    <row r="3543" spans="4:4" x14ac:dyDescent="0.25">
      <c r="D3543" s="143"/>
    </row>
    <row r="3544" spans="4:4" x14ac:dyDescent="0.25">
      <c r="D3544" s="143"/>
    </row>
    <row r="3545" spans="4:4" x14ac:dyDescent="0.25">
      <c r="D3545" s="143"/>
    </row>
    <row r="3546" spans="4:4" x14ac:dyDescent="0.25">
      <c r="D3546" s="143"/>
    </row>
    <row r="3547" spans="4:4" x14ac:dyDescent="0.25">
      <c r="D3547" s="143"/>
    </row>
    <row r="3548" spans="4:4" x14ac:dyDescent="0.25">
      <c r="D3548" s="143"/>
    </row>
    <row r="3549" spans="4:4" x14ac:dyDescent="0.25">
      <c r="D3549" s="143"/>
    </row>
    <row r="3550" spans="4:4" x14ac:dyDescent="0.25">
      <c r="D3550" s="143"/>
    </row>
    <row r="3551" spans="4:4" x14ac:dyDescent="0.25">
      <c r="D3551" s="143"/>
    </row>
    <row r="3552" spans="4:4" x14ac:dyDescent="0.25">
      <c r="D3552" s="143"/>
    </row>
    <row r="3553" spans="4:4" x14ac:dyDescent="0.25">
      <c r="D3553" s="143"/>
    </row>
    <row r="3554" spans="4:4" x14ac:dyDescent="0.25">
      <c r="D3554" s="143"/>
    </row>
    <row r="3555" spans="4:4" x14ac:dyDescent="0.25">
      <c r="D3555" s="143"/>
    </row>
    <row r="3556" spans="4:4" x14ac:dyDescent="0.25">
      <c r="D3556" s="143"/>
    </row>
    <row r="3557" spans="4:4" x14ac:dyDescent="0.25">
      <c r="D3557" s="143"/>
    </row>
    <row r="3558" spans="4:4" x14ac:dyDescent="0.25">
      <c r="D3558" s="143"/>
    </row>
    <row r="3559" spans="4:4" x14ac:dyDescent="0.25">
      <c r="D3559" s="143"/>
    </row>
    <row r="3560" spans="4:4" x14ac:dyDescent="0.25">
      <c r="D3560" s="143"/>
    </row>
    <row r="3561" spans="4:4" x14ac:dyDescent="0.25">
      <c r="D3561" s="143"/>
    </row>
    <row r="3562" spans="4:4" x14ac:dyDescent="0.25">
      <c r="D3562" s="143"/>
    </row>
    <row r="3563" spans="4:4" x14ac:dyDescent="0.25">
      <c r="D3563" s="143"/>
    </row>
    <row r="3564" spans="4:4" x14ac:dyDescent="0.25">
      <c r="D3564" s="143"/>
    </row>
    <row r="3565" spans="4:4" x14ac:dyDescent="0.25">
      <c r="D3565" s="143"/>
    </row>
    <row r="3566" spans="4:4" x14ac:dyDescent="0.25">
      <c r="D3566" s="143"/>
    </row>
    <row r="3567" spans="4:4" x14ac:dyDescent="0.25">
      <c r="D3567" s="143"/>
    </row>
    <row r="3568" spans="4:4" x14ac:dyDescent="0.25">
      <c r="D3568" s="143"/>
    </row>
    <row r="3569" spans="4:4" x14ac:dyDescent="0.25">
      <c r="D3569" s="143"/>
    </row>
    <row r="3570" spans="4:4" x14ac:dyDescent="0.25">
      <c r="D3570" s="143"/>
    </row>
    <row r="3571" spans="4:4" x14ac:dyDescent="0.25">
      <c r="D3571" s="143"/>
    </row>
    <row r="3572" spans="4:4" x14ac:dyDescent="0.25">
      <c r="D3572" s="143"/>
    </row>
    <row r="3573" spans="4:4" x14ac:dyDescent="0.25">
      <c r="D3573" s="143"/>
    </row>
    <row r="3574" spans="4:4" x14ac:dyDescent="0.25">
      <c r="D3574" s="143"/>
    </row>
    <row r="3575" spans="4:4" x14ac:dyDescent="0.25">
      <c r="D3575" s="143"/>
    </row>
    <row r="3576" spans="4:4" x14ac:dyDescent="0.25">
      <c r="D3576" s="143"/>
    </row>
    <row r="3577" spans="4:4" x14ac:dyDescent="0.25">
      <c r="D3577" s="143"/>
    </row>
    <row r="3578" spans="4:4" x14ac:dyDescent="0.25">
      <c r="D3578" s="143"/>
    </row>
    <row r="3579" spans="4:4" x14ac:dyDescent="0.25">
      <c r="D3579" s="143"/>
    </row>
    <row r="3580" spans="4:4" x14ac:dyDescent="0.25">
      <c r="D3580" s="143"/>
    </row>
    <row r="3581" spans="4:4" x14ac:dyDescent="0.25">
      <c r="D3581" s="143"/>
    </row>
    <row r="3582" spans="4:4" x14ac:dyDescent="0.25">
      <c r="D3582" s="143"/>
    </row>
    <row r="3583" spans="4:4" x14ac:dyDescent="0.25">
      <c r="D3583" s="143"/>
    </row>
    <row r="3584" spans="4:4" x14ac:dyDescent="0.25">
      <c r="D3584" s="143"/>
    </row>
    <row r="3585" spans="4:4" x14ac:dyDescent="0.25">
      <c r="D3585" s="143"/>
    </row>
    <row r="3586" spans="4:4" x14ac:dyDescent="0.25">
      <c r="D3586" s="143"/>
    </row>
    <row r="3587" spans="4:4" x14ac:dyDescent="0.25">
      <c r="D3587" s="143"/>
    </row>
    <row r="3588" spans="4:4" x14ac:dyDescent="0.25">
      <c r="D3588" s="143"/>
    </row>
    <row r="3589" spans="4:4" x14ac:dyDescent="0.25">
      <c r="D3589" s="143"/>
    </row>
    <row r="3590" spans="4:4" x14ac:dyDescent="0.25">
      <c r="D3590" s="143"/>
    </row>
    <row r="3591" spans="4:4" x14ac:dyDescent="0.25">
      <c r="D3591" s="143"/>
    </row>
    <row r="3592" spans="4:4" x14ac:dyDescent="0.25">
      <c r="D3592" s="143"/>
    </row>
    <row r="3593" spans="4:4" x14ac:dyDescent="0.25">
      <c r="D3593" s="143"/>
    </row>
    <row r="3594" spans="4:4" x14ac:dyDescent="0.25">
      <c r="D3594" s="143"/>
    </row>
    <row r="3595" spans="4:4" x14ac:dyDescent="0.25">
      <c r="D3595" s="143"/>
    </row>
    <row r="3596" spans="4:4" x14ac:dyDescent="0.25">
      <c r="D3596" s="143"/>
    </row>
    <row r="3597" spans="4:4" x14ac:dyDescent="0.25">
      <c r="D3597" s="143"/>
    </row>
    <row r="3598" spans="4:4" x14ac:dyDescent="0.25">
      <c r="D3598" s="143"/>
    </row>
    <row r="3599" spans="4:4" x14ac:dyDescent="0.25">
      <c r="D3599" s="143"/>
    </row>
    <row r="3600" spans="4:4" x14ac:dyDescent="0.25">
      <c r="D3600" s="143"/>
    </row>
    <row r="3601" spans="4:4" x14ac:dyDescent="0.25">
      <c r="D3601" s="143"/>
    </row>
    <row r="3602" spans="4:4" x14ac:dyDescent="0.25">
      <c r="D3602" s="143"/>
    </row>
    <row r="3603" spans="4:4" x14ac:dyDescent="0.25">
      <c r="D3603" s="143"/>
    </row>
    <row r="3604" spans="4:4" x14ac:dyDescent="0.25">
      <c r="D3604" s="143"/>
    </row>
    <row r="3605" spans="4:4" x14ac:dyDescent="0.25">
      <c r="D3605" s="143"/>
    </row>
    <row r="3606" spans="4:4" x14ac:dyDescent="0.25">
      <c r="D3606" s="143"/>
    </row>
    <row r="3607" spans="4:4" x14ac:dyDescent="0.25">
      <c r="D3607" s="143"/>
    </row>
    <row r="3608" spans="4:4" x14ac:dyDescent="0.25">
      <c r="D3608" s="143"/>
    </row>
    <row r="3609" spans="4:4" x14ac:dyDescent="0.25">
      <c r="D3609" s="143"/>
    </row>
    <row r="3610" spans="4:4" x14ac:dyDescent="0.25">
      <c r="D3610" s="143"/>
    </row>
    <row r="3611" spans="4:4" x14ac:dyDescent="0.25">
      <c r="D3611" s="143"/>
    </row>
    <row r="3612" spans="4:4" x14ac:dyDescent="0.25">
      <c r="D3612" s="143"/>
    </row>
    <row r="3613" spans="4:4" x14ac:dyDescent="0.25">
      <c r="D3613" s="143"/>
    </row>
    <row r="3614" spans="4:4" x14ac:dyDescent="0.25">
      <c r="D3614" s="143"/>
    </row>
    <row r="3615" spans="4:4" x14ac:dyDescent="0.25">
      <c r="D3615" s="143"/>
    </row>
    <row r="3616" spans="4:4" x14ac:dyDescent="0.25">
      <c r="D3616" s="143"/>
    </row>
    <row r="3617" spans="4:4" x14ac:dyDescent="0.25">
      <c r="D3617" s="143"/>
    </row>
    <row r="3618" spans="4:4" x14ac:dyDescent="0.25">
      <c r="D3618" s="143"/>
    </row>
    <row r="3619" spans="4:4" x14ac:dyDescent="0.25">
      <c r="D3619" s="143"/>
    </row>
    <row r="3620" spans="4:4" x14ac:dyDescent="0.25">
      <c r="D3620" s="143"/>
    </row>
    <row r="3621" spans="4:4" x14ac:dyDescent="0.25">
      <c r="D3621" s="143"/>
    </row>
    <row r="3622" spans="4:4" x14ac:dyDescent="0.25">
      <c r="D3622" s="143"/>
    </row>
    <row r="3623" spans="4:4" x14ac:dyDescent="0.25">
      <c r="D3623" s="143"/>
    </row>
    <row r="3624" spans="4:4" x14ac:dyDescent="0.25">
      <c r="D3624" s="143"/>
    </row>
    <row r="3625" spans="4:4" x14ac:dyDescent="0.25">
      <c r="D3625" s="143"/>
    </row>
    <row r="3626" spans="4:4" x14ac:dyDescent="0.25">
      <c r="D3626" s="143"/>
    </row>
    <row r="3627" spans="4:4" x14ac:dyDescent="0.25">
      <c r="D3627" s="143"/>
    </row>
    <row r="3628" spans="4:4" x14ac:dyDescent="0.25">
      <c r="D3628" s="143"/>
    </row>
    <row r="3629" spans="4:4" x14ac:dyDescent="0.25">
      <c r="D3629" s="143"/>
    </row>
    <row r="3630" spans="4:4" x14ac:dyDescent="0.25">
      <c r="D3630" s="143"/>
    </row>
    <row r="3631" spans="4:4" x14ac:dyDescent="0.25">
      <c r="D3631" s="143"/>
    </row>
    <row r="3632" spans="4:4" x14ac:dyDescent="0.25">
      <c r="D3632" s="143"/>
    </row>
    <row r="3633" spans="4:4" x14ac:dyDescent="0.25">
      <c r="D3633" s="143"/>
    </row>
    <row r="3634" spans="4:4" x14ac:dyDescent="0.25">
      <c r="D3634" s="143"/>
    </row>
    <row r="3635" spans="4:4" x14ac:dyDescent="0.25">
      <c r="D3635" s="143"/>
    </row>
    <row r="3636" spans="4:4" x14ac:dyDescent="0.25">
      <c r="D3636" s="143"/>
    </row>
    <row r="3637" spans="4:4" x14ac:dyDescent="0.25">
      <c r="D3637" s="143"/>
    </row>
    <row r="3638" spans="4:4" x14ac:dyDescent="0.25">
      <c r="D3638" s="143"/>
    </row>
    <row r="3639" spans="4:4" x14ac:dyDescent="0.25">
      <c r="D3639" s="143"/>
    </row>
    <row r="3640" spans="4:4" x14ac:dyDescent="0.25">
      <c r="D3640" s="143"/>
    </row>
    <row r="3641" spans="4:4" x14ac:dyDescent="0.25">
      <c r="D3641" s="143"/>
    </row>
    <row r="3642" spans="4:4" x14ac:dyDescent="0.25">
      <c r="D3642" s="143"/>
    </row>
    <row r="3643" spans="4:4" x14ac:dyDescent="0.25">
      <c r="D3643" s="143"/>
    </row>
    <row r="3644" spans="4:4" x14ac:dyDescent="0.25">
      <c r="D3644" s="143"/>
    </row>
    <row r="3645" spans="4:4" x14ac:dyDescent="0.25">
      <c r="D3645" s="143"/>
    </row>
    <row r="3646" spans="4:4" x14ac:dyDescent="0.25">
      <c r="D3646" s="143"/>
    </row>
    <row r="3647" spans="4:4" x14ac:dyDescent="0.25">
      <c r="D3647" s="143"/>
    </row>
    <row r="3648" spans="4:4" x14ac:dyDescent="0.25">
      <c r="D3648" s="143"/>
    </row>
    <row r="3649" spans="4:4" x14ac:dyDescent="0.25">
      <c r="D3649" s="143"/>
    </row>
    <row r="3650" spans="4:4" x14ac:dyDescent="0.25">
      <c r="D3650" s="143"/>
    </row>
    <row r="3651" spans="4:4" x14ac:dyDescent="0.25">
      <c r="D3651" s="143"/>
    </row>
    <row r="3652" spans="4:4" x14ac:dyDescent="0.25">
      <c r="D3652" s="143"/>
    </row>
    <row r="3653" spans="4:4" x14ac:dyDescent="0.25">
      <c r="D3653" s="143"/>
    </row>
    <row r="3654" spans="4:4" x14ac:dyDescent="0.25">
      <c r="D3654" s="143"/>
    </row>
    <row r="3655" spans="4:4" x14ac:dyDescent="0.25">
      <c r="D3655" s="143"/>
    </row>
    <row r="3656" spans="4:4" x14ac:dyDescent="0.25">
      <c r="D3656" s="143"/>
    </row>
    <row r="3657" spans="4:4" x14ac:dyDescent="0.25">
      <c r="D3657" s="143"/>
    </row>
    <row r="3658" spans="4:4" x14ac:dyDescent="0.25">
      <c r="D3658" s="143"/>
    </row>
    <row r="3659" spans="4:4" x14ac:dyDescent="0.25">
      <c r="D3659" s="143"/>
    </row>
    <row r="3660" spans="4:4" x14ac:dyDescent="0.25">
      <c r="D3660" s="143"/>
    </row>
    <row r="3661" spans="4:4" x14ac:dyDescent="0.25">
      <c r="D3661" s="143"/>
    </row>
    <row r="3662" spans="4:4" x14ac:dyDescent="0.25">
      <c r="D3662" s="143"/>
    </row>
    <row r="3663" spans="4:4" x14ac:dyDescent="0.25">
      <c r="D3663" s="143"/>
    </row>
    <row r="3664" spans="4:4" x14ac:dyDescent="0.25">
      <c r="D3664" s="143"/>
    </row>
    <row r="3665" spans="4:4" x14ac:dyDescent="0.25">
      <c r="D3665" s="143"/>
    </row>
    <row r="3666" spans="4:4" x14ac:dyDescent="0.25">
      <c r="D3666" s="143"/>
    </row>
    <row r="3667" spans="4:4" x14ac:dyDescent="0.25">
      <c r="D3667" s="143"/>
    </row>
    <row r="3668" spans="4:4" x14ac:dyDescent="0.25">
      <c r="D3668" s="143"/>
    </row>
    <row r="3669" spans="4:4" x14ac:dyDescent="0.25">
      <c r="D3669" s="143"/>
    </row>
    <row r="3670" spans="4:4" x14ac:dyDescent="0.25">
      <c r="D3670" s="143"/>
    </row>
    <row r="3671" spans="4:4" x14ac:dyDescent="0.25">
      <c r="D3671" s="143"/>
    </row>
    <row r="3672" spans="4:4" x14ac:dyDescent="0.25">
      <c r="D3672" s="143"/>
    </row>
    <row r="3673" spans="4:4" x14ac:dyDescent="0.25">
      <c r="D3673" s="143"/>
    </row>
    <row r="3674" spans="4:4" x14ac:dyDescent="0.25">
      <c r="D3674" s="143"/>
    </row>
    <row r="3675" spans="4:4" x14ac:dyDescent="0.25">
      <c r="D3675" s="143"/>
    </row>
    <row r="3676" spans="4:4" x14ac:dyDescent="0.25">
      <c r="D3676" s="143"/>
    </row>
    <row r="3677" spans="4:4" x14ac:dyDescent="0.25">
      <c r="D3677" s="143"/>
    </row>
    <row r="3678" spans="4:4" x14ac:dyDescent="0.25">
      <c r="D3678" s="143"/>
    </row>
    <row r="3679" spans="4:4" x14ac:dyDescent="0.25">
      <c r="D3679" s="143"/>
    </row>
    <row r="3680" spans="4:4" x14ac:dyDescent="0.25">
      <c r="D3680" s="143"/>
    </row>
    <row r="3681" spans="4:4" x14ac:dyDescent="0.25">
      <c r="D3681" s="143"/>
    </row>
    <row r="3682" spans="4:4" x14ac:dyDescent="0.25">
      <c r="D3682" s="143"/>
    </row>
    <row r="3683" spans="4:4" x14ac:dyDescent="0.25">
      <c r="D3683" s="143"/>
    </row>
    <row r="3684" spans="4:4" x14ac:dyDescent="0.25">
      <c r="D3684" s="143"/>
    </row>
    <row r="3685" spans="4:4" x14ac:dyDescent="0.25">
      <c r="D3685" s="143"/>
    </row>
    <row r="3686" spans="4:4" x14ac:dyDescent="0.25">
      <c r="D3686" s="143"/>
    </row>
    <row r="3687" spans="4:4" x14ac:dyDescent="0.25">
      <c r="D3687" s="143"/>
    </row>
    <row r="3688" spans="4:4" x14ac:dyDescent="0.25">
      <c r="D3688" s="143"/>
    </row>
    <row r="3689" spans="4:4" x14ac:dyDescent="0.25">
      <c r="D3689" s="143"/>
    </row>
    <row r="3690" spans="4:4" x14ac:dyDescent="0.25">
      <c r="D3690" s="143"/>
    </row>
    <row r="3691" spans="4:4" x14ac:dyDescent="0.25">
      <c r="D3691" s="143"/>
    </row>
    <row r="3692" spans="4:4" x14ac:dyDescent="0.25">
      <c r="D3692" s="143"/>
    </row>
    <row r="3693" spans="4:4" x14ac:dyDescent="0.25">
      <c r="D3693" s="143"/>
    </row>
    <row r="3694" spans="4:4" x14ac:dyDescent="0.25">
      <c r="D3694" s="143"/>
    </row>
    <row r="3695" spans="4:4" x14ac:dyDescent="0.25">
      <c r="D3695" s="143"/>
    </row>
    <row r="3696" spans="4:4" x14ac:dyDescent="0.25">
      <c r="D3696" s="143"/>
    </row>
    <row r="3697" spans="4:4" x14ac:dyDescent="0.25">
      <c r="D3697" s="143"/>
    </row>
    <row r="3698" spans="4:4" x14ac:dyDescent="0.25">
      <c r="D3698" s="143"/>
    </row>
    <row r="3699" spans="4:4" x14ac:dyDescent="0.25">
      <c r="D3699" s="143"/>
    </row>
    <row r="3700" spans="4:4" x14ac:dyDescent="0.25">
      <c r="D3700" s="143"/>
    </row>
    <row r="3701" spans="4:4" x14ac:dyDescent="0.25">
      <c r="D3701" s="143"/>
    </row>
    <row r="3702" spans="4:4" x14ac:dyDescent="0.25">
      <c r="D3702" s="143"/>
    </row>
    <row r="3703" spans="4:4" x14ac:dyDescent="0.25">
      <c r="D3703" s="143"/>
    </row>
    <row r="3704" spans="4:4" x14ac:dyDescent="0.25">
      <c r="D3704" s="143"/>
    </row>
    <row r="3705" spans="4:4" x14ac:dyDescent="0.25">
      <c r="D3705" s="143"/>
    </row>
    <row r="3706" spans="4:4" x14ac:dyDescent="0.25">
      <c r="D3706" s="143"/>
    </row>
    <row r="3707" spans="4:4" x14ac:dyDescent="0.25">
      <c r="D3707" s="143"/>
    </row>
    <row r="3708" spans="4:4" x14ac:dyDescent="0.25">
      <c r="D3708" s="143"/>
    </row>
    <row r="3709" spans="4:4" x14ac:dyDescent="0.25">
      <c r="D3709" s="143"/>
    </row>
    <row r="3710" spans="4:4" x14ac:dyDescent="0.25">
      <c r="D3710" s="143"/>
    </row>
    <row r="3711" spans="4:4" x14ac:dyDescent="0.25">
      <c r="D3711" s="143"/>
    </row>
    <row r="3712" spans="4:4" x14ac:dyDescent="0.25">
      <c r="D3712" s="143"/>
    </row>
    <row r="3713" spans="4:4" x14ac:dyDescent="0.25">
      <c r="D3713" s="143"/>
    </row>
    <row r="3714" spans="4:4" x14ac:dyDescent="0.25">
      <c r="D3714" s="143"/>
    </row>
    <row r="3715" spans="4:4" x14ac:dyDescent="0.25">
      <c r="D3715" s="143"/>
    </row>
    <row r="3716" spans="4:4" x14ac:dyDescent="0.25">
      <c r="D3716" s="143"/>
    </row>
    <row r="3717" spans="4:4" x14ac:dyDescent="0.25">
      <c r="D3717" s="143"/>
    </row>
    <row r="3718" spans="4:4" x14ac:dyDescent="0.25">
      <c r="D3718" s="143"/>
    </row>
    <row r="3719" spans="4:4" x14ac:dyDescent="0.25">
      <c r="D3719" s="143"/>
    </row>
    <row r="3720" spans="4:4" x14ac:dyDescent="0.25">
      <c r="D3720" s="143"/>
    </row>
    <row r="3721" spans="4:4" x14ac:dyDescent="0.25">
      <c r="D3721" s="143"/>
    </row>
    <row r="3722" spans="4:4" x14ac:dyDescent="0.25">
      <c r="D3722" s="143"/>
    </row>
    <row r="3723" spans="4:4" x14ac:dyDescent="0.25">
      <c r="D3723" s="143"/>
    </row>
    <row r="3724" spans="4:4" x14ac:dyDescent="0.25">
      <c r="D3724" s="143"/>
    </row>
    <row r="3725" spans="4:4" x14ac:dyDescent="0.25">
      <c r="D3725" s="143"/>
    </row>
    <row r="3726" spans="4:4" x14ac:dyDescent="0.25">
      <c r="D3726" s="143"/>
    </row>
    <row r="3727" spans="4:4" x14ac:dyDescent="0.25">
      <c r="D3727" s="143"/>
    </row>
    <row r="3728" spans="4:4" x14ac:dyDescent="0.25">
      <c r="D3728" s="143"/>
    </row>
    <row r="3729" spans="4:4" x14ac:dyDescent="0.25">
      <c r="D3729" s="143"/>
    </row>
    <row r="3730" spans="4:4" x14ac:dyDescent="0.25">
      <c r="D3730" s="143"/>
    </row>
    <row r="3731" spans="4:4" x14ac:dyDescent="0.25">
      <c r="D3731" s="143"/>
    </row>
    <row r="3732" spans="4:4" x14ac:dyDescent="0.25">
      <c r="D3732" s="143"/>
    </row>
    <row r="3733" spans="4:4" x14ac:dyDescent="0.25">
      <c r="D3733" s="143"/>
    </row>
    <row r="3734" spans="4:4" x14ac:dyDescent="0.25">
      <c r="D3734" s="143"/>
    </row>
    <row r="3735" spans="4:4" x14ac:dyDescent="0.25">
      <c r="D3735" s="143"/>
    </row>
    <row r="3736" spans="4:4" x14ac:dyDescent="0.25">
      <c r="D3736" s="143"/>
    </row>
    <row r="3737" spans="4:4" x14ac:dyDescent="0.25">
      <c r="D3737" s="143"/>
    </row>
    <row r="3738" spans="4:4" x14ac:dyDescent="0.25">
      <c r="D3738" s="143"/>
    </row>
    <row r="3739" spans="4:4" x14ac:dyDescent="0.25">
      <c r="D3739" s="143"/>
    </row>
    <row r="3740" spans="4:4" x14ac:dyDescent="0.25">
      <c r="D3740" s="143"/>
    </row>
    <row r="3741" spans="4:4" x14ac:dyDescent="0.25">
      <c r="D3741" s="143"/>
    </row>
    <row r="3742" spans="4:4" x14ac:dyDescent="0.25">
      <c r="D3742" s="143"/>
    </row>
    <row r="3743" spans="4:4" x14ac:dyDescent="0.25">
      <c r="D3743" s="143"/>
    </row>
    <row r="3744" spans="4:4" x14ac:dyDescent="0.25">
      <c r="D3744" s="143"/>
    </row>
    <row r="3745" spans="4:4" x14ac:dyDescent="0.25">
      <c r="D3745" s="143"/>
    </row>
    <row r="3746" spans="4:4" x14ac:dyDescent="0.25">
      <c r="D3746" s="143"/>
    </row>
    <row r="3747" spans="4:4" x14ac:dyDescent="0.25">
      <c r="D3747" s="143"/>
    </row>
    <row r="3748" spans="4:4" x14ac:dyDescent="0.25">
      <c r="D3748" s="143"/>
    </row>
    <row r="3749" spans="4:4" x14ac:dyDescent="0.25">
      <c r="D3749" s="143"/>
    </row>
    <row r="3750" spans="4:4" x14ac:dyDescent="0.25">
      <c r="D3750" s="143"/>
    </row>
    <row r="3751" spans="4:4" x14ac:dyDescent="0.25">
      <c r="D3751" s="143"/>
    </row>
    <row r="3752" spans="4:4" x14ac:dyDescent="0.25">
      <c r="D3752" s="143"/>
    </row>
    <row r="3753" spans="4:4" x14ac:dyDescent="0.25">
      <c r="D3753" s="143"/>
    </row>
    <row r="3754" spans="4:4" x14ac:dyDescent="0.25">
      <c r="D3754" s="143"/>
    </row>
    <row r="3755" spans="4:4" x14ac:dyDescent="0.25">
      <c r="D3755" s="143"/>
    </row>
    <row r="3756" spans="4:4" x14ac:dyDescent="0.25">
      <c r="D3756" s="143"/>
    </row>
    <row r="3757" spans="4:4" x14ac:dyDescent="0.25">
      <c r="D3757" s="143"/>
    </row>
    <row r="3758" spans="4:4" x14ac:dyDescent="0.25">
      <c r="D3758" s="143"/>
    </row>
    <row r="3759" spans="4:4" x14ac:dyDescent="0.25">
      <c r="D3759" s="143"/>
    </row>
    <row r="3760" spans="4:4" x14ac:dyDescent="0.25">
      <c r="D3760" s="143"/>
    </row>
    <row r="3761" spans="4:4" x14ac:dyDescent="0.25">
      <c r="D3761" s="143"/>
    </row>
    <row r="3762" spans="4:4" x14ac:dyDescent="0.25">
      <c r="D3762" s="143"/>
    </row>
    <row r="3763" spans="4:4" x14ac:dyDescent="0.25">
      <c r="D3763" s="143"/>
    </row>
    <row r="3764" spans="4:4" x14ac:dyDescent="0.25">
      <c r="D3764" s="143"/>
    </row>
    <row r="3765" spans="4:4" x14ac:dyDescent="0.25">
      <c r="D3765" s="143"/>
    </row>
    <row r="3766" spans="4:4" x14ac:dyDescent="0.25">
      <c r="D3766" s="143"/>
    </row>
    <row r="3767" spans="4:4" x14ac:dyDescent="0.25">
      <c r="D3767" s="143"/>
    </row>
    <row r="3768" spans="4:4" x14ac:dyDescent="0.25">
      <c r="D3768" s="143"/>
    </row>
    <row r="3769" spans="4:4" x14ac:dyDescent="0.25">
      <c r="D3769" s="143"/>
    </row>
    <row r="3770" spans="4:4" x14ac:dyDescent="0.25">
      <c r="D3770" s="143"/>
    </row>
    <row r="3771" spans="4:4" x14ac:dyDescent="0.25">
      <c r="D3771" s="143"/>
    </row>
    <row r="3772" spans="4:4" x14ac:dyDescent="0.25">
      <c r="D3772" s="143"/>
    </row>
    <row r="3773" spans="4:4" x14ac:dyDescent="0.25">
      <c r="D3773" s="143"/>
    </row>
    <row r="3774" spans="4:4" x14ac:dyDescent="0.25">
      <c r="D3774" s="143"/>
    </row>
    <row r="3775" spans="4:4" x14ac:dyDescent="0.25">
      <c r="D3775" s="143"/>
    </row>
    <row r="3776" spans="4:4" x14ac:dyDescent="0.25">
      <c r="D3776" s="143"/>
    </row>
    <row r="3777" spans="4:4" x14ac:dyDescent="0.25">
      <c r="D3777" s="143"/>
    </row>
    <row r="3778" spans="4:4" x14ac:dyDescent="0.25">
      <c r="D3778" s="143"/>
    </row>
    <row r="3779" spans="4:4" x14ac:dyDescent="0.25">
      <c r="D3779" s="143"/>
    </row>
    <row r="3780" spans="4:4" x14ac:dyDescent="0.25">
      <c r="D3780" s="143"/>
    </row>
    <row r="3781" spans="4:4" x14ac:dyDescent="0.25">
      <c r="D3781" s="143"/>
    </row>
    <row r="3782" spans="4:4" x14ac:dyDescent="0.25">
      <c r="D3782" s="143"/>
    </row>
    <row r="3783" spans="4:4" x14ac:dyDescent="0.25">
      <c r="D3783" s="143"/>
    </row>
    <row r="3784" spans="4:4" x14ac:dyDescent="0.25">
      <c r="D3784" s="143"/>
    </row>
    <row r="3785" spans="4:4" x14ac:dyDescent="0.25">
      <c r="D3785" s="143"/>
    </row>
    <row r="3786" spans="4:4" x14ac:dyDescent="0.25">
      <c r="D3786" s="143"/>
    </row>
    <row r="3787" spans="4:4" x14ac:dyDescent="0.25">
      <c r="D3787" s="143"/>
    </row>
    <row r="3788" spans="4:4" x14ac:dyDescent="0.25">
      <c r="D3788" s="143"/>
    </row>
    <row r="3789" spans="4:4" x14ac:dyDescent="0.25">
      <c r="D3789" s="143"/>
    </row>
    <row r="3790" spans="4:4" x14ac:dyDescent="0.25">
      <c r="D3790" s="143"/>
    </row>
    <row r="3791" spans="4:4" x14ac:dyDescent="0.25">
      <c r="D3791" s="143"/>
    </row>
    <row r="3792" spans="4:4" x14ac:dyDescent="0.25">
      <c r="D3792" s="143"/>
    </row>
    <row r="3793" spans="4:4" x14ac:dyDescent="0.25">
      <c r="D3793" s="143"/>
    </row>
    <row r="3794" spans="4:4" x14ac:dyDescent="0.25">
      <c r="D3794" s="143"/>
    </row>
    <row r="3795" spans="4:4" x14ac:dyDescent="0.25">
      <c r="D3795" s="143"/>
    </row>
    <row r="3796" spans="4:4" x14ac:dyDescent="0.25">
      <c r="D3796" s="143"/>
    </row>
    <row r="3797" spans="4:4" x14ac:dyDescent="0.25">
      <c r="D3797" s="143"/>
    </row>
    <row r="3798" spans="4:4" x14ac:dyDescent="0.25">
      <c r="D3798" s="143"/>
    </row>
    <row r="3799" spans="4:4" x14ac:dyDescent="0.25">
      <c r="D3799" s="143"/>
    </row>
    <row r="3800" spans="4:4" x14ac:dyDescent="0.25">
      <c r="D3800" s="143"/>
    </row>
    <row r="3801" spans="4:4" x14ac:dyDescent="0.25">
      <c r="D3801" s="143"/>
    </row>
    <row r="3802" spans="4:4" x14ac:dyDescent="0.25">
      <c r="D3802" s="143"/>
    </row>
    <row r="3803" spans="4:4" x14ac:dyDescent="0.25">
      <c r="D3803" s="143"/>
    </row>
    <row r="3804" spans="4:4" x14ac:dyDescent="0.25">
      <c r="D3804" s="143"/>
    </row>
    <row r="3805" spans="4:4" x14ac:dyDescent="0.25">
      <c r="D3805" s="143"/>
    </row>
    <row r="3806" spans="4:4" x14ac:dyDescent="0.25">
      <c r="D3806" s="143"/>
    </row>
    <row r="3807" spans="4:4" x14ac:dyDescent="0.25">
      <c r="D3807" s="143"/>
    </row>
    <row r="3808" spans="4:4" x14ac:dyDescent="0.25">
      <c r="D3808" s="143"/>
    </row>
    <row r="3809" spans="4:4" x14ac:dyDescent="0.25">
      <c r="D3809" s="143"/>
    </row>
    <row r="3810" spans="4:4" x14ac:dyDescent="0.25">
      <c r="D3810" s="143"/>
    </row>
    <row r="3811" spans="4:4" x14ac:dyDescent="0.25">
      <c r="D3811" s="143"/>
    </row>
    <row r="3812" spans="4:4" x14ac:dyDescent="0.25">
      <c r="D3812" s="143"/>
    </row>
    <row r="3813" spans="4:4" x14ac:dyDescent="0.25">
      <c r="D3813" s="143"/>
    </row>
    <row r="3814" spans="4:4" x14ac:dyDescent="0.25">
      <c r="D3814" s="143"/>
    </row>
    <row r="3815" spans="4:4" x14ac:dyDescent="0.25">
      <c r="D3815" s="143"/>
    </row>
    <row r="3816" spans="4:4" x14ac:dyDescent="0.25">
      <c r="D3816" s="143"/>
    </row>
    <row r="3817" spans="4:4" x14ac:dyDescent="0.25">
      <c r="D3817" s="143"/>
    </row>
    <row r="3818" spans="4:4" x14ac:dyDescent="0.25">
      <c r="D3818" s="143"/>
    </row>
    <row r="3819" spans="4:4" x14ac:dyDescent="0.25">
      <c r="D3819" s="143"/>
    </row>
    <row r="3820" spans="4:4" x14ac:dyDescent="0.25">
      <c r="D3820" s="143"/>
    </row>
    <row r="3821" spans="4:4" x14ac:dyDescent="0.25">
      <c r="D3821" s="143"/>
    </row>
    <row r="3822" spans="4:4" x14ac:dyDescent="0.25">
      <c r="D3822" s="143"/>
    </row>
    <row r="3823" spans="4:4" x14ac:dyDescent="0.25">
      <c r="D3823" s="143"/>
    </row>
    <row r="3824" spans="4:4" x14ac:dyDescent="0.25">
      <c r="D3824" s="143"/>
    </row>
    <row r="3825" spans="4:4" x14ac:dyDescent="0.25">
      <c r="D3825" s="143"/>
    </row>
    <row r="3826" spans="4:4" x14ac:dyDescent="0.25">
      <c r="D3826" s="143"/>
    </row>
    <row r="3827" spans="4:4" x14ac:dyDescent="0.25">
      <c r="D3827" s="143"/>
    </row>
    <row r="3828" spans="4:4" x14ac:dyDescent="0.25">
      <c r="D3828" s="143"/>
    </row>
    <row r="3829" spans="4:4" x14ac:dyDescent="0.25">
      <c r="D3829" s="143"/>
    </row>
    <row r="3830" spans="4:4" x14ac:dyDescent="0.25">
      <c r="D3830" s="143"/>
    </row>
    <row r="3831" spans="4:4" x14ac:dyDescent="0.25">
      <c r="D3831" s="143"/>
    </row>
    <row r="3832" spans="4:4" x14ac:dyDescent="0.25">
      <c r="D3832" s="143"/>
    </row>
    <row r="3833" spans="4:4" x14ac:dyDescent="0.25">
      <c r="D3833" s="143"/>
    </row>
    <row r="3834" spans="4:4" x14ac:dyDescent="0.25">
      <c r="D3834" s="143"/>
    </row>
    <row r="3835" spans="4:4" x14ac:dyDescent="0.25">
      <c r="D3835" s="143"/>
    </row>
    <row r="3836" spans="4:4" x14ac:dyDescent="0.25">
      <c r="D3836" s="143"/>
    </row>
    <row r="3837" spans="4:4" x14ac:dyDescent="0.25">
      <c r="D3837" s="143"/>
    </row>
    <row r="3838" spans="4:4" x14ac:dyDescent="0.25">
      <c r="D3838" s="143"/>
    </row>
    <row r="3839" spans="4:4" x14ac:dyDescent="0.25">
      <c r="D3839" s="143"/>
    </row>
    <row r="3840" spans="4:4" x14ac:dyDescent="0.25">
      <c r="D3840" s="143"/>
    </row>
    <row r="3841" spans="4:4" x14ac:dyDescent="0.25">
      <c r="D3841" s="143"/>
    </row>
    <row r="3842" spans="4:4" x14ac:dyDescent="0.25">
      <c r="D3842" s="143"/>
    </row>
    <row r="3843" spans="4:4" x14ac:dyDescent="0.25">
      <c r="D3843" s="143"/>
    </row>
    <row r="3844" spans="4:4" x14ac:dyDescent="0.25">
      <c r="D3844" s="143"/>
    </row>
    <row r="3845" spans="4:4" x14ac:dyDescent="0.25">
      <c r="D3845" s="143"/>
    </row>
    <row r="3846" spans="4:4" x14ac:dyDescent="0.25">
      <c r="D3846" s="143"/>
    </row>
    <row r="3847" spans="4:4" x14ac:dyDescent="0.25">
      <c r="D3847" s="143"/>
    </row>
    <row r="3848" spans="4:4" x14ac:dyDescent="0.25">
      <c r="D3848" s="143"/>
    </row>
    <row r="3849" spans="4:4" x14ac:dyDescent="0.25">
      <c r="D3849" s="143"/>
    </row>
    <row r="3850" spans="4:4" x14ac:dyDescent="0.25">
      <c r="D3850" s="143"/>
    </row>
    <row r="3851" spans="4:4" x14ac:dyDescent="0.25">
      <c r="D3851" s="143"/>
    </row>
    <row r="3852" spans="4:4" x14ac:dyDescent="0.25">
      <c r="D3852" s="143"/>
    </row>
    <row r="3853" spans="4:4" x14ac:dyDescent="0.25">
      <c r="D3853" s="143"/>
    </row>
    <row r="3854" spans="4:4" x14ac:dyDescent="0.25">
      <c r="D3854" s="143"/>
    </row>
    <row r="3855" spans="4:4" x14ac:dyDescent="0.25">
      <c r="D3855" s="143"/>
    </row>
    <row r="3856" spans="4:4" x14ac:dyDescent="0.25">
      <c r="D3856" s="143"/>
    </row>
    <row r="3857" spans="4:4" x14ac:dyDescent="0.25">
      <c r="D3857" s="143"/>
    </row>
    <row r="3858" spans="4:4" x14ac:dyDescent="0.25">
      <c r="D3858" s="143"/>
    </row>
    <row r="3859" spans="4:4" x14ac:dyDescent="0.25">
      <c r="D3859" s="143"/>
    </row>
    <row r="3860" spans="4:4" x14ac:dyDescent="0.25">
      <c r="D3860" s="143"/>
    </row>
    <row r="3861" spans="4:4" x14ac:dyDescent="0.25">
      <c r="D3861" s="143"/>
    </row>
    <row r="3862" spans="4:4" x14ac:dyDescent="0.25">
      <c r="D3862" s="143"/>
    </row>
    <row r="3863" spans="4:4" x14ac:dyDescent="0.25">
      <c r="D3863" s="143"/>
    </row>
    <row r="3864" spans="4:4" x14ac:dyDescent="0.25">
      <c r="D3864" s="143"/>
    </row>
    <row r="3865" spans="4:4" x14ac:dyDescent="0.25">
      <c r="D3865" s="143"/>
    </row>
    <row r="3866" spans="4:4" x14ac:dyDescent="0.25">
      <c r="D3866" s="143"/>
    </row>
    <row r="3867" spans="4:4" x14ac:dyDescent="0.25">
      <c r="D3867" s="143"/>
    </row>
    <row r="3868" spans="4:4" x14ac:dyDescent="0.25">
      <c r="D3868" s="143"/>
    </row>
    <row r="3869" spans="4:4" x14ac:dyDescent="0.25">
      <c r="D3869" s="143"/>
    </row>
    <row r="3870" spans="4:4" x14ac:dyDescent="0.25">
      <c r="D3870" s="143"/>
    </row>
    <row r="3871" spans="4:4" x14ac:dyDescent="0.25">
      <c r="D3871" s="143"/>
    </row>
    <row r="3872" spans="4:4" x14ac:dyDescent="0.25">
      <c r="D3872" s="143"/>
    </row>
    <row r="3873" spans="4:4" x14ac:dyDescent="0.25">
      <c r="D3873" s="143"/>
    </row>
    <row r="3874" spans="4:4" x14ac:dyDescent="0.25">
      <c r="D3874" s="143"/>
    </row>
    <row r="3875" spans="4:4" x14ac:dyDescent="0.25">
      <c r="D3875" s="143"/>
    </row>
    <row r="3876" spans="4:4" x14ac:dyDescent="0.25">
      <c r="D3876" s="143"/>
    </row>
    <row r="3877" spans="4:4" x14ac:dyDescent="0.25">
      <c r="D3877" s="143"/>
    </row>
    <row r="3878" spans="4:4" x14ac:dyDescent="0.25">
      <c r="D3878" s="143"/>
    </row>
    <row r="3879" spans="4:4" x14ac:dyDescent="0.25">
      <c r="D3879" s="143"/>
    </row>
    <row r="3880" spans="4:4" x14ac:dyDescent="0.25">
      <c r="D3880" s="143"/>
    </row>
    <row r="3881" spans="4:4" x14ac:dyDescent="0.25">
      <c r="D3881" s="143"/>
    </row>
    <row r="3882" spans="4:4" x14ac:dyDescent="0.25">
      <c r="D3882" s="143"/>
    </row>
    <row r="3883" spans="4:4" x14ac:dyDescent="0.25">
      <c r="D3883" s="143"/>
    </row>
    <row r="3884" spans="4:4" x14ac:dyDescent="0.25">
      <c r="D3884" s="143"/>
    </row>
    <row r="3885" spans="4:4" x14ac:dyDescent="0.25">
      <c r="D3885" s="143"/>
    </row>
    <row r="3886" spans="4:4" x14ac:dyDescent="0.25">
      <c r="D3886" s="143"/>
    </row>
    <row r="3887" spans="4:4" x14ac:dyDescent="0.25">
      <c r="D3887" s="143"/>
    </row>
    <row r="3888" spans="4:4" x14ac:dyDescent="0.25">
      <c r="D3888" s="143"/>
    </row>
    <row r="3889" spans="4:4" x14ac:dyDescent="0.25">
      <c r="D3889" s="143"/>
    </row>
    <row r="3890" spans="4:4" x14ac:dyDescent="0.25">
      <c r="D3890" s="143"/>
    </row>
    <row r="3891" spans="4:4" x14ac:dyDescent="0.25">
      <c r="D3891" s="143"/>
    </row>
    <row r="3892" spans="4:4" x14ac:dyDescent="0.25">
      <c r="D3892" s="143"/>
    </row>
    <row r="3893" spans="4:4" x14ac:dyDescent="0.25">
      <c r="D3893" s="143"/>
    </row>
    <row r="3894" spans="4:4" x14ac:dyDescent="0.25">
      <c r="D3894" s="143"/>
    </row>
    <row r="3895" spans="4:4" x14ac:dyDescent="0.25">
      <c r="D3895" s="143"/>
    </row>
    <row r="3896" spans="4:4" x14ac:dyDescent="0.25">
      <c r="D3896" s="143"/>
    </row>
    <row r="3897" spans="4:4" x14ac:dyDescent="0.25">
      <c r="D3897" s="143"/>
    </row>
    <row r="3898" spans="4:4" x14ac:dyDescent="0.25">
      <c r="D3898" s="143"/>
    </row>
    <row r="3899" spans="4:4" x14ac:dyDescent="0.25">
      <c r="D3899" s="143"/>
    </row>
    <row r="3900" spans="4:4" x14ac:dyDescent="0.25">
      <c r="D3900" s="143"/>
    </row>
    <row r="3901" spans="4:4" x14ac:dyDescent="0.25">
      <c r="D3901" s="143"/>
    </row>
    <row r="3902" spans="4:4" x14ac:dyDescent="0.25">
      <c r="D3902" s="143"/>
    </row>
    <row r="3903" spans="4:4" x14ac:dyDescent="0.25">
      <c r="D3903" s="143"/>
    </row>
    <row r="3904" spans="4:4" x14ac:dyDescent="0.25">
      <c r="D3904" s="143"/>
    </row>
    <row r="3905" spans="4:4" x14ac:dyDescent="0.25">
      <c r="D3905" s="143"/>
    </row>
    <row r="3906" spans="4:4" x14ac:dyDescent="0.25">
      <c r="D3906" s="143"/>
    </row>
    <row r="3907" spans="4:4" x14ac:dyDescent="0.25">
      <c r="D3907" s="143"/>
    </row>
    <row r="3908" spans="4:4" x14ac:dyDescent="0.25">
      <c r="D3908" s="143"/>
    </row>
    <row r="3909" spans="4:4" x14ac:dyDescent="0.25">
      <c r="D3909" s="143"/>
    </row>
    <row r="3910" spans="4:4" x14ac:dyDescent="0.25">
      <c r="D3910" s="143"/>
    </row>
    <row r="3911" spans="4:4" x14ac:dyDescent="0.25">
      <c r="D3911" s="143"/>
    </row>
    <row r="3912" spans="4:4" x14ac:dyDescent="0.25">
      <c r="D3912" s="143"/>
    </row>
    <row r="3913" spans="4:4" x14ac:dyDescent="0.25">
      <c r="D3913" s="143"/>
    </row>
    <row r="3914" spans="4:4" x14ac:dyDescent="0.25">
      <c r="D3914" s="143"/>
    </row>
    <row r="3915" spans="4:4" x14ac:dyDescent="0.25">
      <c r="D3915" s="143"/>
    </row>
    <row r="3916" spans="4:4" x14ac:dyDescent="0.25">
      <c r="D3916" s="143"/>
    </row>
    <row r="3917" spans="4:4" x14ac:dyDescent="0.25">
      <c r="D3917" s="143"/>
    </row>
    <row r="3918" spans="4:4" x14ac:dyDescent="0.25">
      <c r="D3918" s="143"/>
    </row>
    <row r="3919" spans="4:4" x14ac:dyDescent="0.25">
      <c r="D3919" s="143"/>
    </row>
    <row r="3920" spans="4:4" x14ac:dyDescent="0.25">
      <c r="D3920" s="143"/>
    </row>
    <row r="3921" spans="4:4" x14ac:dyDescent="0.25">
      <c r="D3921" s="143"/>
    </row>
    <row r="3922" spans="4:4" x14ac:dyDescent="0.25">
      <c r="D3922" s="143"/>
    </row>
    <row r="3923" spans="4:4" x14ac:dyDescent="0.25">
      <c r="D3923" s="143"/>
    </row>
    <row r="3924" spans="4:4" x14ac:dyDescent="0.25">
      <c r="D3924" s="143"/>
    </row>
    <row r="3925" spans="4:4" x14ac:dyDescent="0.25">
      <c r="D3925" s="143"/>
    </row>
    <row r="3926" spans="4:4" x14ac:dyDescent="0.25">
      <c r="D3926" s="143"/>
    </row>
    <row r="3927" spans="4:4" x14ac:dyDescent="0.25">
      <c r="D3927" s="143"/>
    </row>
    <row r="3928" spans="4:4" x14ac:dyDescent="0.25">
      <c r="D3928" s="143"/>
    </row>
    <row r="3929" spans="4:4" x14ac:dyDescent="0.25">
      <c r="D3929" s="143"/>
    </row>
    <row r="3930" spans="4:4" x14ac:dyDescent="0.25">
      <c r="D3930" s="143"/>
    </row>
    <row r="3931" spans="4:4" x14ac:dyDescent="0.25">
      <c r="D3931" s="143"/>
    </row>
    <row r="3932" spans="4:4" x14ac:dyDescent="0.25">
      <c r="D3932" s="143"/>
    </row>
    <row r="3933" spans="4:4" x14ac:dyDescent="0.25">
      <c r="D3933" s="143"/>
    </row>
    <row r="3934" spans="4:4" x14ac:dyDescent="0.25">
      <c r="D3934" s="143"/>
    </row>
    <row r="3935" spans="4:4" x14ac:dyDescent="0.25">
      <c r="D3935" s="143"/>
    </row>
    <row r="3936" spans="4:4" x14ac:dyDescent="0.25">
      <c r="D3936" s="143"/>
    </row>
    <row r="3937" spans="4:4" x14ac:dyDescent="0.25">
      <c r="D3937" s="143"/>
    </row>
    <row r="3938" spans="4:4" x14ac:dyDescent="0.25">
      <c r="D3938" s="143"/>
    </row>
    <row r="3939" spans="4:4" x14ac:dyDescent="0.25">
      <c r="D3939" s="143"/>
    </row>
    <row r="3940" spans="4:4" x14ac:dyDescent="0.25">
      <c r="D3940" s="143"/>
    </row>
    <row r="3941" spans="4:4" x14ac:dyDescent="0.25">
      <c r="D3941" s="143"/>
    </row>
    <row r="3942" spans="4:4" x14ac:dyDescent="0.25">
      <c r="D3942" s="143"/>
    </row>
    <row r="3943" spans="4:4" x14ac:dyDescent="0.25">
      <c r="D3943" s="143"/>
    </row>
    <row r="3944" spans="4:4" x14ac:dyDescent="0.25">
      <c r="D3944" s="143"/>
    </row>
    <row r="3945" spans="4:4" x14ac:dyDescent="0.25">
      <c r="D3945" s="143"/>
    </row>
    <row r="3946" spans="4:4" x14ac:dyDescent="0.25">
      <c r="D3946" s="143"/>
    </row>
    <row r="3947" spans="4:4" x14ac:dyDescent="0.25">
      <c r="D3947" s="143"/>
    </row>
    <row r="3948" spans="4:4" x14ac:dyDescent="0.25">
      <c r="D3948" s="143"/>
    </row>
    <row r="3949" spans="4:4" x14ac:dyDescent="0.25">
      <c r="D3949" s="143"/>
    </row>
    <row r="3950" spans="4:4" x14ac:dyDescent="0.25">
      <c r="D3950" s="143"/>
    </row>
    <row r="3951" spans="4:4" x14ac:dyDescent="0.25">
      <c r="D3951" s="143"/>
    </row>
    <row r="3952" spans="4:4" x14ac:dyDescent="0.25">
      <c r="D3952" s="143"/>
    </row>
    <row r="3953" spans="4:4" x14ac:dyDescent="0.25">
      <c r="D3953" s="143"/>
    </row>
    <row r="3954" spans="4:4" x14ac:dyDescent="0.25">
      <c r="D3954" s="143"/>
    </row>
    <row r="3955" spans="4:4" x14ac:dyDescent="0.25">
      <c r="D3955" s="143"/>
    </row>
    <row r="3956" spans="4:4" x14ac:dyDescent="0.25">
      <c r="D3956" s="143"/>
    </row>
    <row r="3957" spans="4:4" x14ac:dyDescent="0.25">
      <c r="D3957" s="143"/>
    </row>
    <row r="3958" spans="4:4" x14ac:dyDescent="0.25">
      <c r="D3958" s="143"/>
    </row>
    <row r="3959" spans="4:4" x14ac:dyDescent="0.25">
      <c r="D3959" s="143"/>
    </row>
    <row r="3960" spans="4:4" x14ac:dyDescent="0.25">
      <c r="D3960" s="143"/>
    </row>
    <row r="3961" spans="4:4" x14ac:dyDescent="0.25">
      <c r="D3961" s="143"/>
    </row>
    <row r="3962" spans="4:4" x14ac:dyDescent="0.25">
      <c r="D3962" s="143"/>
    </row>
    <row r="3963" spans="4:4" x14ac:dyDescent="0.25">
      <c r="D3963" s="143"/>
    </row>
    <row r="3964" spans="4:4" x14ac:dyDescent="0.25">
      <c r="D3964" s="143"/>
    </row>
    <row r="3965" spans="4:4" x14ac:dyDescent="0.25">
      <c r="D3965" s="143"/>
    </row>
    <row r="3966" spans="4:4" x14ac:dyDescent="0.25">
      <c r="D3966" s="143"/>
    </row>
    <row r="3967" spans="4:4" x14ac:dyDescent="0.25">
      <c r="D3967" s="143"/>
    </row>
    <row r="3968" spans="4:4" x14ac:dyDescent="0.25">
      <c r="D3968" s="143"/>
    </row>
    <row r="3969" spans="4:4" x14ac:dyDescent="0.25">
      <c r="D3969" s="143"/>
    </row>
    <row r="3970" spans="4:4" x14ac:dyDescent="0.25">
      <c r="D3970" s="143"/>
    </row>
    <row r="3971" spans="4:4" x14ac:dyDescent="0.25">
      <c r="D3971" s="143"/>
    </row>
    <row r="3972" spans="4:4" x14ac:dyDescent="0.25">
      <c r="D3972" s="143"/>
    </row>
    <row r="3973" spans="4:4" x14ac:dyDescent="0.25">
      <c r="D3973" s="143"/>
    </row>
    <row r="3974" spans="4:4" x14ac:dyDescent="0.25">
      <c r="D3974" s="143"/>
    </row>
    <row r="3975" spans="4:4" x14ac:dyDescent="0.25">
      <c r="D3975" s="143"/>
    </row>
    <row r="3976" spans="4:4" x14ac:dyDescent="0.25">
      <c r="D3976" s="143"/>
    </row>
    <row r="3977" spans="4:4" x14ac:dyDescent="0.25">
      <c r="D3977" s="143"/>
    </row>
    <row r="3978" spans="4:4" x14ac:dyDescent="0.25">
      <c r="D3978" s="143"/>
    </row>
    <row r="3979" spans="4:4" x14ac:dyDescent="0.25">
      <c r="D3979" s="143"/>
    </row>
    <row r="3980" spans="4:4" x14ac:dyDescent="0.25">
      <c r="D3980" s="143"/>
    </row>
    <row r="3981" spans="4:4" x14ac:dyDescent="0.25">
      <c r="D3981" s="143"/>
    </row>
    <row r="3982" spans="4:4" x14ac:dyDescent="0.25">
      <c r="D3982" s="143"/>
    </row>
    <row r="3983" spans="4:4" x14ac:dyDescent="0.25">
      <c r="D3983" s="143"/>
    </row>
    <row r="3984" spans="4:4" x14ac:dyDescent="0.25">
      <c r="D3984" s="143"/>
    </row>
    <row r="3985" spans="4:4" x14ac:dyDescent="0.25">
      <c r="D3985" s="143"/>
    </row>
    <row r="3986" spans="4:4" x14ac:dyDescent="0.25">
      <c r="D3986" s="143"/>
    </row>
    <row r="3987" spans="4:4" x14ac:dyDescent="0.25">
      <c r="D3987" s="143"/>
    </row>
    <row r="3988" spans="4:4" x14ac:dyDescent="0.25">
      <c r="D3988" s="143"/>
    </row>
    <row r="3989" spans="4:4" x14ac:dyDescent="0.25">
      <c r="D3989" s="143"/>
    </row>
    <row r="3990" spans="4:4" x14ac:dyDescent="0.25">
      <c r="D3990" s="143"/>
    </row>
    <row r="3991" spans="4:4" x14ac:dyDescent="0.25">
      <c r="D3991" s="143"/>
    </row>
    <row r="3992" spans="4:4" x14ac:dyDescent="0.25">
      <c r="D3992" s="143"/>
    </row>
    <row r="3993" spans="4:4" x14ac:dyDescent="0.25">
      <c r="D3993" s="143"/>
    </row>
    <row r="3994" spans="4:4" x14ac:dyDescent="0.25">
      <c r="D3994" s="143"/>
    </row>
    <row r="3995" spans="4:4" x14ac:dyDescent="0.25">
      <c r="D3995" s="143"/>
    </row>
    <row r="3996" spans="4:4" x14ac:dyDescent="0.25">
      <c r="D3996" s="143"/>
    </row>
    <row r="3997" spans="4:4" x14ac:dyDescent="0.25">
      <c r="D3997" s="143"/>
    </row>
    <row r="3998" spans="4:4" x14ac:dyDescent="0.25">
      <c r="D3998" s="143"/>
    </row>
    <row r="3999" spans="4:4" x14ac:dyDescent="0.25">
      <c r="D3999" s="143"/>
    </row>
    <row r="4000" spans="4:4" x14ac:dyDescent="0.25">
      <c r="D4000" s="143"/>
    </row>
    <row r="4001" spans="4:4" x14ac:dyDescent="0.25">
      <c r="D4001" s="143"/>
    </row>
    <row r="4002" spans="4:4" x14ac:dyDescent="0.25">
      <c r="D4002" s="143"/>
    </row>
    <row r="4003" spans="4:4" x14ac:dyDescent="0.25">
      <c r="D4003" s="143"/>
    </row>
    <row r="4004" spans="4:4" x14ac:dyDescent="0.25">
      <c r="D4004" s="143"/>
    </row>
    <row r="4005" spans="4:4" x14ac:dyDescent="0.25">
      <c r="D4005" s="143"/>
    </row>
    <row r="4006" spans="4:4" x14ac:dyDescent="0.25">
      <c r="D4006" s="143"/>
    </row>
    <row r="4007" spans="4:4" x14ac:dyDescent="0.25">
      <c r="D4007" s="143"/>
    </row>
    <row r="4008" spans="4:4" x14ac:dyDescent="0.25">
      <c r="D4008" s="143"/>
    </row>
    <row r="4009" spans="4:4" x14ac:dyDescent="0.25">
      <c r="D4009" s="143"/>
    </row>
    <row r="4010" spans="4:4" x14ac:dyDescent="0.25">
      <c r="D4010" s="143"/>
    </row>
    <row r="4011" spans="4:4" x14ac:dyDescent="0.25">
      <c r="D4011" s="143"/>
    </row>
    <row r="4012" spans="4:4" x14ac:dyDescent="0.25">
      <c r="D4012" s="143"/>
    </row>
    <row r="4013" spans="4:4" x14ac:dyDescent="0.25">
      <c r="D4013" s="143"/>
    </row>
    <row r="4014" spans="4:4" x14ac:dyDescent="0.25">
      <c r="D4014" s="143"/>
    </row>
    <row r="4015" spans="4:4" x14ac:dyDescent="0.25">
      <c r="D4015" s="143"/>
    </row>
    <row r="4016" spans="4:4" x14ac:dyDescent="0.25">
      <c r="D4016" s="143"/>
    </row>
    <row r="4017" spans="4:4" x14ac:dyDescent="0.25">
      <c r="D4017" s="143"/>
    </row>
    <row r="4018" spans="4:4" x14ac:dyDescent="0.25">
      <c r="D4018" s="143"/>
    </row>
    <row r="4019" spans="4:4" x14ac:dyDescent="0.25">
      <c r="D4019" s="143"/>
    </row>
    <row r="4020" spans="4:4" x14ac:dyDescent="0.25">
      <c r="D4020" s="143"/>
    </row>
    <row r="4021" spans="4:4" x14ac:dyDescent="0.25">
      <c r="D4021" s="143"/>
    </row>
    <row r="4022" spans="4:4" x14ac:dyDescent="0.25">
      <c r="D4022" s="143"/>
    </row>
    <row r="4023" spans="4:4" x14ac:dyDescent="0.25">
      <c r="D4023" s="143"/>
    </row>
    <row r="4024" spans="4:4" x14ac:dyDescent="0.25">
      <c r="D4024" s="143"/>
    </row>
    <row r="4025" spans="4:4" x14ac:dyDescent="0.25">
      <c r="D4025" s="143"/>
    </row>
    <row r="4026" spans="4:4" x14ac:dyDescent="0.25">
      <c r="D4026" s="143"/>
    </row>
    <row r="4027" spans="4:4" x14ac:dyDescent="0.25">
      <c r="D4027" s="143"/>
    </row>
    <row r="4028" spans="4:4" x14ac:dyDescent="0.25">
      <c r="D4028" s="143"/>
    </row>
    <row r="4029" spans="4:4" x14ac:dyDescent="0.25">
      <c r="D4029" s="143"/>
    </row>
    <row r="4030" spans="4:4" x14ac:dyDescent="0.25">
      <c r="D4030" s="143"/>
    </row>
    <row r="4031" spans="4:4" x14ac:dyDescent="0.25">
      <c r="D4031" s="143"/>
    </row>
    <row r="4032" spans="4:4" x14ac:dyDescent="0.25">
      <c r="D4032" s="143"/>
    </row>
    <row r="4033" spans="4:4" x14ac:dyDescent="0.25">
      <c r="D4033" s="143"/>
    </row>
    <row r="4034" spans="4:4" x14ac:dyDescent="0.25">
      <c r="D4034" s="143"/>
    </row>
    <row r="4035" spans="4:4" x14ac:dyDescent="0.25">
      <c r="D4035" s="143"/>
    </row>
    <row r="4036" spans="4:4" x14ac:dyDescent="0.25">
      <c r="D4036" s="143"/>
    </row>
    <row r="4037" spans="4:4" x14ac:dyDescent="0.25">
      <c r="D4037" s="143"/>
    </row>
    <row r="4038" spans="4:4" x14ac:dyDescent="0.25">
      <c r="D4038" s="143"/>
    </row>
    <row r="4039" spans="4:4" x14ac:dyDescent="0.25">
      <c r="D4039" s="143"/>
    </row>
    <row r="4040" spans="4:4" x14ac:dyDescent="0.25">
      <c r="D4040" s="143"/>
    </row>
    <row r="4041" spans="4:4" x14ac:dyDescent="0.25">
      <c r="D4041" s="143"/>
    </row>
    <row r="4042" spans="4:4" x14ac:dyDescent="0.25">
      <c r="D4042" s="143"/>
    </row>
    <row r="4043" spans="4:4" x14ac:dyDescent="0.25">
      <c r="D4043" s="143"/>
    </row>
    <row r="4044" spans="4:4" x14ac:dyDescent="0.25">
      <c r="D4044" s="143"/>
    </row>
    <row r="4045" spans="4:4" x14ac:dyDescent="0.25">
      <c r="D4045" s="143"/>
    </row>
    <row r="4046" spans="4:4" x14ac:dyDescent="0.25">
      <c r="D4046" s="143"/>
    </row>
    <row r="4047" spans="4:4" x14ac:dyDescent="0.25">
      <c r="D4047" s="143"/>
    </row>
    <row r="4048" spans="4:4" x14ac:dyDescent="0.25">
      <c r="D4048" s="143"/>
    </row>
    <row r="4049" spans="4:4" x14ac:dyDescent="0.25">
      <c r="D4049" s="143"/>
    </row>
    <row r="4050" spans="4:4" x14ac:dyDescent="0.25">
      <c r="D4050" s="143"/>
    </row>
    <row r="4051" spans="4:4" x14ac:dyDescent="0.25">
      <c r="D4051" s="143"/>
    </row>
    <row r="4052" spans="4:4" x14ac:dyDescent="0.25">
      <c r="D4052" s="143"/>
    </row>
    <row r="4053" spans="4:4" x14ac:dyDescent="0.25">
      <c r="D4053" s="143"/>
    </row>
    <row r="4054" spans="4:4" x14ac:dyDescent="0.25">
      <c r="D4054" s="143"/>
    </row>
    <row r="4055" spans="4:4" x14ac:dyDescent="0.25">
      <c r="D4055" s="143"/>
    </row>
    <row r="4056" spans="4:4" x14ac:dyDescent="0.25">
      <c r="D4056" s="143"/>
    </row>
    <row r="4057" spans="4:4" x14ac:dyDescent="0.25">
      <c r="D4057" s="143"/>
    </row>
    <row r="4058" spans="4:4" x14ac:dyDescent="0.25">
      <c r="D4058" s="143"/>
    </row>
    <row r="4059" spans="4:4" x14ac:dyDescent="0.25">
      <c r="D4059" s="143"/>
    </row>
    <row r="4060" spans="4:4" x14ac:dyDescent="0.25">
      <c r="D4060" s="143"/>
    </row>
    <row r="4061" spans="4:4" x14ac:dyDescent="0.25">
      <c r="D4061" s="143"/>
    </row>
    <row r="4062" spans="4:4" x14ac:dyDescent="0.25">
      <c r="D4062" s="143"/>
    </row>
    <row r="4063" spans="4:4" x14ac:dyDescent="0.25">
      <c r="D4063" s="143"/>
    </row>
    <row r="4064" spans="4:4" x14ac:dyDescent="0.25">
      <c r="D4064" s="143"/>
    </row>
    <row r="4065" spans="4:4" x14ac:dyDescent="0.25">
      <c r="D4065" s="143"/>
    </row>
    <row r="4066" spans="4:4" x14ac:dyDescent="0.25">
      <c r="D4066" s="143"/>
    </row>
    <row r="4067" spans="4:4" x14ac:dyDescent="0.25">
      <c r="D4067" s="143"/>
    </row>
    <row r="4068" spans="4:4" x14ac:dyDescent="0.25">
      <c r="D4068" s="143"/>
    </row>
    <row r="4069" spans="4:4" x14ac:dyDescent="0.25">
      <c r="D4069" s="143"/>
    </row>
    <row r="4070" spans="4:4" x14ac:dyDescent="0.25">
      <c r="D4070" s="143"/>
    </row>
    <row r="4071" spans="4:4" x14ac:dyDescent="0.25">
      <c r="D4071" s="143"/>
    </row>
    <row r="4072" spans="4:4" x14ac:dyDescent="0.25">
      <c r="D4072" s="143"/>
    </row>
    <row r="4073" spans="4:4" x14ac:dyDescent="0.25">
      <c r="D4073" s="143"/>
    </row>
    <row r="4074" spans="4:4" x14ac:dyDescent="0.25">
      <c r="D4074" s="143"/>
    </row>
    <row r="4075" spans="4:4" x14ac:dyDescent="0.25">
      <c r="D4075" s="143"/>
    </row>
    <row r="4076" spans="4:4" x14ac:dyDescent="0.25">
      <c r="D4076" s="143"/>
    </row>
    <row r="4077" spans="4:4" x14ac:dyDescent="0.25">
      <c r="D4077" s="143"/>
    </row>
    <row r="4078" spans="4:4" x14ac:dyDescent="0.25">
      <c r="D4078" s="143"/>
    </row>
    <row r="4079" spans="4:4" x14ac:dyDescent="0.25">
      <c r="D4079" s="143"/>
    </row>
    <row r="4080" spans="4:4" x14ac:dyDescent="0.25">
      <c r="D4080" s="143"/>
    </row>
    <row r="4081" spans="4:4" x14ac:dyDescent="0.25">
      <c r="D4081" s="143"/>
    </row>
    <row r="4082" spans="4:4" x14ac:dyDescent="0.25">
      <c r="D4082" s="143"/>
    </row>
    <row r="4083" spans="4:4" x14ac:dyDescent="0.25">
      <c r="D4083" s="143"/>
    </row>
    <row r="4084" spans="4:4" x14ac:dyDescent="0.25">
      <c r="D4084" s="143"/>
    </row>
    <row r="4085" spans="4:4" x14ac:dyDescent="0.25">
      <c r="D4085" s="143"/>
    </row>
    <row r="4086" spans="4:4" x14ac:dyDescent="0.25">
      <c r="D4086" s="143"/>
    </row>
    <row r="4087" spans="4:4" x14ac:dyDescent="0.25">
      <c r="D4087" s="143"/>
    </row>
    <row r="4088" spans="4:4" x14ac:dyDescent="0.25">
      <c r="D4088" s="143"/>
    </row>
    <row r="4089" spans="4:4" x14ac:dyDescent="0.25">
      <c r="D4089" s="143"/>
    </row>
    <row r="4090" spans="4:4" x14ac:dyDescent="0.25">
      <c r="D4090" s="143"/>
    </row>
    <row r="4091" spans="4:4" x14ac:dyDescent="0.25">
      <c r="D4091" s="143"/>
    </row>
    <row r="4092" spans="4:4" x14ac:dyDescent="0.25">
      <c r="D4092" s="143"/>
    </row>
    <row r="4093" spans="4:4" x14ac:dyDescent="0.25">
      <c r="D4093" s="143"/>
    </row>
    <row r="4094" spans="4:4" x14ac:dyDescent="0.25">
      <c r="D4094" s="143"/>
    </row>
    <row r="4095" spans="4:4" x14ac:dyDescent="0.25">
      <c r="D4095" s="143"/>
    </row>
    <row r="4096" spans="4:4" x14ac:dyDescent="0.25">
      <c r="D4096" s="143"/>
    </row>
    <row r="4097" spans="4:4" x14ac:dyDescent="0.25">
      <c r="D4097" s="143"/>
    </row>
    <row r="4098" spans="4:4" x14ac:dyDescent="0.25">
      <c r="D4098" s="143"/>
    </row>
    <row r="4099" spans="4:4" x14ac:dyDescent="0.25">
      <c r="D4099" s="143"/>
    </row>
    <row r="4100" spans="4:4" x14ac:dyDescent="0.25">
      <c r="D4100" s="143"/>
    </row>
    <row r="4101" spans="4:4" x14ac:dyDescent="0.25">
      <c r="D4101" s="143"/>
    </row>
    <row r="4102" spans="4:4" x14ac:dyDescent="0.25">
      <c r="D4102" s="143"/>
    </row>
    <row r="4103" spans="4:4" x14ac:dyDescent="0.25">
      <c r="D4103" s="143"/>
    </row>
    <row r="4104" spans="4:4" x14ac:dyDescent="0.25">
      <c r="D4104" s="143"/>
    </row>
    <row r="4105" spans="4:4" x14ac:dyDescent="0.25">
      <c r="D4105" s="143"/>
    </row>
    <row r="4106" spans="4:4" x14ac:dyDescent="0.25">
      <c r="D4106" s="143"/>
    </row>
    <row r="4107" spans="4:4" x14ac:dyDescent="0.25">
      <c r="D4107" s="143"/>
    </row>
    <row r="4108" spans="4:4" x14ac:dyDescent="0.25">
      <c r="D4108" s="143"/>
    </row>
    <row r="4109" spans="4:4" x14ac:dyDescent="0.25">
      <c r="D4109" s="143"/>
    </row>
    <row r="4110" spans="4:4" x14ac:dyDescent="0.25">
      <c r="D4110" s="143"/>
    </row>
    <row r="4111" spans="4:4" x14ac:dyDescent="0.25">
      <c r="D4111" s="143"/>
    </row>
    <row r="4112" spans="4:4" x14ac:dyDescent="0.25">
      <c r="D4112" s="143"/>
    </row>
    <row r="4113" spans="4:4" x14ac:dyDescent="0.25">
      <c r="D4113" s="143"/>
    </row>
    <row r="4114" spans="4:4" x14ac:dyDescent="0.25">
      <c r="D4114" s="143"/>
    </row>
    <row r="4115" spans="4:4" x14ac:dyDescent="0.25">
      <c r="D4115" s="143"/>
    </row>
    <row r="4116" spans="4:4" x14ac:dyDescent="0.25">
      <c r="D4116" s="143"/>
    </row>
    <row r="4117" spans="4:4" x14ac:dyDescent="0.25">
      <c r="D4117" s="143"/>
    </row>
    <row r="4118" spans="4:4" x14ac:dyDescent="0.25">
      <c r="D4118" s="143"/>
    </row>
    <row r="4119" spans="4:4" x14ac:dyDescent="0.25">
      <c r="D4119" s="143"/>
    </row>
    <row r="4120" spans="4:4" x14ac:dyDescent="0.25">
      <c r="D4120" s="143"/>
    </row>
    <row r="4121" spans="4:4" x14ac:dyDescent="0.25">
      <c r="D4121" s="143"/>
    </row>
    <row r="4122" spans="4:4" x14ac:dyDescent="0.25">
      <c r="D4122" s="143"/>
    </row>
    <row r="4123" spans="4:4" x14ac:dyDescent="0.25">
      <c r="D4123" s="143"/>
    </row>
    <row r="4124" spans="4:4" x14ac:dyDescent="0.25">
      <c r="D4124" s="143"/>
    </row>
    <row r="4125" spans="4:4" x14ac:dyDescent="0.25">
      <c r="D4125" s="143"/>
    </row>
    <row r="4126" spans="4:4" x14ac:dyDescent="0.25">
      <c r="D4126" s="143"/>
    </row>
    <row r="4127" spans="4:4" x14ac:dyDescent="0.25">
      <c r="D4127" s="143"/>
    </row>
    <row r="4128" spans="4:4" x14ac:dyDescent="0.25">
      <c r="D4128" s="143"/>
    </row>
    <row r="4129" spans="4:4" x14ac:dyDescent="0.25">
      <c r="D4129" s="143"/>
    </row>
    <row r="4130" spans="4:4" x14ac:dyDescent="0.25">
      <c r="D4130" s="143"/>
    </row>
    <row r="4131" spans="4:4" x14ac:dyDescent="0.25">
      <c r="D4131" s="143"/>
    </row>
    <row r="4132" spans="4:4" x14ac:dyDescent="0.25">
      <c r="D4132" s="143"/>
    </row>
    <row r="4133" spans="4:4" x14ac:dyDescent="0.25">
      <c r="D4133" s="143"/>
    </row>
    <row r="4134" spans="4:4" x14ac:dyDescent="0.25">
      <c r="D4134" s="143"/>
    </row>
    <row r="4135" spans="4:4" x14ac:dyDescent="0.25">
      <c r="D4135" s="143"/>
    </row>
    <row r="4136" spans="4:4" x14ac:dyDescent="0.25">
      <c r="D4136" s="143"/>
    </row>
    <row r="4137" spans="4:4" x14ac:dyDescent="0.25">
      <c r="D4137" s="143"/>
    </row>
    <row r="4138" spans="4:4" x14ac:dyDescent="0.25">
      <c r="D4138" s="143"/>
    </row>
    <row r="4139" spans="4:4" x14ac:dyDescent="0.25">
      <c r="D4139" s="143"/>
    </row>
    <row r="4140" spans="4:4" x14ac:dyDescent="0.25">
      <c r="D4140" s="143"/>
    </row>
    <row r="4141" spans="4:4" x14ac:dyDescent="0.25">
      <c r="D4141" s="143"/>
    </row>
    <row r="4142" spans="4:4" x14ac:dyDescent="0.25">
      <c r="D4142" s="143"/>
    </row>
    <row r="4143" spans="4:4" x14ac:dyDescent="0.25">
      <c r="D4143" s="143"/>
    </row>
    <row r="4144" spans="4:4" x14ac:dyDescent="0.25">
      <c r="D4144" s="143"/>
    </row>
    <row r="4145" spans="4:4" x14ac:dyDescent="0.25">
      <c r="D4145" s="143"/>
    </row>
    <row r="4146" spans="4:4" x14ac:dyDescent="0.25">
      <c r="D4146" s="143"/>
    </row>
    <row r="4147" spans="4:4" x14ac:dyDescent="0.25">
      <c r="D4147" s="143"/>
    </row>
    <row r="4148" spans="4:4" x14ac:dyDescent="0.25">
      <c r="D4148" s="143"/>
    </row>
    <row r="4149" spans="4:4" x14ac:dyDescent="0.25">
      <c r="D4149" s="143"/>
    </row>
    <row r="4150" spans="4:4" x14ac:dyDescent="0.25">
      <c r="D4150" s="143"/>
    </row>
    <row r="4151" spans="4:4" x14ac:dyDescent="0.25">
      <c r="D4151" s="143"/>
    </row>
    <row r="4152" spans="4:4" x14ac:dyDescent="0.25">
      <c r="D4152" s="143"/>
    </row>
    <row r="4153" spans="4:4" x14ac:dyDescent="0.25">
      <c r="D4153" s="143"/>
    </row>
    <row r="4154" spans="4:4" x14ac:dyDescent="0.25">
      <c r="D4154" s="143"/>
    </row>
    <row r="4155" spans="4:4" x14ac:dyDescent="0.25">
      <c r="D4155" s="143"/>
    </row>
    <row r="4156" spans="4:4" x14ac:dyDescent="0.25">
      <c r="D4156" s="143"/>
    </row>
    <row r="4157" spans="4:4" x14ac:dyDescent="0.25">
      <c r="D4157" s="143"/>
    </row>
    <row r="4158" spans="4:4" x14ac:dyDescent="0.25">
      <c r="D4158" s="143"/>
    </row>
    <row r="4159" spans="4:4" x14ac:dyDescent="0.25">
      <c r="D4159" s="143"/>
    </row>
    <row r="4160" spans="4:4" x14ac:dyDescent="0.25">
      <c r="D4160" s="143"/>
    </row>
    <row r="4161" spans="4:4" x14ac:dyDescent="0.25">
      <c r="D4161" s="143"/>
    </row>
    <row r="4162" spans="4:4" x14ac:dyDescent="0.25">
      <c r="D4162" s="143"/>
    </row>
    <row r="4163" spans="4:4" x14ac:dyDescent="0.25">
      <c r="D4163" s="143"/>
    </row>
    <row r="4164" spans="4:4" x14ac:dyDescent="0.25">
      <c r="D4164" s="143"/>
    </row>
    <row r="4165" spans="4:4" x14ac:dyDescent="0.25">
      <c r="D4165" s="143"/>
    </row>
    <row r="4166" spans="4:4" x14ac:dyDescent="0.25">
      <c r="D4166" s="143"/>
    </row>
    <row r="4167" spans="4:4" x14ac:dyDescent="0.25">
      <c r="D4167" s="143"/>
    </row>
    <row r="4168" spans="4:4" x14ac:dyDescent="0.25">
      <c r="D4168" s="143"/>
    </row>
    <row r="4169" spans="4:4" x14ac:dyDescent="0.25">
      <c r="D4169" s="143"/>
    </row>
    <row r="4170" spans="4:4" x14ac:dyDescent="0.25">
      <c r="D4170" s="143"/>
    </row>
    <row r="4171" spans="4:4" x14ac:dyDescent="0.25">
      <c r="D4171" s="143"/>
    </row>
    <row r="4172" spans="4:4" x14ac:dyDescent="0.25">
      <c r="D4172" s="143"/>
    </row>
    <row r="4173" spans="4:4" x14ac:dyDescent="0.25">
      <c r="D4173" s="143"/>
    </row>
    <row r="4174" spans="4:4" x14ac:dyDescent="0.25">
      <c r="D4174" s="143"/>
    </row>
    <row r="4175" spans="4:4" x14ac:dyDescent="0.25">
      <c r="D4175" s="143"/>
    </row>
    <row r="4176" spans="4:4" x14ac:dyDescent="0.25">
      <c r="D4176" s="143"/>
    </row>
    <row r="4177" spans="4:4" x14ac:dyDescent="0.25">
      <c r="D4177" s="143"/>
    </row>
    <row r="4178" spans="4:4" x14ac:dyDescent="0.25">
      <c r="D4178" s="143"/>
    </row>
    <row r="4179" spans="4:4" x14ac:dyDescent="0.25">
      <c r="D4179" s="143"/>
    </row>
    <row r="4180" spans="4:4" x14ac:dyDescent="0.25">
      <c r="D4180" s="143"/>
    </row>
    <row r="4181" spans="4:4" x14ac:dyDescent="0.25">
      <c r="D4181" s="143"/>
    </row>
    <row r="4182" spans="4:4" x14ac:dyDescent="0.25">
      <c r="D4182" s="143"/>
    </row>
    <row r="4183" spans="4:4" x14ac:dyDescent="0.25">
      <c r="D4183" s="143"/>
    </row>
    <row r="4184" spans="4:4" x14ac:dyDescent="0.25">
      <c r="D4184" s="143"/>
    </row>
    <row r="4185" spans="4:4" x14ac:dyDescent="0.25">
      <c r="D4185" s="143"/>
    </row>
    <row r="4186" spans="4:4" x14ac:dyDescent="0.25">
      <c r="D4186" s="143"/>
    </row>
    <row r="4187" spans="4:4" x14ac:dyDescent="0.25">
      <c r="D4187" s="143"/>
    </row>
    <row r="4188" spans="4:4" x14ac:dyDescent="0.25">
      <c r="D4188" s="143"/>
    </row>
    <row r="4189" spans="4:4" x14ac:dyDescent="0.25">
      <c r="D4189" s="143"/>
    </row>
    <row r="4190" spans="4:4" x14ac:dyDescent="0.25">
      <c r="D4190" s="143"/>
    </row>
    <row r="4191" spans="4:4" x14ac:dyDescent="0.25">
      <c r="D4191" s="143"/>
    </row>
    <row r="4192" spans="4:4" x14ac:dyDescent="0.25">
      <c r="D4192" s="143"/>
    </row>
    <row r="4193" spans="4:4" x14ac:dyDescent="0.25">
      <c r="D4193" s="143"/>
    </row>
    <row r="4194" spans="4:4" x14ac:dyDescent="0.25">
      <c r="D4194" s="143"/>
    </row>
    <row r="4195" spans="4:4" x14ac:dyDescent="0.25">
      <c r="D4195" s="143"/>
    </row>
    <row r="4196" spans="4:4" x14ac:dyDescent="0.25">
      <c r="D4196" s="143"/>
    </row>
    <row r="4197" spans="4:4" x14ac:dyDescent="0.25">
      <c r="D4197" s="143"/>
    </row>
    <row r="4198" spans="4:4" x14ac:dyDescent="0.25">
      <c r="D4198" s="143"/>
    </row>
    <row r="4199" spans="4:4" x14ac:dyDescent="0.25">
      <c r="D4199" s="143"/>
    </row>
    <row r="4200" spans="4:4" x14ac:dyDescent="0.25">
      <c r="D4200" s="143"/>
    </row>
    <row r="4201" spans="4:4" x14ac:dyDescent="0.25">
      <c r="D4201" s="143"/>
    </row>
    <row r="4202" spans="4:4" x14ac:dyDescent="0.25">
      <c r="D4202" s="143"/>
    </row>
    <row r="4203" spans="4:4" x14ac:dyDescent="0.25">
      <c r="D4203" s="143"/>
    </row>
    <row r="4204" spans="4:4" x14ac:dyDescent="0.25">
      <c r="D4204" s="143"/>
    </row>
    <row r="4205" spans="4:4" x14ac:dyDescent="0.25">
      <c r="D4205" s="143"/>
    </row>
    <row r="4206" spans="4:4" x14ac:dyDescent="0.25">
      <c r="D4206" s="143"/>
    </row>
    <row r="4207" spans="4:4" x14ac:dyDescent="0.25">
      <c r="D4207" s="143"/>
    </row>
    <row r="4208" spans="4:4" x14ac:dyDescent="0.25">
      <c r="D4208" s="143"/>
    </row>
    <row r="4209" spans="4:4" x14ac:dyDescent="0.25">
      <c r="D4209" s="143"/>
    </row>
    <row r="4210" spans="4:4" x14ac:dyDescent="0.25">
      <c r="D4210" s="143"/>
    </row>
    <row r="4211" spans="4:4" x14ac:dyDescent="0.25">
      <c r="D4211" s="143"/>
    </row>
    <row r="4212" spans="4:4" x14ac:dyDescent="0.25">
      <c r="D4212" s="143"/>
    </row>
    <row r="4213" spans="4:4" x14ac:dyDescent="0.25">
      <c r="D4213" s="143"/>
    </row>
    <row r="4214" spans="4:4" x14ac:dyDescent="0.25">
      <c r="D4214" s="143"/>
    </row>
    <row r="4215" spans="4:4" x14ac:dyDescent="0.25">
      <c r="D4215" s="143"/>
    </row>
    <row r="4216" spans="4:4" x14ac:dyDescent="0.25">
      <c r="D4216" s="143"/>
    </row>
    <row r="4217" spans="4:4" x14ac:dyDescent="0.25">
      <c r="D4217" s="143"/>
    </row>
    <row r="4218" spans="4:4" x14ac:dyDescent="0.25">
      <c r="D4218" s="143"/>
    </row>
    <row r="4219" spans="4:4" x14ac:dyDescent="0.25">
      <c r="D4219" s="143"/>
    </row>
    <row r="4220" spans="4:4" x14ac:dyDescent="0.25">
      <c r="D4220" s="143"/>
    </row>
    <row r="4221" spans="4:4" x14ac:dyDescent="0.25">
      <c r="D4221" s="143"/>
    </row>
    <row r="4222" spans="4:4" x14ac:dyDescent="0.25">
      <c r="D4222" s="143"/>
    </row>
    <row r="4223" spans="4:4" x14ac:dyDescent="0.25">
      <c r="D4223" s="143"/>
    </row>
    <row r="4224" spans="4:4" x14ac:dyDescent="0.25">
      <c r="D4224" s="143"/>
    </row>
    <row r="4225" spans="4:4" x14ac:dyDescent="0.25">
      <c r="D4225" s="143"/>
    </row>
    <row r="4226" spans="4:4" x14ac:dyDescent="0.25">
      <c r="D4226" s="143"/>
    </row>
    <row r="4227" spans="4:4" x14ac:dyDescent="0.25">
      <c r="D4227" s="143"/>
    </row>
    <row r="4228" spans="4:4" x14ac:dyDescent="0.25">
      <c r="D4228" s="143"/>
    </row>
    <row r="4229" spans="4:4" x14ac:dyDescent="0.25">
      <c r="D4229" s="143"/>
    </row>
    <row r="4230" spans="4:4" x14ac:dyDescent="0.25">
      <c r="D4230" s="143"/>
    </row>
    <row r="4231" spans="4:4" x14ac:dyDescent="0.25">
      <c r="D4231" s="143"/>
    </row>
    <row r="4232" spans="4:4" x14ac:dyDescent="0.25">
      <c r="D4232" s="143"/>
    </row>
    <row r="4233" spans="4:4" x14ac:dyDescent="0.25">
      <c r="D4233" s="143"/>
    </row>
    <row r="4234" spans="4:4" x14ac:dyDescent="0.25">
      <c r="D4234" s="143"/>
    </row>
    <row r="4235" spans="4:4" x14ac:dyDescent="0.25">
      <c r="D4235" s="143"/>
    </row>
    <row r="4236" spans="4:4" x14ac:dyDescent="0.25">
      <c r="D4236" s="143"/>
    </row>
    <row r="4237" spans="4:4" x14ac:dyDescent="0.25">
      <c r="D4237" s="143"/>
    </row>
    <row r="4238" spans="4:4" x14ac:dyDescent="0.25">
      <c r="D4238" s="143"/>
    </row>
    <row r="4239" spans="4:4" x14ac:dyDescent="0.25">
      <c r="D4239" s="143"/>
    </row>
    <row r="4240" spans="4:4" x14ac:dyDescent="0.25">
      <c r="D4240" s="143"/>
    </row>
    <row r="4241" spans="4:4" x14ac:dyDescent="0.25">
      <c r="D4241" s="143"/>
    </row>
    <row r="4242" spans="4:4" x14ac:dyDescent="0.25">
      <c r="D4242" s="143"/>
    </row>
    <row r="4243" spans="4:4" x14ac:dyDescent="0.25">
      <c r="D4243" s="143"/>
    </row>
    <row r="4244" spans="4:4" x14ac:dyDescent="0.25">
      <c r="D4244" s="143"/>
    </row>
    <row r="4245" spans="4:4" x14ac:dyDescent="0.25">
      <c r="D4245" s="143"/>
    </row>
    <row r="4246" spans="4:4" x14ac:dyDescent="0.25">
      <c r="D4246" s="143"/>
    </row>
    <row r="4247" spans="4:4" x14ac:dyDescent="0.25">
      <c r="D4247" s="143"/>
    </row>
    <row r="4248" spans="4:4" x14ac:dyDescent="0.25">
      <c r="D4248" s="143"/>
    </row>
    <row r="4249" spans="4:4" x14ac:dyDescent="0.25">
      <c r="D4249" s="143"/>
    </row>
    <row r="4250" spans="4:4" x14ac:dyDescent="0.25">
      <c r="D4250" s="143"/>
    </row>
    <row r="4251" spans="4:4" x14ac:dyDescent="0.25">
      <c r="D4251" s="143"/>
    </row>
    <row r="4252" spans="4:4" x14ac:dyDescent="0.25">
      <c r="D4252" s="143"/>
    </row>
    <row r="4253" spans="4:4" x14ac:dyDescent="0.25">
      <c r="D4253" s="143"/>
    </row>
    <row r="4254" spans="4:4" x14ac:dyDescent="0.25">
      <c r="D4254" s="143"/>
    </row>
    <row r="4255" spans="4:4" x14ac:dyDescent="0.25">
      <c r="D4255" s="143"/>
    </row>
    <row r="4256" spans="4:4" x14ac:dyDescent="0.25">
      <c r="D4256" s="143"/>
    </row>
    <row r="4257" spans="4:4" x14ac:dyDescent="0.25">
      <c r="D4257" s="143"/>
    </row>
    <row r="4258" spans="4:4" x14ac:dyDescent="0.25">
      <c r="D4258" s="143"/>
    </row>
    <row r="4259" spans="4:4" x14ac:dyDescent="0.25">
      <c r="D4259" s="143"/>
    </row>
    <row r="4260" spans="4:4" x14ac:dyDescent="0.25">
      <c r="D4260" s="143"/>
    </row>
    <row r="4261" spans="4:4" x14ac:dyDescent="0.25">
      <c r="D4261" s="143"/>
    </row>
    <row r="4262" spans="4:4" x14ac:dyDescent="0.25">
      <c r="D4262" s="143"/>
    </row>
    <row r="4263" spans="4:4" x14ac:dyDescent="0.25">
      <c r="D4263" s="143"/>
    </row>
    <row r="4264" spans="4:4" x14ac:dyDescent="0.25">
      <c r="D4264" s="143"/>
    </row>
    <row r="4265" spans="4:4" x14ac:dyDescent="0.25">
      <c r="D4265" s="143"/>
    </row>
    <row r="4266" spans="4:4" x14ac:dyDescent="0.25">
      <c r="D4266" s="143"/>
    </row>
    <row r="4267" spans="4:4" x14ac:dyDescent="0.25">
      <c r="D4267" s="143"/>
    </row>
    <row r="4268" spans="4:4" x14ac:dyDescent="0.25">
      <c r="D4268" s="143"/>
    </row>
    <row r="4269" spans="4:4" x14ac:dyDescent="0.25">
      <c r="D4269" s="143"/>
    </row>
    <row r="4270" spans="4:4" x14ac:dyDescent="0.25">
      <c r="D4270" s="143"/>
    </row>
    <row r="4271" spans="4:4" x14ac:dyDescent="0.25">
      <c r="D4271" s="143"/>
    </row>
    <row r="4272" spans="4:4" x14ac:dyDescent="0.25">
      <c r="D4272" s="143"/>
    </row>
    <row r="4273" spans="4:4" x14ac:dyDescent="0.25">
      <c r="D4273" s="143"/>
    </row>
    <row r="4274" spans="4:4" x14ac:dyDescent="0.25">
      <c r="D4274" s="143"/>
    </row>
    <row r="4275" spans="4:4" x14ac:dyDescent="0.25">
      <c r="D4275" s="143"/>
    </row>
    <row r="4276" spans="4:4" x14ac:dyDescent="0.25">
      <c r="D4276" s="143"/>
    </row>
    <row r="4277" spans="4:4" x14ac:dyDescent="0.25">
      <c r="D4277" s="143"/>
    </row>
    <row r="4278" spans="4:4" x14ac:dyDescent="0.25">
      <c r="D4278" s="143"/>
    </row>
    <row r="4279" spans="4:4" x14ac:dyDescent="0.25">
      <c r="D4279" s="143"/>
    </row>
    <row r="4280" spans="4:4" x14ac:dyDescent="0.25">
      <c r="D4280" s="143"/>
    </row>
    <row r="4281" spans="4:4" x14ac:dyDescent="0.25">
      <c r="D4281" s="143"/>
    </row>
    <row r="4282" spans="4:4" x14ac:dyDescent="0.25">
      <c r="D4282" s="143"/>
    </row>
    <row r="4283" spans="4:4" x14ac:dyDescent="0.25">
      <c r="D4283" s="143"/>
    </row>
    <row r="4284" spans="4:4" x14ac:dyDescent="0.25">
      <c r="D4284" s="143"/>
    </row>
    <row r="4285" spans="4:4" x14ac:dyDescent="0.25">
      <c r="D4285" s="143"/>
    </row>
    <row r="4286" spans="4:4" x14ac:dyDescent="0.25">
      <c r="D4286" s="143"/>
    </row>
    <row r="4287" spans="4:4" x14ac:dyDescent="0.25">
      <c r="D4287" s="143"/>
    </row>
    <row r="4288" spans="4:4" x14ac:dyDescent="0.25">
      <c r="D4288" s="143"/>
    </row>
    <row r="4289" spans="4:4" x14ac:dyDescent="0.25">
      <c r="D4289" s="143"/>
    </row>
    <row r="4290" spans="4:4" x14ac:dyDescent="0.25">
      <c r="D4290" s="143"/>
    </row>
    <row r="4291" spans="4:4" x14ac:dyDescent="0.25">
      <c r="D4291" s="143"/>
    </row>
    <row r="4292" spans="4:4" x14ac:dyDescent="0.25">
      <c r="D4292" s="143"/>
    </row>
    <row r="4293" spans="4:4" x14ac:dyDescent="0.25">
      <c r="D4293" s="143"/>
    </row>
    <row r="4294" spans="4:4" x14ac:dyDescent="0.25">
      <c r="D4294" s="143"/>
    </row>
    <row r="4295" spans="4:4" x14ac:dyDescent="0.25">
      <c r="D4295" s="143"/>
    </row>
    <row r="4296" spans="4:4" x14ac:dyDescent="0.25">
      <c r="D4296" s="143"/>
    </row>
    <row r="4297" spans="4:4" x14ac:dyDescent="0.25">
      <c r="D4297" s="143"/>
    </row>
    <row r="4298" spans="4:4" x14ac:dyDescent="0.25">
      <c r="D4298" s="143"/>
    </row>
    <row r="4299" spans="4:4" x14ac:dyDescent="0.25">
      <c r="D4299" s="143"/>
    </row>
    <row r="4300" spans="4:4" x14ac:dyDescent="0.25">
      <c r="D4300" s="143"/>
    </row>
    <row r="4301" spans="4:4" x14ac:dyDescent="0.25">
      <c r="D4301" s="143"/>
    </row>
    <row r="4302" spans="4:4" x14ac:dyDescent="0.25">
      <c r="D4302" s="143"/>
    </row>
    <row r="4303" spans="4:4" x14ac:dyDescent="0.25">
      <c r="D4303" s="143"/>
    </row>
    <row r="4304" spans="4:4" x14ac:dyDescent="0.25">
      <c r="D4304" s="143"/>
    </row>
    <row r="4305" spans="4:4" x14ac:dyDescent="0.25">
      <c r="D4305" s="143"/>
    </row>
    <row r="4306" spans="4:4" x14ac:dyDescent="0.25">
      <c r="D4306" s="143"/>
    </row>
    <row r="4307" spans="4:4" x14ac:dyDescent="0.25">
      <c r="D4307" s="143"/>
    </row>
    <row r="4308" spans="4:4" x14ac:dyDescent="0.25">
      <c r="D4308" s="143"/>
    </row>
    <row r="4309" spans="4:4" x14ac:dyDescent="0.25">
      <c r="D4309" s="143"/>
    </row>
    <row r="4310" spans="4:4" x14ac:dyDescent="0.25">
      <c r="D4310" s="143"/>
    </row>
    <row r="4311" spans="4:4" x14ac:dyDescent="0.25">
      <c r="D4311" s="143"/>
    </row>
    <row r="4312" spans="4:4" x14ac:dyDescent="0.25">
      <c r="D4312" s="143"/>
    </row>
    <row r="4313" spans="4:4" x14ac:dyDescent="0.25">
      <c r="D4313" s="143"/>
    </row>
    <row r="4314" spans="4:4" x14ac:dyDescent="0.25">
      <c r="D4314" s="143"/>
    </row>
    <row r="4315" spans="4:4" x14ac:dyDescent="0.25">
      <c r="D4315" s="143"/>
    </row>
    <row r="4316" spans="4:4" x14ac:dyDescent="0.25">
      <c r="D4316" s="143"/>
    </row>
    <row r="4317" spans="4:4" x14ac:dyDescent="0.25">
      <c r="D4317" s="143"/>
    </row>
    <row r="4318" spans="4:4" x14ac:dyDescent="0.25">
      <c r="D4318" s="143"/>
    </row>
    <row r="4319" spans="4:4" x14ac:dyDescent="0.25">
      <c r="D4319" s="143"/>
    </row>
    <row r="4320" spans="4:4" x14ac:dyDescent="0.25">
      <c r="D4320" s="143"/>
    </row>
    <row r="4321" spans="4:4" x14ac:dyDescent="0.25">
      <c r="D4321" s="143"/>
    </row>
    <row r="4322" spans="4:4" x14ac:dyDescent="0.25">
      <c r="D4322" s="143"/>
    </row>
    <row r="4323" spans="4:4" x14ac:dyDescent="0.25">
      <c r="D4323" s="143"/>
    </row>
    <row r="4324" spans="4:4" x14ac:dyDescent="0.25">
      <c r="D4324" s="143"/>
    </row>
    <row r="4325" spans="4:4" x14ac:dyDescent="0.25">
      <c r="D4325" s="143"/>
    </row>
    <row r="4326" spans="4:4" x14ac:dyDescent="0.25">
      <c r="D4326" s="143"/>
    </row>
    <row r="4327" spans="4:4" x14ac:dyDescent="0.25">
      <c r="D4327" s="143"/>
    </row>
    <row r="4328" spans="4:4" x14ac:dyDescent="0.25">
      <c r="D4328" s="143"/>
    </row>
    <row r="4329" spans="4:4" x14ac:dyDescent="0.25">
      <c r="D4329" s="143"/>
    </row>
    <row r="4330" spans="4:4" x14ac:dyDescent="0.25">
      <c r="D4330" s="143"/>
    </row>
    <row r="4331" spans="4:4" x14ac:dyDescent="0.25">
      <c r="D4331" s="143"/>
    </row>
    <row r="4332" spans="4:4" x14ac:dyDescent="0.25">
      <c r="D4332" s="143"/>
    </row>
    <row r="4333" spans="4:4" x14ac:dyDescent="0.25">
      <c r="D4333" s="143"/>
    </row>
    <row r="4334" spans="4:4" x14ac:dyDescent="0.25">
      <c r="D4334" s="143"/>
    </row>
    <row r="4335" spans="4:4" x14ac:dyDescent="0.25">
      <c r="D4335" s="143"/>
    </row>
    <row r="4336" spans="4:4" x14ac:dyDescent="0.25">
      <c r="D4336" s="143"/>
    </row>
    <row r="4337" spans="4:4" x14ac:dyDescent="0.25">
      <c r="D4337" s="143"/>
    </row>
    <row r="4338" spans="4:4" x14ac:dyDescent="0.25">
      <c r="D4338" s="143"/>
    </row>
    <row r="4339" spans="4:4" x14ac:dyDescent="0.25">
      <c r="D4339" s="143"/>
    </row>
    <row r="4340" spans="4:4" x14ac:dyDescent="0.25">
      <c r="D4340" s="143"/>
    </row>
    <row r="4341" spans="4:4" x14ac:dyDescent="0.25">
      <c r="D4341" s="143"/>
    </row>
    <row r="4342" spans="4:4" x14ac:dyDescent="0.25">
      <c r="D4342" s="143"/>
    </row>
    <row r="4343" spans="4:4" x14ac:dyDescent="0.25">
      <c r="D4343" s="143"/>
    </row>
    <row r="4344" spans="4:4" x14ac:dyDescent="0.25">
      <c r="D4344" s="143"/>
    </row>
    <row r="4345" spans="4:4" x14ac:dyDescent="0.25">
      <c r="D4345" s="143"/>
    </row>
    <row r="4346" spans="4:4" x14ac:dyDescent="0.25">
      <c r="D4346" s="143"/>
    </row>
    <row r="4347" spans="4:4" x14ac:dyDescent="0.25">
      <c r="D4347" s="143"/>
    </row>
    <row r="4348" spans="4:4" x14ac:dyDescent="0.25">
      <c r="D4348" s="143"/>
    </row>
    <row r="4349" spans="4:4" x14ac:dyDescent="0.25">
      <c r="D4349" s="143"/>
    </row>
    <row r="4350" spans="4:4" x14ac:dyDescent="0.25">
      <c r="D4350" s="143"/>
    </row>
    <row r="4351" spans="4:4" x14ac:dyDescent="0.25">
      <c r="D4351" s="143"/>
    </row>
    <row r="4352" spans="4:4" x14ac:dyDescent="0.25">
      <c r="D4352" s="143"/>
    </row>
    <row r="4353" spans="4:4" x14ac:dyDescent="0.25">
      <c r="D4353" s="143"/>
    </row>
    <row r="4354" spans="4:4" x14ac:dyDescent="0.25">
      <c r="D4354" s="143"/>
    </row>
    <row r="4355" spans="4:4" x14ac:dyDescent="0.25">
      <c r="D4355" s="143"/>
    </row>
    <row r="4356" spans="4:4" x14ac:dyDescent="0.25">
      <c r="D4356" s="143"/>
    </row>
    <row r="4357" spans="4:4" x14ac:dyDescent="0.25">
      <c r="D4357" s="143"/>
    </row>
    <row r="4358" spans="4:4" x14ac:dyDescent="0.25">
      <c r="D4358" s="143"/>
    </row>
    <row r="4359" spans="4:4" x14ac:dyDescent="0.25">
      <c r="D4359" s="143"/>
    </row>
    <row r="4360" spans="4:4" x14ac:dyDescent="0.25">
      <c r="D4360" s="143"/>
    </row>
    <row r="4361" spans="4:4" x14ac:dyDescent="0.25">
      <c r="D4361" s="143"/>
    </row>
    <row r="4362" spans="4:4" x14ac:dyDescent="0.25">
      <c r="D4362" s="143"/>
    </row>
    <row r="4363" spans="4:4" x14ac:dyDescent="0.25">
      <c r="D4363" s="143"/>
    </row>
    <row r="4364" spans="4:4" x14ac:dyDescent="0.25">
      <c r="D4364" s="143"/>
    </row>
    <row r="4365" spans="4:4" x14ac:dyDescent="0.25">
      <c r="D4365" s="143"/>
    </row>
    <row r="4366" spans="4:4" x14ac:dyDescent="0.25">
      <c r="D4366" s="143"/>
    </row>
    <row r="4367" spans="4:4" x14ac:dyDescent="0.25">
      <c r="D4367" s="143"/>
    </row>
    <row r="4368" spans="4:4" x14ac:dyDescent="0.25">
      <c r="D4368" s="143"/>
    </row>
    <row r="4369" spans="4:4" x14ac:dyDescent="0.25">
      <c r="D4369" s="143"/>
    </row>
    <row r="4370" spans="4:4" x14ac:dyDescent="0.25">
      <c r="D4370" s="143"/>
    </row>
    <row r="4371" spans="4:4" x14ac:dyDescent="0.25">
      <c r="D4371" s="143"/>
    </row>
    <row r="4372" spans="4:4" x14ac:dyDescent="0.25">
      <c r="D4372" s="143"/>
    </row>
    <row r="4373" spans="4:4" x14ac:dyDescent="0.25">
      <c r="D4373" s="143"/>
    </row>
    <row r="4374" spans="4:4" x14ac:dyDescent="0.25">
      <c r="D4374" s="143"/>
    </row>
    <row r="4375" spans="4:4" x14ac:dyDescent="0.25">
      <c r="D4375" s="143"/>
    </row>
    <row r="4376" spans="4:4" x14ac:dyDescent="0.25">
      <c r="D4376" s="143"/>
    </row>
    <row r="4377" spans="4:4" x14ac:dyDescent="0.25">
      <c r="D4377" s="143"/>
    </row>
    <row r="4378" spans="4:4" x14ac:dyDescent="0.25">
      <c r="D4378" s="143"/>
    </row>
    <row r="4379" spans="4:4" x14ac:dyDescent="0.25">
      <c r="D4379" s="143"/>
    </row>
    <row r="4380" spans="4:4" x14ac:dyDescent="0.25">
      <c r="D4380" s="143"/>
    </row>
    <row r="4381" spans="4:4" x14ac:dyDescent="0.25">
      <c r="D4381" s="143"/>
    </row>
    <row r="4382" spans="4:4" x14ac:dyDescent="0.25">
      <c r="D4382" s="143"/>
    </row>
    <row r="4383" spans="4:4" x14ac:dyDescent="0.25">
      <c r="D4383" s="143"/>
    </row>
    <row r="4384" spans="4:4" x14ac:dyDescent="0.25">
      <c r="D4384" s="143"/>
    </row>
    <row r="4385" spans="4:4" x14ac:dyDescent="0.25">
      <c r="D4385" s="143"/>
    </row>
    <row r="4386" spans="4:4" x14ac:dyDescent="0.25">
      <c r="D4386" s="143"/>
    </row>
    <row r="4387" spans="4:4" x14ac:dyDescent="0.25">
      <c r="D4387" s="143"/>
    </row>
    <row r="4388" spans="4:4" x14ac:dyDescent="0.25">
      <c r="D4388" s="143"/>
    </row>
    <row r="4389" spans="4:4" x14ac:dyDescent="0.25">
      <c r="D4389" s="143"/>
    </row>
    <row r="4390" spans="4:4" x14ac:dyDescent="0.25">
      <c r="D4390" s="143"/>
    </row>
    <row r="4391" spans="4:4" x14ac:dyDescent="0.25">
      <c r="D4391" s="143"/>
    </row>
    <row r="4392" spans="4:4" x14ac:dyDescent="0.25">
      <c r="D4392" s="143"/>
    </row>
    <row r="4393" spans="4:4" x14ac:dyDescent="0.25">
      <c r="D4393" s="143"/>
    </row>
    <row r="4394" spans="4:4" x14ac:dyDescent="0.25">
      <c r="D4394" s="143"/>
    </row>
    <row r="4395" spans="4:4" x14ac:dyDescent="0.25">
      <c r="D4395" s="143"/>
    </row>
    <row r="4396" spans="4:4" x14ac:dyDescent="0.25">
      <c r="D4396" s="143"/>
    </row>
    <row r="4397" spans="4:4" x14ac:dyDescent="0.25">
      <c r="D4397" s="143"/>
    </row>
    <row r="4398" spans="4:4" x14ac:dyDescent="0.25">
      <c r="D4398" s="143"/>
    </row>
    <row r="4399" spans="4:4" x14ac:dyDescent="0.25">
      <c r="D4399" s="143"/>
    </row>
    <row r="4400" spans="4:4" x14ac:dyDescent="0.25">
      <c r="D4400" s="143"/>
    </row>
    <row r="4401" spans="4:4" x14ac:dyDescent="0.25">
      <c r="D4401" s="143"/>
    </row>
    <row r="4402" spans="4:4" x14ac:dyDescent="0.25">
      <c r="D4402" s="143"/>
    </row>
    <row r="4403" spans="4:4" x14ac:dyDescent="0.25">
      <c r="D4403" s="143"/>
    </row>
    <row r="4404" spans="4:4" x14ac:dyDescent="0.25">
      <c r="D4404" s="143"/>
    </row>
    <row r="4405" spans="4:4" x14ac:dyDescent="0.25">
      <c r="D4405" s="143"/>
    </row>
    <row r="4406" spans="4:4" x14ac:dyDescent="0.25">
      <c r="D4406" s="143"/>
    </row>
    <row r="4407" spans="4:4" x14ac:dyDescent="0.25">
      <c r="D4407" s="143"/>
    </row>
    <row r="4408" spans="4:4" x14ac:dyDescent="0.25">
      <c r="D4408" s="143"/>
    </row>
    <row r="4409" spans="4:4" x14ac:dyDescent="0.25">
      <c r="D4409" s="143"/>
    </row>
    <row r="4410" spans="4:4" x14ac:dyDescent="0.25">
      <c r="D4410" s="143"/>
    </row>
    <row r="4411" spans="4:4" x14ac:dyDescent="0.25">
      <c r="D4411" s="143"/>
    </row>
    <row r="4412" spans="4:4" x14ac:dyDescent="0.25">
      <c r="D4412" s="143"/>
    </row>
    <row r="4413" spans="4:4" x14ac:dyDescent="0.25">
      <c r="D4413" s="143"/>
    </row>
    <row r="4414" spans="4:4" x14ac:dyDescent="0.25">
      <c r="D4414" s="143"/>
    </row>
    <row r="4415" spans="4:4" x14ac:dyDescent="0.25">
      <c r="D4415" s="143"/>
    </row>
    <row r="4416" spans="4:4" x14ac:dyDescent="0.25">
      <c r="D4416" s="143"/>
    </row>
    <row r="4417" spans="4:4" x14ac:dyDescent="0.25">
      <c r="D4417" s="143"/>
    </row>
    <row r="4418" spans="4:4" x14ac:dyDescent="0.25">
      <c r="D4418" s="143"/>
    </row>
    <row r="4419" spans="4:4" x14ac:dyDescent="0.25">
      <c r="D4419" s="143"/>
    </row>
    <row r="4420" spans="4:4" x14ac:dyDescent="0.25">
      <c r="D4420" s="143"/>
    </row>
    <row r="4421" spans="4:4" x14ac:dyDescent="0.25">
      <c r="D4421" s="143"/>
    </row>
    <row r="4422" spans="4:4" x14ac:dyDescent="0.25">
      <c r="D4422" s="143"/>
    </row>
    <row r="4423" spans="4:4" x14ac:dyDescent="0.25">
      <c r="D4423" s="143"/>
    </row>
    <row r="4424" spans="4:4" x14ac:dyDescent="0.25">
      <c r="D4424" s="143"/>
    </row>
    <row r="4425" spans="4:4" x14ac:dyDescent="0.25">
      <c r="D4425" s="143"/>
    </row>
    <row r="4426" spans="4:4" x14ac:dyDescent="0.25">
      <c r="D4426" s="143"/>
    </row>
    <row r="4427" spans="4:4" x14ac:dyDescent="0.25">
      <c r="D4427" s="143"/>
    </row>
    <row r="4428" spans="4:4" x14ac:dyDescent="0.25">
      <c r="D4428" s="143"/>
    </row>
    <row r="4429" spans="4:4" x14ac:dyDescent="0.25">
      <c r="D4429" s="143"/>
    </row>
    <row r="4430" spans="4:4" x14ac:dyDescent="0.25">
      <c r="D4430" s="143"/>
    </row>
    <row r="4431" spans="4:4" x14ac:dyDescent="0.25">
      <c r="D4431" s="143"/>
    </row>
    <row r="4432" spans="4:4" x14ac:dyDescent="0.25">
      <c r="D4432" s="143"/>
    </row>
    <row r="4433" spans="4:4" x14ac:dyDescent="0.25">
      <c r="D4433" s="143"/>
    </row>
    <row r="4434" spans="4:4" x14ac:dyDescent="0.25">
      <c r="D4434" s="143"/>
    </row>
    <row r="4435" spans="4:4" x14ac:dyDescent="0.25">
      <c r="D4435" s="143"/>
    </row>
    <row r="4436" spans="4:4" x14ac:dyDescent="0.25">
      <c r="D4436" s="143"/>
    </row>
    <row r="4437" spans="4:4" x14ac:dyDescent="0.25">
      <c r="D4437" s="143"/>
    </row>
    <row r="4438" spans="4:4" x14ac:dyDescent="0.25">
      <c r="D4438" s="143"/>
    </row>
    <row r="4439" spans="4:4" x14ac:dyDescent="0.25">
      <c r="D4439" s="143"/>
    </row>
    <row r="4440" spans="4:4" x14ac:dyDescent="0.25">
      <c r="D4440" s="143"/>
    </row>
    <row r="4441" spans="4:4" x14ac:dyDescent="0.25">
      <c r="D4441" s="143"/>
    </row>
    <row r="4442" spans="4:4" x14ac:dyDescent="0.25">
      <c r="D4442" s="143"/>
    </row>
    <row r="4443" spans="4:4" x14ac:dyDescent="0.25">
      <c r="D4443" s="143"/>
    </row>
    <row r="4444" spans="4:4" x14ac:dyDescent="0.25">
      <c r="D4444" s="143"/>
    </row>
    <row r="4445" spans="4:4" x14ac:dyDescent="0.25">
      <c r="D4445" s="143"/>
    </row>
    <row r="4446" spans="4:4" x14ac:dyDescent="0.25">
      <c r="D4446" s="143"/>
    </row>
    <row r="4447" spans="4:4" x14ac:dyDescent="0.25">
      <c r="D4447" s="143"/>
    </row>
    <row r="4448" spans="4:4" x14ac:dyDescent="0.25">
      <c r="D4448" s="143"/>
    </row>
    <row r="4449" spans="4:4" x14ac:dyDescent="0.25">
      <c r="D4449" s="143"/>
    </row>
    <row r="4450" spans="4:4" x14ac:dyDescent="0.25">
      <c r="D4450" s="143"/>
    </row>
    <row r="4451" spans="4:4" x14ac:dyDescent="0.25">
      <c r="D4451" s="143"/>
    </row>
    <row r="4452" spans="4:4" x14ac:dyDescent="0.25">
      <c r="D4452" s="143"/>
    </row>
    <row r="4453" spans="4:4" x14ac:dyDescent="0.25">
      <c r="D4453" s="143"/>
    </row>
    <row r="4454" spans="4:4" x14ac:dyDescent="0.25">
      <c r="D4454" s="143"/>
    </row>
    <row r="4455" spans="4:4" x14ac:dyDescent="0.25">
      <c r="D4455" s="143"/>
    </row>
    <row r="4456" spans="4:4" x14ac:dyDescent="0.25">
      <c r="D4456" s="143"/>
    </row>
    <row r="4457" spans="4:4" x14ac:dyDescent="0.25">
      <c r="D4457" s="143"/>
    </row>
    <row r="4458" spans="4:4" x14ac:dyDescent="0.25">
      <c r="D4458" s="143"/>
    </row>
    <row r="4459" spans="4:4" x14ac:dyDescent="0.25">
      <c r="D4459" s="143"/>
    </row>
    <row r="4460" spans="4:4" x14ac:dyDescent="0.25">
      <c r="D4460" s="143"/>
    </row>
    <row r="4461" spans="4:4" x14ac:dyDescent="0.25">
      <c r="D4461" s="143"/>
    </row>
    <row r="4462" spans="4:4" x14ac:dyDescent="0.25">
      <c r="D4462" s="143"/>
    </row>
    <row r="4463" spans="4:4" x14ac:dyDescent="0.25">
      <c r="D4463" s="143"/>
    </row>
    <row r="4464" spans="4:4" x14ac:dyDescent="0.25">
      <c r="D4464" s="143"/>
    </row>
    <row r="4465" spans="4:4" x14ac:dyDescent="0.25">
      <c r="D4465" s="143"/>
    </row>
    <row r="4466" spans="4:4" x14ac:dyDescent="0.25">
      <c r="D4466" s="143"/>
    </row>
    <row r="4467" spans="4:4" x14ac:dyDescent="0.25">
      <c r="D4467" s="143"/>
    </row>
    <row r="4468" spans="4:4" x14ac:dyDescent="0.25">
      <c r="D4468" s="143"/>
    </row>
    <row r="4469" spans="4:4" x14ac:dyDescent="0.25">
      <c r="D4469" s="143"/>
    </row>
    <row r="4470" spans="4:4" x14ac:dyDescent="0.25">
      <c r="D4470" s="143"/>
    </row>
    <row r="4471" spans="4:4" x14ac:dyDescent="0.25">
      <c r="D4471" s="143"/>
    </row>
    <row r="4472" spans="4:4" x14ac:dyDescent="0.25">
      <c r="D4472" s="143"/>
    </row>
    <row r="4473" spans="4:4" x14ac:dyDescent="0.25">
      <c r="D4473" s="143"/>
    </row>
    <row r="4474" spans="4:4" x14ac:dyDescent="0.25">
      <c r="D4474" s="143"/>
    </row>
    <row r="4475" spans="4:4" x14ac:dyDescent="0.25">
      <c r="D4475" s="143"/>
    </row>
    <row r="4476" spans="4:4" x14ac:dyDescent="0.25">
      <c r="D4476" s="143"/>
    </row>
    <row r="4477" spans="4:4" x14ac:dyDescent="0.25">
      <c r="D4477" s="143"/>
    </row>
    <row r="4478" spans="4:4" x14ac:dyDescent="0.25">
      <c r="D4478" s="143"/>
    </row>
    <row r="4479" spans="4:4" x14ac:dyDescent="0.25">
      <c r="D4479" s="143"/>
    </row>
    <row r="4480" spans="4:4" x14ac:dyDescent="0.25">
      <c r="D4480" s="143"/>
    </row>
    <row r="4481" spans="4:4" x14ac:dyDescent="0.25">
      <c r="D4481" s="143"/>
    </row>
    <row r="4482" spans="4:4" x14ac:dyDescent="0.25">
      <c r="D4482" s="143"/>
    </row>
    <row r="4483" spans="4:4" x14ac:dyDescent="0.25">
      <c r="D4483" s="143"/>
    </row>
    <row r="4484" spans="4:4" x14ac:dyDescent="0.25">
      <c r="D4484" s="143"/>
    </row>
    <row r="4485" spans="4:4" x14ac:dyDescent="0.25">
      <c r="D4485" s="143"/>
    </row>
    <row r="4486" spans="4:4" x14ac:dyDescent="0.25">
      <c r="D4486" s="143"/>
    </row>
    <row r="4487" spans="4:4" x14ac:dyDescent="0.25">
      <c r="D4487" s="143"/>
    </row>
    <row r="4488" spans="4:4" x14ac:dyDescent="0.25">
      <c r="D4488" s="143"/>
    </row>
    <row r="4489" spans="4:4" x14ac:dyDescent="0.25">
      <c r="D4489" s="143"/>
    </row>
    <row r="4490" spans="4:4" x14ac:dyDescent="0.25">
      <c r="D4490" s="143"/>
    </row>
    <row r="4491" spans="4:4" x14ac:dyDescent="0.25">
      <c r="D4491" s="143"/>
    </row>
    <row r="4492" spans="4:4" x14ac:dyDescent="0.25">
      <c r="D4492" s="143"/>
    </row>
    <row r="4493" spans="4:4" x14ac:dyDescent="0.25">
      <c r="D4493" s="143"/>
    </row>
    <row r="4494" spans="4:4" x14ac:dyDescent="0.25">
      <c r="D4494" s="143"/>
    </row>
    <row r="4495" spans="4:4" x14ac:dyDescent="0.25">
      <c r="D4495" s="143"/>
    </row>
    <row r="4496" spans="4:4" x14ac:dyDescent="0.25">
      <c r="D4496" s="143"/>
    </row>
    <row r="4497" spans="4:4" x14ac:dyDescent="0.25">
      <c r="D4497" s="143"/>
    </row>
    <row r="4498" spans="4:4" x14ac:dyDescent="0.25">
      <c r="D4498" s="143"/>
    </row>
    <row r="4499" spans="4:4" x14ac:dyDescent="0.25">
      <c r="D4499" s="143"/>
    </row>
    <row r="4500" spans="4:4" x14ac:dyDescent="0.25">
      <c r="D4500" s="143"/>
    </row>
    <row r="4501" spans="4:4" x14ac:dyDescent="0.25">
      <c r="D4501" s="143"/>
    </row>
    <row r="4502" spans="4:4" x14ac:dyDescent="0.25">
      <c r="D4502" s="143"/>
    </row>
    <row r="4503" spans="4:4" x14ac:dyDescent="0.25">
      <c r="D4503" s="143"/>
    </row>
    <row r="4504" spans="4:4" x14ac:dyDescent="0.25">
      <c r="D4504" s="143"/>
    </row>
    <row r="4505" spans="4:4" x14ac:dyDescent="0.25">
      <c r="D4505" s="143"/>
    </row>
    <row r="4506" spans="4:4" x14ac:dyDescent="0.25">
      <c r="D4506" s="143"/>
    </row>
    <row r="4507" spans="4:4" x14ac:dyDescent="0.25">
      <c r="D4507" s="143"/>
    </row>
    <row r="4508" spans="4:4" x14ac:dyDescent="0.25">
      <c r="D4508" s="143"/>
    </row>
    <row r="4509" spans="4:4" x14ac:dyDescent="0.25">
      <c r="D4509" s="143"/>
    </row>
    <row r="4510" spans="4:4" x14ac:dyDescent="0.25">
      <c r="D4510" s="143"/>
    </row>
    <row r="4511" spans="4:4" x14ac:dyDescent="0.25">
      <c r="D4511" s="143"/>
    </row>
    <row r="4512" spans="4:4" x14ac:dyDescent="0.25">
      <c r="D4512" s="143"/>
    </row>
    <row r="4513" spans="4:4" x14ac:dyDescent="0.25">
      <c r="D4513" s="143"/>
    </row>
    <row r="4514" spans="4:4" x14ac:dyDescent="0.25">
      <c r="D4514" s="143"/>
    </row>
    <row r="4515" spans="4:4" x14ac:dyDescent="0.25">
      <c r="D4515" s="143"/>
    </row>
    <row r="4516" spans="4:4" x14ac:dyDescent="0.25">
      <c r="D4516" s="143"/>
    </row>
    <row r="4517" spans="4:4" x14ac:dyDescent="0.25">
      <c r="D4517" s="143"/>
    </row>
    <row r="4518" spans="4:4" x14ac:dyDescent="0.25">
      <c r="D4518" s="143"/>
    </row>
    <row r="4519" spans="4:4" x14ac:dyDescent="0.25">
      <c r="D4519" s="143"/>
    </row>
    <row r="4520" spans="4:4" x14ac:dyDescent="0.25">
      <c r="D4520" s="143"/>
    </row>
    <row r="4521" spans="4:4" x14ac:dyDescent="0.25">
      <c r="D4521" s="143"/>
    </row>
    <row r="4522" spans="4:4" x14ac:dyDescent="0.25">
      <c r="D4522" s="143"/>
    </row>
    <row r="4523" spans="4:4" x14ac:dyDescent="0.25">
      <c r="D4523" s="143"/>
    </row>
    <row r="4524" spans="4:4" x14ac:dyDescent="0.25">
      <c r="D4524" s="143"/>
    </row>
    <row r="4525" spans="4:4" x14ac:dyDescent="0.25">
      <c r="D4525" s="143"/>
    </row>
    <row r="4526" spans="4:4" x14ac:dyDescent="0.25">
      <c r="D4526" s="143"/>
    </row>
    <row r="4527" spans="4:4" x14ac:dyDescent="0.25">
      <c r="D4527" s="143"/>
    </row>
    <row r="4528" spans="4:4" x14ac:dyDescent="0.25">
      <c r="D4528" s="143"/>
    </row>
    <row r="4529" spans="4:4" x14ac:dyDescent="0.25">
      <c r="D4529" s="143"/>
    </row>
    <row r="4530" spans="4:4" x14ac:dyDescent="0.25">
      <c r="D4530" s="143"/>
    </row>
    <row r="4531" spans="4:4" x14ac:dyDescent="0.25">
      <c r="D4531" s="143"/>
    </row>
    <row r="4532" spans="4:4" x14ac:dyDescent="0.25">
      <c r="D4532" s="143"/>
    </row>
    <row r="4533" spans="4:4" x14ac:dyDescent="0.25">
      <c r="D4533" s="143"/>
    </row>
    <row r="4534" spans="4:4" x14ac:dyDescent="0.25">
      <c r="D4534" s="143"/>
    </row>
    <row r="4535" spans="4:4" x14ac:dyDescent="0.25">
      <c r="D4535" s="143"/>
    </row>
    <row r="4536" spans="4:4" x14ac:dyDescent="0.25">
      <c r="D4536" s="143"/>
    </row>
    <row r="4537" spans="4:4" x14ac:dyDescent="0.25">
      <c r="D4537" s="143"/>
    </row>
    <row r="4538" spans="4:4" x14ac:dyDescent="0.25">
      <c r="D4538" s="143"/>
    </row>
    <row r="4539" spans="4:4" x14ac:dyDescent="0.25">
      <c r="D4539" s="143"/>
    </row>
    <row r="4540" spans="4:4" x14ac:dyDescent="0.25">
      <c r="D4540" s="143"/>
    </row>
    <row r="4541" spans="4:4" x14ac:dyDescent="0.25">
      <c r="D4541" s="143"/>
    </row>
    <row r="4542" spans="4:4" x14ac:dyDescent="0.25">
      <c r="D4542" s="143"/>
    </row>
    <row r="4543" spans="4:4" x14ac:dyDescent="0.25">
      <c r="D4543" s="143"/>
    </row>
    <row r="4544" spans="4:4" x14ac:dyDescent="0.25">
      <c r="D4544" s="143"/>
    </row>
    <row r="4545" spans="4:4" x14ac:dyDescent="0.25">
      <c r="D4545" s="143"/>
    </row>
    <row r="4546" spans="4:4" x14ac:dyDescent="0.25">
      <c r="D4546" s="143"/>
    </row>
    <row r="4547" spans="4:4" x14ac:dyDescent="0.25">
      <c r="D4547" s="143"/>
    </row>
    <row r="4548" spans="4:4" x14ac:dyDescent="0.25">
      <c r="D4548" s="143"/>
    </row>
    <row r="4549" spans="4:4" x14ac:dyDescent="0.25">
      <c r="D4549" s="143"/>
    </row>
    <row r="4550" spans="4:4" x14ac:dyDescent="0.25">
      <c r="D4550" s="143"/>
    </row>
    <row r="4551" spans="4:4" x14ac:dyDescent="0.25">
      <c r="D4551" s="143"/>
    </row>
    <row r="4552" spans="4:4" x14ac:dyDescent="0.25">
      <c r="D4552" s="143"/>
    </row>
    <row r="4553" spans="4:4" x14ac:dyDescent="0.25">
      <c r="D4553" s="143"/>
    </row>
    <row r="4554" spans="4:4" x14ac:dyDescent="0.25">
      <c r="D4554" s="143"/>
    </row>
    <row r="4555" spans="4:4" x14ac:dyDescent="0.25">
      <c r="D4555" s="143"/>
    </row>
    <row r="4556" spans="4:4" x14ac:dyDescent="0.25">
      <c r="D4556" s="143"/>
    </row>
    <row r="4557" spans="4:4" x14ac:dyDescent="0.25">
      <c r="D4557" s="143"/>
    </row>
    <row r="4558" spans="4:4" x14ac:dyDescent="0.25">
      <c r="D4558" s="143"/>
    </row>
    <row r="4559" spans="4:4" x14ac:dyDescent="0.25">
      <c r="D4559" s="143"/>
    </row>
    <row r="4560" spans="4:4" x14ac:dyDescent="0.25">
      <c r="D4560" s="143"/>
    </row>
    <row r="4561" spans="4:4" x14ac:dyDescent="0.25">
      <c r="D4561" s="143"/>
    </row>
    <row r="4562" spans="4:4" x14ac:dyDescent="0.25">
      <c r="D4562" s="143"/>
    </row>
    <row r="4563" spans="4:4" x14ac:dyDescent="0.25">
      <c r="D4563" s="143"/>
    </row>
    <row r="4564" spans="4:4" x14ac:dyDescent="0.25">
      <c r="D4564" s="143"/>
    </row>
    <row r="4565" spans="4:4" x14ac:dyDescent="0.25">
      <c r="D4565" s="143"/>
    </row>
    <row r="4566" spans="4:4" x14ac:dyDescent="0.25">
      <c r="D4566" s="143"/>
    </row>
    <row r="4567" spans="4:4" x14ac:dyDescent="0.25">
      <c r="D4567" s="143"/>
    </row>
    <row r="4568" spans="4:4" x14ac:dyDescent="0.25">
      <c r="D4568" s="143"/>
    </row>
    <row r="4569" spans="4:4" x14ac:dyDescent="0.25">
      <c r="D4569" s="143"/>
    </row>
    <row r="4570" spans="4:4" x14ac:dyDescent="0.25">
      <c r="D4570" s="143"/>
    </row>
    <row r="4571" spans="4:4" x14ac:dyDescent="0.25">
      <c r="D4571" s="143"/>
    </row>
    <row r="4572" spans="4:4" x14ac:dyDescent="0.25">
      <c r="D4572" s="143"/>
    </row>
    <row r="4573" spans="4:4" x14ac:dyDescent="0.25">
      <c r="D4573" s="143"/>
    </row>
    <row r="4574" spans="4:4" x14ac:dyDescent="0.25">
      <c r="D4574" s="143"/>
    </row>
    <row r="4575" spans="4:4" x14ac:dyDescent="0.25">
      <c r="D4575" s="143"/>
    </row>
    <row r="4576" spans="4:4" x14ac:dyDescent="0.25">
      <c r="D4576" s="143"/>
    </row>
    <row r="4577" spans="4:4" x14ac:dyDescent="0.25">
      <c r="D4577" s="143"/>
    </row>
    <row r="4578" spans="4:4" x14ac:dyDescent="0.25">
      <c r="D4578" s="143"/>
    </row>
    <row r="4579" spans="4:4" x14ac:dyDescent="0.25">
      <c r="D4579" s="143"/>
    </row>
    <row r="4580" spans="4:4" x14ac:dyDescent="0.25">
      <c r="D4580" s="143"/>
    </row>
    <row r="4581" spans="4:4" x14ac:dyDescent="0.25">
      <c r="D4581" s="143"/>
    </row>
    <row r="4582" spans="4:4" x14ac:dyDescent="0.25">
      <c r="D4582" s="143"/>
    </row>
    <row r="4583" spans="4:4" x14ac:dyDescent="0.25">
      <c r="D4583" s="143"/>
    </row>
    <row r="4584" spans="4:4" x14ac:dyDescent="0.25">
      <c r="D4584" s="143"/>
    </row>
    <row r="4585" spans="4:4" x14ac:dyDescent="0.25">
      <c r="D4585" s="143"/>
    </row>
    <row r="4586" spans="4:4" x14ac:dyDescent="0.25">
      <c r="D4586" s="143"/>
    </row>
    <row r="4587" spans="4:4" x14ac:dyDescent="0.25">
      <c r="D4587" s="143"/>
    </row>
    <row r="4588" spans="4:4" x14ac:dyDescent="0.25">
      <c r="D4588" s="143"/>
    </row>
    <row r="4589" spans="4:4" x14ac:dyDescent="0.25">
      <c r="D4589" s="143"/>
    </row>
    <row r="4590" spans="4:4" x14ac:dyDescent="0.25">
      <c r="D4590" s="143"/>
    </row>
    <row r="4591" spans="4:4" x14ac:dyDescent="0.25">
      <c r="D4591" s="143"/>
    </row>
    <row r="4592" spans="4:4" x14ac:dyDescent="0.25">
      <c r="D4592" s="143"/>
    </row>
    <row r="4593" spans="4:4" x14ac:dyDescent="0.25">
      <c r="D4593" s="143"/>
    </row>
    <row r="4594" spans="4:4" x14ac:dyDescent="0.25">
      <c r="D4594" s="143"/>
    </row>
    <row r="4595" spans="4:4" x14ac:dyDescent="0.25">
      <c r="D4595" s="143"/>
    </row>
    <row r="4596" spans="4:4" x14ac:dyDescent="0.25">
      <c r="D4596" s="143"/>
    </row>
    <row r="4597" spans="4:4" x14ac:dyDescent="0.25">
      <c r="D4597" s="143"/>
    </row>
    <row r="4598" spans="4:4" x14ac:dyDescent="0.25">
      <c r="D4598" s="143"/>
    </row>
    <row r="4599" spans="4:4" x14ac:dyDescent="0.25">
      <c r="D4599" s="143"/>
    </row>
    <row r="4600" spans="4:4" x14ac:dyDescent="0.25">
      <c r="D4600" s="143"/>
    </row>
    <row r="4601" spans="4:4" x14ac:dyDescent="0.25">
      <c r="D4601" s="143"/>
    </row>
    <row r="4602" spans="4:4" x14ac:dyDescent="0.25">
      <c r="D4602" s="143"/>
    </row>
    <row r="4603" spans="4:4" x14ac:dyDescent="0.25">
      <c r="D4603" s="143"/>
    </row>
    <row r="4604" spans="4:4" x14ac:dyDescent="0.25">
      <c r="D4604" s="143"/>
    </row>
    <row r="4605" spans="4:4" x14ac:dyDescent="0.25">
      <c r="D4605" s="143"/>
    </row>
    <row r="4606" spans="4:4" x14ac:dyDescent="0.25">
      <c r="D4606" s="143"/>
    </row>
    <row r="4607" spans="4:4" x14ac:dyDescent="0.25">
      <c r="D4607" s="143"/>
    </row>
    <row r="4608" spans="4:4" x14ac:dyDescent="0.25">
      <c r="D4608" s="143"/>
    </row>
    <row r="4609" spans="4:4" x14ac:dyDescent="0.25">
      <c r="D4609" s="143"/>
    </row>
    <row r="4610" spans="4:4" x14ac:dyDescent="0.25">
      <c r="D4610" s="143"/>
    </row>
    <row r="4611" spans="4:4" x14ac:dyDescent="0.25">
      <c r="D4611" s="143"/>
    </row>
    <row r="4612" spans="4:4" x14ac:dyDescent="0.25">
      <c r="D4612" s="143"/>
    </row>
    <row r="4613" spans="4:4" x14ac:dyDescent="0.25">
      <c r="D4613" s="143"/>
    </row>
    <row r="4614" spans="4:4" x14ac:dyDescent="0.25">
      <c r="D4614" s="143"/>
    </row>
    <row r="4615" spans="4:4" x14ac:dyDescent="0.25">
      <c r="D4615" s="143"/>
    </row>
    <row r="4616" spans="4:4" x14ac:dyDescent="0.25">
      <c r="D4616" s="143"/>
    </row>
    <row r="4617" spans="4:4" x14ac:dyDescent="0.25">
      <c r="D4617" s="143"/>
    </row>
    <row r="4618" spans="4:4" x14ac:dyDescent="0.25">
      <c r="D4618" s="143"/>
    </row>
    <row r="4619" spans="4:4" x14ac:dyDescent="0.25">
      <c r="D4619" s="143"/>
    </row>
    <row r="4620" spans="4:4" x14ac:dyDescent="0.25">
      <c r="D4620" s="143"/>
    </row>
    <row r="4621" spans="4:4" x14ac:dyDescent="0.25">
      <c r="D4621" s="143"/>
    </row>
    <row r="4622" spans="4:4" x14ac:dyDescent="0.25">
      <c r="D4622" s="143"/>
    </row>
    <row r="4623" spans="4:4" x14ac:dyDescent="0.25">
      <c r="D4623" s="143"/>
    </row>
    <row r="4624" spans="4:4" x14ac:dyDescent="0.25">
      <c r="D4624" s="143"/>
    </row>
    <row r="4625" spans="4:4" x14ac:dyDescent="0.25">
      <c r="D4625" s="143"/>
    </row>
    <row r="4626" spans="4:4" x14ac:dyDescent="0.25">
      <c r="D4626" s="143"/>
    </row>
    <row r="4627" spans="4:4" x14ac:dyDescent="0.25">
      <c r="D4627" s="143"/>
    </row>
    <row r="4628" spans="4:4" x14ac:dyDescent="0.25">
      <c r="D4628" s="143"/>
    </row>
    <row r="4629" spans="4:4" x14ac:dyDescent="0.25">
      <c r="D4629" s="143"/>
    </row>
    <row r="4630" spans="4:4" x14ac:dyDescent="0.25">
      <c r="D4630" s="143"/>
    </row>
    <row r="4631" spans="4:4" x14ac:dyDescent="0.25">
      <c r="D4631" s="143"/>
    </row>
    <row r="4632" spans="4:4" x14ac:dyDescent="0.25">
      <c r="D4632" s="143"/>
    </row>
    <row r="4633" spans="4:4" x14ac:dyDescent="0.25">
      <c r="D4633" s="143"/>
    </row>
    <row r="4634" spans="4:4" x14ac:dyDescent="0.25">
      <c r="D4634" s="143"/>
    </row>
    <row r="4635" spans="4:4" x14ac:dyDescent="0.25">
      <c r="D4635" s="143"/>
    </row>
    <row r="4636" spans="4:4" x14ac:dyDescent="0.25">
      <c r="D4636" s="143"/>
    </row>
    <row r="4637" spans="4:4" x14ac:dyDescent="0.25">
      <c r="D4637" s="143"/>
    </row>
    <row r="4638" spans="4:4" x14ac:dyDescent="0.25">
      <c r="D4638" s="143"/>
    </row>
    <row r="4639" spans="4:4" x14ac:dyDescent="0.25">
      <c r="D4639" s="143"/>
    </row>
    <row r="4640" spans="4:4" x14ac:dyDescent="0.25">
      <c r="D4640" s="143"/>
    </row>
    <row r="4641" spans="4:4" x14ac:dyDescent="0.25">
      <c r="D4641" s="143"/>
    </row>
    <row r="4642" spans="4:4" x14ac:dyDescent="0.25">
      <c r="D4642" s="143"/>
    </row>
    <row r="4643" spans="4:4" x14ac:dyDescent="0.25">
      <c r="D4643" s="143"/>
    </row>
    <row r="4644" spans="4:4" x14ac:dyDescent="0.25">
      <c r="D4644" s="143"/>
    </row>
    <row r="4645" spans="4:4" x14ac:dyDescent="0.25">
      <c r="D4645" s="143"/>
    </row>
    <row r="4646" spans="4:4" x14ac:dyDescent="0.25">
      <c r="D4646" s="143"/>
    </row>
    <row r="4647" spans="4:4" x14ac:dyDescent="0.25">
      <c r="D4647" s="143"/>
    </row>
    <row r="4648" spans="4:4" x14ac:dyDescent="0.25">
      <c r="D4648" s="143"/>
    </row>
    <row r="4649" spans="4:4" x14ac:dyDescent="0.25">
      <c r="D4649" s="143"/>
    </row>
    <row r="4650" spans="4:4" x14ac:dyDescent="0.25">
      <c r="D4650" s="143"/>
    </row>
    <row r="4651" spans="4:4" x14ac:dyDescent="0.25">
      <c r="D4651" s="143"/>
    </row>
    <row r="4652" spans="4:4" x14ac:dyDescent="0.25">
      <c r="D4652" s="143"/>
    </row>
    <row r="4653" spans="4:4" x14ac:dyDescent="0.25">
      <c r="D4653" s="143"/>
    </row>
    <row r="4654" spans="4:4" x14ac:dyDescent="0.25">
      <c r="D4654" s="143"/>
    </row>
    <row r="4655" spans="4:4" x14ac:dyDescent="0.25">
      <c r="D4655" s="143"/>
    </row>
    <row r="4656" spans="4:4" x14ac:dyDescent="0.25">
      <c r="D4656" s="143"/>
    </row>
    <row r="4657" spans="4:4" x14ac:dyDescent="0.25">
      <c r="D4657" s="143"/>
    </row>
    <row r="4658" spans="4:4" x14ac:dyDescent="0.25">
      <c r="D4658" s="143"/>
    </row>
    <row r="4659" spans="4:4" x14ac:dyDescent="0.25">
      <c r="D4659" s="143"/>
    </row>
    <row r="4660" spans="4:4" x14ac:dyDescent="0.25">
      <c r="D4660" s="143"/>
    </row>
    <row r="4661" spans="4:4" x14ac:dyDescent="0.25">
      <c r="D4661" s="143"/>
    </row>
    <row r="4662" spans="4:4" x14ac:dyDescent="0.25">
      <c r="D4662" s="143"/>
    </row>
    <row r="4663" spans="4:4" x14ac:dyDescent="0.25">
      <c r="D4663" s="143"/>
    </row>
    <row r="4664" spans="4:4" x14ac:dyDescent="0.25">
      <c r="D4664" s="143"/>
    </row>
    <row r="4665" spans="4:4" x14ac:dyDescent="0.25">
      <c r="D4665" s="143"/>
    </row>
    <row r="4666" spans="4:4" x14ac:dyDescent="0.25">
      <c r="D4666" s="143"/>
    </row>
    <row r="4667" spans="4:4" x14ac:dyDescent="0.25">
      <c r="D4667" s="143"/>
    </row>
    <row r="4668" spans="4:4" x14ac:dyDescent="0.25">
      <c r="D4668" s="143"/>
    </row>
    <row r="4669" spans="4:4" x14ac:dyDescent="0.25">
      <c r="D4669" s="143"/>
    </row>
    <row r="4670" spans="4:4" x14ac:dyDescent="0.25">
      <c r="D4670" s="143"/>
    </row>
    <row r="4671" spans="4:4" x14ac:dyDescent="0.25">
      <c r="D4671" s="143"/>
    </row>
    <row r="4672" spans="4:4" x14ac:dyDescent="0.25">
      <c r="D4672" s="143"/>
    </row>
    <row r="4673" spans="4:4" x14ac:dyDescent="0.25">
      <c r="D4673" s="143"/>
    </row>
    <row r="4674" spans="4:4" x14ac:dyDescent="0.25">
      <c r="D4674" s="143"/>
    </row>
    <row r="4675" spans="4:4" x14ac:dyDescent="0.25">
      <c r="D4675" s="143"/>
    </row>
    <row r="4676" spans="4:4" x14ac:dyDescent="0.25">
      <c r="D4676" s="143"/>
    </row>
    <row r="4677" spans="4:4" x14ac:dyDescent="0.25">
      <c r="D4677" s="143"/>
    </row>
    <row r="4678" spans="4:4" x14ac:dyDescent="0.25">
      <c r="D4678" s="143"/>
    </row>
    <row r="4679" spans="4:4" x14ac:dyDescent="0.25">
      <c r="D4679" s="143"/>
    </row>
    <row r="4680" spans="4:4" x14ac:dyDescent="0.25">
      <c r="D4680" s="143"/>
    </row>
    <row r="4681" spans="4:4" x14ac:dyDescent="0.25">
      <c r="D4681" s="143"/>
    </row>
    <row r="4682" spans="4:4" x14ac:dyDescent="0.25">
      <c r="D4682" s="143"/>
    </row>
    <row r="4683" spans="4:4" x14ac:dyDescent="0.25">
      <c r="D4683" s="143"/>
    </row>
    <row r="4684" spans="4:4" x14ac:dyDescent="0.25">
      <c r="D4684" s="143"/>
    </row>
    <row r="4685" spans="4:4" x14ac:dyDescent="0.25">
      <c r="D4685" s="143"/>
    </row>
    <row r="4686" spans="4:4" x14ac:dyDescent="0.25">
      <c r="D4686" s="143"/>
    </row>
    <row r="4687" spans="4:4" x14ac:dyDescent="0.25">
      <c r="D4687" s="143"/>
    </row>
    <row r="4688" spans="4:4" x14ac:dyDescent="0.25">
      <c r="D4688" s="143"/>
    </row>
    <row r="4689" spans="4:4" x14ac:dyDescent="0.25">
      <c r="D4689" s="143"/>
    </row>
    <row r="4690" spans="4:4" x14ac:dyDescent="0.25">
      <c r="D4690" s="143"/>
    </row>
    <row r="4691" spans="4:4" x14ac:dyDescent="0.25">
      <c r="D4691" s="143"/>
    </row>
    <row r="4692" spans="4:4" x14ac:dyDescent="0.25">
      <c r="D4692" s="143"/>
    </row>
    <row r="4693" spans="4:4" x14ac:dyDescent="0.25">
      <c r="D4693" s="143"/>
    </row>
    <row r="4694" spans="4:4" x14ac:dyDescent="0.25">
      <c r="D4694" s="143"/>
    </row>
    <row r="4695" spans="4:4" x14ac:dyDescent="0.25">
      <c r="D4695" s="143"/>
    </row>
    <row r="4696" spans="4:4" x14ac:dyDescent="0.25">
      <c r="D4696" s="143"/>
    </row>
    <row r="4697" spans="4:4" x14ac:dyDescent="0.25">
      <c r="D4697" s="143"/>
    </row>
    <row r="4698" spans="4:4" x14ac:dyDescent="0.25">
      <c r="D4698" s="143"/>
    </row>
    <row r="4699" spans="4:4" x14ac:dyDescent="0.25">
      <c r="D4699" s="143"/>
    </row>
    <row r="4700" spans="4:4" x14ac:dyDescent="0.25">
      <c r="D4700" s="143"/>
    </row>
    <row r="4701" spans="4:4" x14ac:dyDescent="0.25">
      <c r="D4701" s="143"/>
    </row>
    <row r="4702" spans="4:4" x14ac:dyDescent="0.25">
      <c r="D4702" s="143"/>
    </row>
    <row r="4703" spans="4:4" x14ac:dyDescent="0.25">
      <c r="D4703" s="143"/>
    </row>
    <row r="4704" spans="4:4" x14ac:dyDescent="0.25">
      <c r="D4704" s="143"/>
    </row>
    <row r="4705" spans="4:4" x14ac:dyDescent="0.25">
      <c r="D4705" s="143"/>
    </row>
    <row r="4706" spans="4:4" x14ac:dyDescent="0.25">
      <c r="D4706" s="143"/>
    </row>
    <row r="4707" spans="4:4" x14ac:dyDescent="0.25">
      <c r="D4707" s="143"/>
    </row>
    <row r="4708" spans="4:4" x14ac:dyDescent="0.25">
      <c r="D4708" s="143"/>
    </row>
    <row r="4709" spans="4:4" x14ac:dyDescent="0.25">
      <c r="D4709" s="143"/>
    </row>
    <row r="4710" spans="4:4" x14ac:dyDescent="0.25">
      <c r="D4710" s="143"/>
    </row>
    <row r="4711" spans="4:4" x14ac:dyDescent="0.25">
      <c r="D4711" s="143"/>
    </row>
    <row r="4712" spans="4:4" x14ac:dyDescent="0.25">
      <c r="D4712" s="143"/>
    </row>
    <row r="4713" spans="4:4" x14ac:dyDescent="0.25">
      <c r="D4713" s="143"/>
    </row>
    <row r="4714" spans="4:4" x14ac:dyDescent="0.25">
      <c r="D4714" s="143"/>
    </row>
    <row r="4715" spans="4:4" x14ac:dyDescent="0.25">
      <c r="D4715" s="143"/>
    </row>
    <row r="4716" spans="4:4" x14ac:dyDescent="0.25">
      <c r="D4716" s="143"/>
    </row>
    <row r="4717" spans="4:4" x14ac:dyDescent="0.25">
      <c r="D4717" s="143"/>
    </row>
    <row r="4718" spans="4:4" x14ac:dyDescent="0.25">
      <c r="D4718" s="143"/>
    </row>
    <row r="4719" spans="4:4" x14ac:dyDescent="0.25">
      <c r="D4719" s="143"/>
    </row>
    <row r="4720" spans="4:4" x14ac:dyDescent="0.25">
      <c r="D4720" s="143"/>
    </row>
    <row r="4721" spans="4:4" x14ac:dyDescent="0.25">
      <c r="D4721" s="143"/>
    </row>
    <row r="4722" spans="4:4" x14ac:dyDescent="0.25">
      <c r="D4722" s="143"/>
    </row>
    <row r="4723" spans="4:4" x14ac:dyDescent="0.25">
      <c r="D4723" s="143"/>
    </row>
    <row r="4724" spans="4:4" x14ac:dyDescent="0.25">
      <c r="D4724" s="143"/>
    </row>
    <row r="4725" spans="4:4" x14ac:dyDescent="0.25">
      <c r="D4725" s="143"/>
    </row>
    <row r="4726" spans="4:4" x14ac:dyDescent="0.25">
      <c r="D4726" s="143"/>
    </row>
    <row r="4727" spans="4:4" x14ac:dyDescent="0.25">
      <c r="D4727" s="143"/>
    </row>
    <row r="4728" spans="4:4" x14ac:dyDescent="0.25">
      <c r="D4728" s="143"/>
    </row>
    <row r="4729" spans="4:4" x14ac:dyDescent="0.25">
      <c r="D4729" s="143"/>
    </row>
    <row r="4730" spans="4:4" x14ac:dyDescent="0.25">
      <c r="D4730" s="143"/>
    </row>
    <row r="4731" spans="4:4" x14ac:dyDescent="0.25">
      <c r="D4731" s="143"/>
    </row>
    <row r="4732" spans="4:4" x14ac:dyDescent="0.25">
      <c r="D4732" s="143"/>
    </row>
    <row r="4733" spans="4:4" x14ac:dyDescent="0.25">
      <c r="D4733" s="143"/>
    </row>
    <row r="4734" spans="4:4" x14ac:dyDescent="0.25">
      <c r="D4734" s="143"/>
    </row>
    <row r="4735" spans="4:4" x14ac:dyDescent="0.25">
      <c r="D4735" s="143"/>
    </row>
    <row r="4736" spans="4:4" x14ac:dyDescent="0.25">
      <c r="D4736" s="143"/>
    </row>
    <row r="4737" spans="4:4" x14ac:dyDescent="0.25">
      <c r="D4737" s="143"/>
    </row>
    <row r="4738" spans="4:4" x14ac:dyDescent="0.25">
      <c r="D4738" s="143"/>
    </row>
    <row r="4739" spans="4:4" x14ac:dyDescent="0.25">
      <c r="D4739" s="143"/>
    </row>
    <row r="4740" spans="4:4" x14ac:dyDescent="0.25">
      <c r="D4740" s="143"/>
    </row>
    <row r="4741" spans="4:4" x14ac:dyDescent="0.25">
      <c r="D4741" s="143"/>
    </row>
    <row r="4742" spans="4:4" x14ac:dyDescent="0.25">
      <c r="D4742" s="143"/>
    </row>
    <row r="4743" spans="4:4" x14ac:dyDescent="0.25">
      <c r="D4743" s="143"/>
    </row>
    <row r="4744" spans="4:4" x14ac:dyDescent="0.25">
      <c r="D4744" s="143"/>
    </row>
    <row r="4745" spans="4:4" x14ac:dyDescent="0.25">
      <c r="D4745" s="143"/>
    </row>
    <row r="4746" spans="4:4" x14ac:dyDescent="0.25">
      <c r="D4746" s="143"/>
    </row>
    <row r="4747" spans="4:4" x14ac:dyDescent="0.25">
      <c r="D4747" s="143"/>
    </row>
    <row r="4748" spans="4:4" x14ac:dyDescent="0.25">
      <c r="D4748" s="143"/>
    </row>
    <row r="4749" spans="4:4" x14ac:dyDescent="0.25">
      <c r="D4749" s="143"/>
    </row>
    <row r="4750" spans="4:4" x14ac:dyDescent="0.25">
      <c r="D4750" s="143"/>
    </row>
    <row r="4751" spans="4:4" x14ac:dyDescent="0.25">
      <c r="D4751" s="143"/>
    </row>
    <row r="4752" spans="4:4" x14ac:dyDescent="0.25">
      <c r="D4752" s="143"/>
    </row>
    <row r="4753" spans="4:4" x14ac:dyDescent="0.25">
      <c r="D4753" s="143"/>
    </row>
    <row r="4754" spans="4:4" x14ac:dyDescent="0.25">
      <c r="D4754" s="143"/>
    </row>
    <row r="4755" spans="4:4" x14ac:dyDescent="0.25">
      <c r="D4755" s="143"/>
    </row>
    <row r="4756" spans="4:4" x14ac:dyDescent="0.25">
      <c r="D4756" s="143"/>
    </row>
    <row r="4757" spans="4:4" x14ac:dyDescent="0.25">
      <c r="D4757" s="143"/>
    </row>
    <row r="4758" spans="4:4" x14ac:dyDescent="0.25">
      <c r="D4758" s="143"/>
    </row>
    <row r="4759" spans="4:4" x14ac:dyDescent="0.25">
      <c r="D4759" s="143"/>
    </row>
    <row r="4760" spans="4:4" x14ac:dyDescent="0.25">
      <c r="D4760" s="143"/>
    </row>
    <row r="4761" spans="4:4" x14ac:dyDescent="0.25">
      <c r="D4761" s="143"/>
    </row>
    <row r="4762" spans="4:4" x14ac:dyDescent="0.25">
      <c r="D4762" s="143"/>
    </row>
    <row r="4763" spans="4:4" x14ac:dyDescent="0.25">
      <c r="D4763" s="143"/>
    </row>
    <row r="4764" spans="4:4" x14ac:dyDescent="0.25">
      <c r="D4764" s="143"/>
    </row>
    <row r="4765" spans="4:4" x14ac:dyDescent="0.25">
      <c r="D4765" s="143"/>
    </row>
    <row r="4766" spans="4:4" x14ac:dyDescent="0.25">
      <c r="D4766" s="143"/>
    </row>
    <row r="4767" spans="4:4" x14ac:dyDescent="0.25">
      <c r="D4767" s="143"/>
    </row>
    <row r="4768" spans="4:4" x14ac:dyDescent="0.25">
      <c r="D4768" s="143"/>
    </row>
    <row r="4769" spans="4:4" x14ac:dyDescent="0.25">
      <c r="D4769" s="143"/>
    </row>
    <row r="4770" spans="4:4" x14ac:dyDescent="0.25">
      <c r="D4770" s="143"/>
    </row>
    <row r="4771" spans="4:4" x14ac:dyDescent="0.25">
      <c r="D4771" s="143"/>
    </row>
    <row r="4772" spans="4:4" x14ac:dyDescent="0.25">
      <c r="D4772" s="143"/>
    </row>
    <row r="4773" spans="4:4" x14ac:dyDescent="0.25">
      <c r="D4773" s="143"/>
    </row>
    <row r="4774" spans="4:4" x14ac:dyDescent="0.25">
      <c r="D4774" s="143"/>
    </row>
    <row r="4775" spans="4:4" x14ac:dyDescent="0.25">
      <c r="D4775" s="143"/>
    </row>
    <row r="4776" spans="4:4" x14ac:dyDescent="0.25">
      <c r="D4776" s="143"/>
    </row>
    <row r="4777" spans="4:4" x14ac:dyDescent="0.25">
      <c r="D4777" s="143"/>
    </row>
    <row r="4778" spans="4:4" x14ac:dyDescent="0.25">
      <c r="D4778" s="143"/>
    </row>
    <row r="4779" spans="4:4" x14ac:dyDescent="0.25">
      <c r="D4779" s="143"/>
    </row>
    <row r="4780" spans="4:4" x14ac:dyDescent="0.25">
      <c r="D4780" s="143"/>
    </row>
    <row r="4781" spans="4:4" x14ac:dyDescent="0.25">
      <c r="D4781" s="143"/>
    </row>
    <row r="4782" spans="4:4" x14ac:dyDescent="0.25">
      <c r="D4782" s="143"/>
    </row>
    <row r="4783" spans="4:4" x14ac:dyDescent="0.25">
      <c r="D4783" s="143"/>
    </row>
    <row r="4784" spans="4:4" x14ac:dyDescent="0.25">
      <c r="D4784" s="143"/>
    </row>
    <row r="4785" spans="4:4" x14ac:dyDescent="0.25">
      <c r="D4785" s="143"/>
    </row>
    <row r="4786" spans="4:4" x14ac:dyDescent="0.25">
      <c r="D4786" s="143"/>
    </row>
    <row r="4787" spans="4:4" x14ac:dyDescent="0.25">
      <c r="D4787" s="143"/>
    </row>
    <row r="4788" spans="4:4" x14ac:dyDescent="0.25">
      <c r="D4788" s="143"/>
    </row>
    <row r="4789" spans="4:4" x14ac:dyDescent="0.25">
      <c r="D4789" s="143"/>
    </row>
    <row r="4790" spans="4:4" x14ac:dyDescent="0.25">
      <c r="D4790" s="143"/>
    </row>
    <row r="4791" spans="4:4" x14ac:dyDescent="0.25">
      <c r="D4791" s="143"/>
    </row>
    <row r="4792" spans="4:4" x14ac:dyDescent="0.25">
      <c r="D4792" s="143"/>
    </row>
    <row r="4793" spans="4:4" x14ac:dyDescent="0.25">
      <c r="D4793" s="143"/>
    </row>
    <row r="4794" spans="4:4" x14ac:dyDescent="0.25">
      <c r="D4794" s="143"/>
    </row>
    <row r="4795" spans="4:4" x14ac:dyDescent="0.25">
      <c r="D4795" s="143"/>
    </row>
    <row r="4796" spans="4:4" x14ac:dyDescent="0.25">
      <c r="D4796" s="143"/>
    </row>
    <row r="4797" spans="4:4" x14ac:dyDescent="0.25">
      <c r="D4797" s="143"/>
    </row>
    <row r="4798" spans="4:4" x14ac:dyDescent="0.25">
      <c r="D4798" s="143"/>
    </row>
    <row r="4799" spans="4:4" x14ac:dyDescent="0.25">
      <c r="D4799" s="143"/>
    </row>
    <row r="4800" spans="4:4" x14ac:dyDescent="0.25">
      <c r="D4800" s="143"/>
    </row>
    <row r="4801" spans="4:4" x14ac:dyDescent="0.25">
      <c r="D4801" s="143"/>
    </row>
    <row r="4802" spans="4:4" x14ac:dyDescent="0.25">
      <c r="D4802" s="143"/>
    </row>
    <row r="4803" spans="4:4" x14ac:dyDescent="0.25">
      <c r="D4803" s="143"/>
    </row>
    <row r="4804" spans="4:4" x14ac:dyDescent="0.25">
      <c r="D4804" s="143"/>
    </row>
    <row r="4805" spans="4:4" x14ac:dyDescent="0.25">
      <c r="D4805" s="143"/>
    </row>
    <row r="4806" spans="4:4" x14ac:dyDescent="0.25">
      <c r="D4806" s="143"/>
    </row>
    <row r="4807" spans="4:4" x14ac:dyDescent="0.25">
      <c r="D4807" s="143"/>
    </row>
    <row r="4808" spans="4:4" x14ac:dyDescent="0.25">
      <c r="D4808" s="143"/>
    </row>
    <row r="4809" spans="4:4" x14ac:dyDescent="0.25">
      <c r="D4809" s="143"/>
    </row>
    <row r="4810" spans="4:4" x14ac:dyDescent="0.25">
      <c r="D4810" s="143"/>
    </row>
    <row r="4811" spans="4:4" x14ac:dyDescent="0.25">
      <c r="D4811" s="143"/>
    </row>
    <row r="4812" spans="4:4" x14ac:dyDescent="0.25">
      <c r="D4812" s="143"/>
    </row>
    <row r="4813" spans="4:4" x14ac:dyDescent="0.25">
      <c r="D4813" s="143"/>
    </row>
    <row r="4814" spans="4:4" x14ac:dyDescent="0.25">
      <c r="D4814" s="143"/>
    </row>
    <row r="4815" spans="4:4" x14ac:dyDescent="0.25">
      <c r="D4815" s="143"/>
    </row>
    <row r="4816" spans="4:4" x14ac:dyDescent="0.25">
      <c r="D4816" s="143"/>
    </row>
    <row r="4817" spans="4:4" x14ac:dyDescent="0.25">
      <c r="D4817" s="143"/>
    </row>
    <row r="4818" spans="4:4" x14ac:dyDescent="0.25">
      <c r="D4818" s="143"/>
    </row>
    <row r="4819" spans="4:4" x14ac:dyDescent="0.25">
      <c r="D4819" s="143"/>
    </row>
    <row r="4820" spans="4:4" x14ac:dyDescent="0.25">
      <c r="D4820" s="143"/>
    </row>
    <row r="4821" spans="4:4" x14ac:dyDescent="0.25">
      <c r="D4821" s="143"/>
    </row>
    <row r="4822" spans="4:4" x14ac:dyDescent="0.25">
      <c r="D4822" s="143"/>
    </row>
    <row r="4823" spans="4:4" x14ac:dyDescent="0.25">
      <c r="D4823" s="143"/>
    </row>
    <row r="4824" spans="4:4" x14ac:dyDescent="0.25">
      <c r="D4824" s="143"/>
    </row>
    <row r="4825" spans="4:4" x14ac:dyDescent="0.25">
      <c r="D4825" s="143"/>
    </row>
    <row r="4826" spans="4:4" x14ac:dyDescent="0.25">
      <c r="D4826" s="143"/>
    </row>
    <row r="4827" spans="4:4" x14ac:dyDescent="0.25">
      <c r="D4827" s="143"/>
    </row>
    <row r="4828" spans="4:4" x14ac:dyDescent="0.25">
      <c r="D4828" s="143"/>
    </row>
    <row r="4829" spans="4:4" x14ac:dyDescent="0.25">
      <c r="D4829" s="143"/>
    </row>
    <row r="4830" spans="4:4" x14ac:dyDescent="0.25">
      <c r="D4830" s="143"/>
    </row>
    <row r="4831" spans="4:4" x14ac:dyDescent="0.25">
      <c r="D4831" s="143"/>
    </row>
    <row r="4832" spans="4:4" x14ac:dyDescent="0.25">
      <c r="D4832" s="143"/>
    </row>
    <row r="4833" spans="4:4" x14ac:dyDescent="0.25">
      <c r="D4833" s="143"/>
    </row>
    <row r="4834" spans="4:4" x14ac:dyDescent="0.25">
      <c r="D4834" s="143"/>
    </row>
    <row r="4835" spans="4:4" x14ac:dyDescent="0.25">
      <c r="D4835" s="143"/>
    </row>
    <row r="4836" spans="4:4" x14ac:dyDescent="0.25">
      <c r="D4836" s="143"/>
    </row>
    <row r="4837" spans="4:4" x14ac:dyDescent="0.25">
      <c r="D4837" s="143"/>
    </row>
    <row r="4838" spans="4:4" x14ac:dyDescent="0.25">
      <c r="D4838" s="143"/>
    </row>
    <row r="4839" spans="4:4" x14ac:dyDescent="0.25">
      <c r="D4839" s="143"/>
    </row>
    <row r="4840" spans="4:4" x14ac:dyDescent="0.25">
      <c r="D4840" s="143"/>
    </row>
    <row r="4841" spans="4:4" x14ac:dyDescent="0.25">
      <c r="D4841" s="143"/>
    </row>
    <row r="4842" spans="4:4" x14ac:dyDescent="0.25">
      <c r="D4842" s="143"/>
    </row>
    <row r="4843" spans="4:4" x14ac:dyDescent="0.25">
      <c r="D4843" s="143"/>
    </row>
    <row r="4844" spans="4:4" x14ac:dyDescent="0.25">
      <c r="D4844" s="143"/>
    </row>
    <row r="4845" spans="4:4" x14ac:dyDescent="0.25">
      <c r="D4845" s="143"/>
    </row>
    <row r="4846" spans="4:4" x14ac:dyDescent="0.25">
      <c r="D4846" s="143"/>
    </row>
    <row r="4847" spans="4:4" x14ac:dyDescent="0.25">
      <c r="D4847" s="143"/>
    </row>
    <row r="4848" spans="4:4" x14ac:dyDescent="0.25">
      <c r="D4848" s="143"/>
    </row>
    <row r="4849" spans="4:4" x14ac:dyDescent="0.25">
      <c r="D4849" s="143"/>
    </row>
    <row r="4850" spans="4:4" x14ac:dyDescent="0.25">
      <c r="D4850" s="143"/>
    </row>
    <row r="4851" spans="4:4" x14ac:dyDescent="0.25">
      <c r="D4851" s="143"/>
    </row>
    <row r="4852" spans="4:4" x14ac:dyDescent="0.25">
      <c r="D4852" s="143"/>
    </row>
    <row r="4853" spans="4:4" x14ac:dyDescent="0.25">
      <c r="D4853" s="143"/>
    </row>
    <row r="4854" spans="4:4" x14ac:dyDescent="0.25">
      <c r="D4854" s="143"/>
    </row>
    <row r="4855" spans="4:4" x14ac:dyDescent="0.25">
      <c r="D4855" s="143"/>
    </row>
    <row r="4856" spans="4:4" x14ac:dyDescent="0.25">
      <c r="D4856" s="143"/>
    </row>
    <row r="4857" spans="4:4" x14ac:dyDescent="0.25">
      <c r="D4857" s="143"/>
    </row>
    <row r="4858" spans="4:4" x14ac:dyDescent="0.25">
      <c r="D4858" s="143"/>
    </row>
    <row r="4859" spans="4:4" x14ac:dyDescent="0.25">
      <c r="D4859" s="143"/>
    </row>
    <row r="4860" spans="4:4" x14ac:dyDescent="0.25">
      <c r="D4860" s="143"/>
    </row>
    <row r="4861" spans="4:4" x14ac:dyDescent="0.25">
      <c r="D4861" s="143"/>
    </row>
    <row r="4862" spans="4:4" x14ac:dyDescent="0.25">
      <c r="D4862" s="143"/>
    </row>
    <row r="4863" spans="4:4" x14ac:dyDescent="0.25">
      <c r="D4863" s="143"/>
    </row>
    <row r="4864" spans="4:4" x14ac:dyDescent="0.25">
      <c r="D4864" s="143"/>
    </row>
    <row r="4865" spans="4:4" x14ac:dyDescent="0.25">
      <c r="D4865" s="143"/>
    </row>
    <row r="4866" spans="4:4" x14ac:dyDescent="0.25">
      <c r="D4866" s="143"/>
    </row>
    <row r="4867" spans="4:4" x14ac:dyDescent="0.25">
      <c r="D4867" s="143"/>
    </row>
    <row r="4868" spans="4:4" x14ac:dyDescent="0.25">
      <c r="D4868" s="143"/>
    </row>
    <row r="4869" spans="4:4" x14ac:dyDescent="0.25">
      <c r="D4869" s="143"/>
    </row>
    <row r="4870" spans="4:4" x14ac:dyDescent="0.25">
      <c r="D4870" s="143"/>
    </row>
    <row r="4871" spans="4:4" x14ac:dyDescent="0.25">
      <c r="D4871" s="143"/>
    </row>
    <row r="4872" spans="4:4" x14ac:dyDescent="0.25">
      <c r="D4872" s="143"/>
    </row>
    <row r="4873" spans="4:4" x14ac:dyDescent="0.25">
      <c r="D4873" s="143"/>
    </row>
    <row r="4874" spans="4:4" x14ac:dyDescent="0.25">
      <c r="D4874" s="143"/>
    </row>
    <row r="4875" spans="4:4" x14ac:dyDescent="0.25">
      <c r="D4875" s="143"/>
    </row>
    <row r="4876" spans="4:4" x14ac:dyDescent="0.25">
      <c r="D4876" s="143"/>
    </row>
    <row r="4877" spans="4:4" x14ac:dyDescent="0.25">
      <c r="D4877" s="143"/>
    </row>
    <row r="4878" spans="4:4" x14ac:dyDescent="0.25">
      <c r="D4878" s="143"/>
    </row>
    <row r="4879" spans="4:4" x14ac:dyDescent="0.25">
      <c r="D4879" s="143"/>
    </row>
    <row r="4880" spans="4:4" x14ac:dyDescent="0.25">
      <c r="D4880" s="143"/>
    </row>
    <row r="4881" spans="4:4" x14ac:dyDescent="0.25">
      <c r="D4881" s="143"/>
    </row>
    <row r="4882" spans="4:4" x14ac:dyDescent="0.25">
      <c r="D4882" s="143"/>
    </row>
    <row r="4883" spans="4:4" x14ac:dyDescent="0.25">
      <c r="D4883" s="143"/>
    </row>
    <row r="4884" spans="4:4" x14ac:dyDescent="0.25">
      <c r="D4884" s="143"/>
    </row>
    <row r="4885" spans="4:4" x14ac:dyDescent="0.25">
      <c r="D4885" s="143"/>
    </row>
    <row r="4886" spans="4:4" x14ac:dyDescent="0.25">
      <c r="D4886" s="143"/>
    </row>
    <row r="4887" spans="4:4" x14ac:dyDescent="0.25">
      <c r="D4887" s="143"/>
    </row>
    <row r="4888" spans="4:4" x14ac:dyDescent="0.25">
      <c r="D4888" s="143"/>
    </row>
    <row r="4889" spans="4:4" x14ac:dyDescent="0.25">
      <c r="D4889" s="143"/>
    </row>
    <row r="4890" spans="4:4" x14ac:dyDescent="0.25">
      <c r="D4890" s="143"/>
    </row>
    <row r="4891" spans="4:4" x14ac:dyDescent="0.25">
      <c r="D4891" s="143"/>
    </row>
    <row r="4892" spans="4:4" x14ac:dyDescent="0.25">
      <c r="D4892" s="143"/>
    </row>
    <row r="4893" spans="4:4" x14ac:dyDescent="0.25">
      <c r="D4893" s="143"/>
    </row>
    <row r="4894" spans="4:4" x14ac:dyDescent="0.25">
      <c r="D4894" s="143"/>
    </row>
    <row r="4895" spans="4:4" x14ac:dyDescent="0.25">
      <c r="D4895" s="143"/>
    </row>
    <row r="4896" spans="4:4" x14ac:dyDescent="0.25">
      <c r="D4896" s="143"/>
    </row>
    <row r="4897" spans="4:4" x14ac:dyDescent="0.25">
      <c r="D4897" s="143"/>
    </row>
    <row r="4898" spans="4:4" x14ac:dyDescent="0.25">
      <c r="D4898" s="143"/>
    </row>
    <row r="4899" spans="4:4" x14ac:dyDescent="0.25">
      <c r="D4899" s="143"/>
    </row>
    <row r="4900" spans="4:4" x14ac:dyDescent="0.25">
      <c r="D4900" s="143"/>
    </row>
    <row r="4901" spans="4:4" x14ac:dyDescent="0.25">
      <c r="D4901" s="143"/>
    </row>
    <row r="4902" spans="4:4" x14ac:dyDescent="0.25">
      <c r="D4902" s="143"/>
    </row>
    <row r="4903" spans="4:4" x14ac:dyDescent="0.25">
      <c r="D4903" s="143"/>
    </row>
    <row r="4904" spans="4:4" x14ac:dyDescent="0.25">
      <c r="D4904" s="143"/>
    </row>
    <row r="4905" spans="4:4" x14ac:dyDescent="0.25">
      <c r="D4905" s="143"/>
    </row>
    <row r="4906" spans="4:4" x14ac:dyDescent="0.25">
      <c r="D4906" s="143"/>
    </row>
    <row r="4907" spans="4:4" x14ac:dyDescent="0.25">
      <c r="D4907" s="143"/>
    </row>
    <row r="4908" spans="4:4" x14ac:dyDescent="0.25">
      <c r="D4908" s="143"/>
    </row>
    <row r="4909" spans="4:4" x14ac:dyDescent="0.25">
      <c r="D4909" s="143"/>
    </row>
    <row r="4910" spans="4:4" x14ac:dyDescent="0.25">
      <c r="D4910" s="143"/>
    </row>
    <row r="4911" spans="4:4" x14ac:dyDescent="0.25">
      <c r="D4911" s="143"/>
    </row>
    <row r="4912" spans="4:4" x14ac:dyDescent="0.25">
      <c r="D4912" s="143"/>
    </row>
    <row r="4913" spans="4:4" x14ac:dyDescent="0.25">
      <c r="D4913" s="143"/>
    </row>
    <row r="4914" spans="4:4" x14ac:dyDescent="0.25">
      <c r="D4914" s="143"/>
    </row>
    <row r="4915" spans="4:4" x14ac:dyDescent="0.25">
      <c r="D4915" s="143"/>
    </row>
    <row r="4916" spans="4:4" x14ac:dyDescent="0.25">
      <c r="D4916" s="143"/>
    </row>
    <row r="4917" spans="4:4" x14ac:dyDescent="0.25">
      <c r="D4917" s="143"/>
    </row>
    <row r="4918" spans="4:4" x14ac:dyDescent="0.25">
      <c r="D4918" s="143"/>
    </row>
    <row r="4919" spans="4:4" x14ac:dyDescent="0.25">
      <c r="D4919" s="143"/>
    </row>
    <row r="4920" spans="4:4" x14ac:dyDescent="0.25">
      <c r="D4920" s="143"/>
    </row>
    <row r="4921" spans="4:4" x14ac:dyDescent="0.25">
      <c r="D4921" s="143"/>
    </row>
    <row r="4922" spans="4:4" x14ac:dyDescent="0.25">
      <c r="D4922" s="143"/>
    </row>
    <row r="4923" spans="4:4" x14ac:dyDescent="0.25">
      <c r="D4923" s="143"/>
    </row>
    <row r="4924" spans="4:4" x14ac:dyDescent="0.25">
      <c r="D4924" s="143"/>
    </row>
    <row r="4925" spans="4:4" x14ac:dyDescent="0.25">
      <c r="D4925" s="143"/>
    </row>
    <row r="4926" spans="4:4" x14ac:dyDescent="0.25">
      <c r="D4926" s="143"/>
    </row>
    <row r="4927" spans="4:4" x14ac:dyDescent="0.25">
      <c r="D4927" s="143"/>
    </row>
    <row r="4928" spans="4:4" x14ac:dyDescent="0.25">
      <c r="D4928" s="143"/>
    </row>
    <row r="4929" spans="4:4" x14ac:dyDescent="0.25">
      <c r="D4929" s="143"/>
    </row>
    <row r="4930" spans="4:4" x14ac:dyDescent="0.25">
      <c r="D4930" s="143"/>
    </row>
    <row r="4931" spans="4:4" x14ac:dyDescent="0.25">
      <c r="D4931" s="143"/>
    </row>
    <row r="4932" spans="4:4" x14ac:dyDescent="0.25">
      <c r="D4932" s="143"/>
    </row>
    <row r="4933" spans="4:4" x14ac:dyDescent="0.25">
      <c r="D4933" s="143"/>
    </row>
    <row r="4934" spans="4:4" x14ac:dyDescent="0.25">
      <c r="D4934" s="143"/>
    </row>
    <row r="4935" spans="4:4" x14ac:dyDescent="0.25">
      <c r="D4935" s="143"/>
    </row>
    <row r="4936" spans="4:4" x14ac:dyDescent="0.25">
      <c r="D4936" s="143"/>
    </row>
    <row r="4937" spans="4:4" x14ac:dyDescent="0.25">
      <c r="D4937" s="143"/>
    </row>
    <row r="4938" spans="4:4" x14ac:dyDescent="0.25">
      <c r="D4938" s="143"/>
    </row>
    <row r="4939" spans="4:4" x14ac:dyDescent="0.25">
      <c r="D4939" s="143"/>
    </row>
    <row r="4940" spans="4:4" x14ac:dyDescent="0.25">
      <c r="D4940" s="143"/>
    </row>
    <row r="4941" spans="4:4" x14ac:dyDescent="0.25">
      <c r="D4941" s="143"/>
    </row>
    <row r="4942" spans="4:4" x14ac:dyDescent="0.25">
      <c r="D4942" s="143"/>
    </row>
    <row r="4943" spans="4:4" x14ac:dyDescent="0.25">
      <c r="D4943" s="143"/>
    </row>
    <row r="4944" spans="4:4" x14ac:dyDescent="0.25">
      <c r="D4944" s="143"/>
    </row>
    <row r="4945" spans="4:4" x14ac:dyDescent="0.25">
      <c r="D4945" s="143"/>
    </row>
    <row r="4946" spans="4:4" x14ac:dyDescent="0.25">
      <c r="D4946" s="143"/>
    </row>
    <row r="4947" spans="4:4" x14ac:dyDescent="0.25">
      <c r="D4947" s="143"/>
    </row>
    <row r="4948" spans="4:4" x14ac:dyDescent="0.25">
      <c r="D4948" s="143"/>
    </row>
    <row r="4949" spans="4:4" x14ac:dyDescent="0.25">
      <c r="D4949" s="143"/>
    </row>
    <row r="4950" spans="4:4" x14ac:dyDescent="0.25">
      <c r="D4950" s="143"/>
    </row>
    <row r="4951" spans="4:4" x14ac:dyDescent="0.25">
      <c r="D4951" s="143"/>
    </row>
    <row r="4952" spans="4:4" x14ac:dyDescent="0.25">
      <c r="D4952" s="143"/>
    </row>
    <row r="4953" spans="4:4" x14ac:dyDescent="0.25">
      <c r="D4953" s="143"/>
    </row>
    <row r="4954" spans="4:4" x14ac:dyDescent="0.25">
      <c r="D4954" s="143"/>
    </row>
    <row r="4955" spans="4:4" x14ac:dyDescent="0.25">
      <c r="D4955" s="143"/>
    </row>
    <row r="4956" spans="4:4" x14ac:dyDescent="0.25">
      <c r="D4956" s="143"/>
    </row>
    <row r="4957" spans="4:4" x14ac:dyDescent="0.25">
      <c r="D4957" s="143"/>
    </row>
    <row r="4958" spans="4:4" x14ac:dyDescent="0.25">
      <c r="D4958" s="143"/>
    </row>
    <row r="4959" spans="4:4" x14ac:dyDescent="0.25">
      <c r="D4959" s="143"/>
    </row>
    <row r="4960" spans="4:4" x14ac:dyDescent="0.25">
      <c r="D4960" s="143"/>
    </row>
    <row r="4961" spans="4:4" x14ac:dyDescent="0.25">
      <c r="D4961" s="143"/>
    </row>
    <row r="4962" spans="4:4" x14ac:dyDescent="0.25">
      <c r="D4962" s="143"/>
    </row>
    <row r="4963" spans="4:4" x14ac:dyDescent="0.25">
      <c r="D4963" s="143"/>
    </row>
    <row r="4964" spans="4:4" x14ac:dyDescent="0.25">
      <c r="D4964" s="143"/>
    </row>
    <row r="4965" spans="4:4" x14ac:dyDescent="0.25">
      <c r="D4965" s="143"/>
    </row>
    <row r="4966" spans="4:4" x14ac:dyDescent="0.25">
      <c r="D4966" s="143"/>
    </row>
    <row r="4967" spans="4:4" x14ac:dyDescent="0.25">
      <c r="D4967" s="143"/>
    </row>
    <row r="4968" spans="4:4" x14ac:dyDescent="0.25">
      <c r="D4968" s="143"/>
    </row>
    <row r="4969" spans="4:4" x14ac:dyDescent="0.25">
      <c r="D4969" s="143"/>
    </row>
    <row r="4970" spans="4:4" x14ac:dyDescent="0.25">
      <c r="D4970" s="143"/>
    </row>
    <row r="4971" spans="4:4" x14ac:dyDescent="0.25">
      <c r="D4971" s="143"/>
    </row>
    <row r="4972" spans="4:4" x14ac:dyDescent="0.25">
      <c r="D4972" s="143"/>
    </row>
    <row r="4973" spans="4:4" x14ac:dyDescent="0.25">
      <c r="D4973" s="143"/>
    </row>
    <row r="4974" spans="4:4" x14ac:dyDescent="0.25">
      <c r="D4974" s="143"/>
    </row>
    <row r="4975" spans="4:4" x14ac:dyDescent="0.25">
      <c r="D4975" s="143"/>
    </row>
    <row r="4976" spans="4:4" x14ac:dyDescent="0.25">
      <c r="D4976" s="143"/>
    </row>
    <row r="4977" spans="4:4" x14ac:dyDescent="0.25">
      <c r="D4977" s="143"/>
    </row>
    <row r="4978" spans="4:4" x14ac:dyDescent="0.25">
      <c r="D4978" s="143"/>
    </row>
    <row r="4979" spans="4:4" x14ac:dyDescent="0.25">
      <c r="D4979" s="143"/>
    </row>
    <row r="4980" spans="4:4" x14ac:dyDescent="0.25">
      <c r="D4980" s="143"/>
    </row>
    <row r="4981" spans="4:4" x14ac:dyDescent="0.25">
      <c r="D4981" s="143"/>
    </row>
    <row r="4982" spans="4:4" x14ac:dyDescent="0.25">
      <c r="D4982" s="143"/>
    </row>
    <row r="4983" spans="4:4" x14ac:dyDescent="0.25">
      <c r="D4983" s="143"/>
    </row>
    <row r="4984" spans="4:4" x14ac:dyDescent="0.25">
      <c r="D4984" s="143"/>
    </row>
    <row r="4985" spans="4:4" x14ac:dyDescent="0.25">
      <c r="D4985" s="143"/>
    </row>
    <row r="4986" spans="4:4" x14ac:dyDescent="0.25">
      <c r="D4986" s="143"/>
    </row>
    <row r="4987" spans="4:4" x14ac:dyDescent="0.25">
      <c r="D4987" s="143"/>
    </row>
    <row r="4988" spans="4:4" x14ac:dyDescent="0.25">
      <c r="D4988" s="143"/>
    </row>
    <row r="4989" spans="4:4" x14ac:dyDescent="0.25">
      <c r="D4989" s="143"/>
    </row>
    <row r="4990" spans="4:4" x14ac:dyDescent="0.25">
      <c r="D4990" s="143"/>
    </row>
    <row r="4991" spans="4:4" x14ac:dyDescent="0.25">
      <c r="D4991" s="143"/>
    </row>
    <row r="4992" spans="4:4" x14ac:dyDescent="0.25">
      <c r="D4992" s="143"/>
    </row>
    <row r="4993" spans="4:4" x14ac:dyDescent="0.25">
      <c r="D4993" s="143"/>
    </row>
    <row r="4994" spans="4:4" x14ac:dyDescent="0.25">
      <c r="D4994" s="143"/>
    </row>
    <row r="4995" spans="4:4" x14ac:dyDescent="0.25">
      <c r="D4995" s="143"/>
    </row>
    <row r="4996" spans="4:4" x14ac:dyDescent="0.25">
      <c r="D4996" s="143"/>
    </row>
    <row r="4997" spans="4:4" x14ac:dyDescent="0.25">
      <c r="D4997" s="143"/>
    </row>
    <row r="4998" spans="4:4" x14ac:dyDescent="0.25">
      <c r="D4998" s="143"/>
    </row>
    <row r="4999" spans="4:4" x14ac:dyDescent="0.25">
      <c r="D4999" s="143"/>
    </row>
    <row r="5000" spans="4:4" x14ac:dyDescent="0.25">
      <c r="D5000" s="143"/>
    </row>
  </sheetData>
  <mergeCells count="4">
    <mergeCell ref="A1:G1"/>
    <mergeCell ref="C2:G2"/>
    <mergeCell ref="C3:G3"/>
    <mergeCell ref="C4:G4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13</vt:i4>
      </vt:variant>
      <vt:variant>
        <vt:lpstr>Pojmenované oblasti</vt:lpstr>
      </vt:variant>
      <vt:variant>
        <vt:i4>66</vt:i4>
      </vt:variant>
    </vt:vector>
  </HeadingPairs>
  <TitlesOfParts>
    <vt:vector size="79" baseType="lpstr">
      <vt:lpstr>Pokyny pro vyplnění</vt:lpstr>
      <vt:lpstr>Stavba</vt:lpstr>
      <vt:lpstr>VzorPolozky</vt:lpstr>
      <vt:lpstr>1 1 Pol</vt:lpstr>
      <vt:lpstr>SO 01 SO 01.1 Pol</vt:lpstr>
      <vt:lpstr>SO 01 SO 01.2 Pol</vt:lpstr>
      <vt:lpstr>SO 02 SO 02 Pol</vt:lpstr>
      <vt:lpstr>SO 03 SO 03 Pol</vt:lpstr>
      <vt:lpstr>SO 04 SO 04 Pol</vt:lpstr>
      <vt:lpstr>SO 05 SO 05 Pol</vt:lpstr>
      <vt:lpstr>SO 06 SO 06 Pol</vt:lpstr>
      <vt:lpstr>SO 07 SO 07 Pol</vt:lpstr>
      <vt:lpstr>SO 08 SO 08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'1 1 Pol'!Názvy_tisku</vt:lpstr>
      <vt:lpstr>'SO 01 SO 01.1 Pol'!Názvy_tisku</vt:lpstr>
      <vt:lpstr>'SO 01 SO 01.2 Pol'!Názvy_tisku</vt:lpstr>
      <vt:lpstr>'SO 02 SO 02 Pol'!Názvy_tisku</vt:lpstr>
      <vt:lpstr>'SO 03 SO 03 Pol'!Názvy_tisku</vt:lpstr>
      <vt:lpstr>'SO 04 SO 04 Pol'!Názvy_tisku</vt:lpstr>
      <vt:lpstr>'SO 05 SO 05 Pol'!Názvy_tisku</vt:lpstr>
      <vt:lpstr>'SO 06 SO 06 Pol'!Názvy_tisku</vt:lpstr>
      <vt:lpstr>'SO 07 SO 07 Pol'!Názvy_tisku</vt:lpstr>
      <vt:lpstr>'SO 08 SO 08 Pol'!Názvy_tisku</vt:lpstr>
      <vt:lpstr>oadresa</vt:lpstr>
      <vt:lpstr>Stavba!Objednatel</vt:lpstr>
      <vt:lpstr>Stavba!Objekt</vt:lpstr>
      <vt:lpstr>'1 1 Pol'!Oblast_tisku</vt:lpstr>
      <vt:lpstr>'SO 01 SO 01.1 Pol'!Oblast_tisku</vt:lpstr>
      <vt:lpstr>'SO 01 SO 01.2 Pol'!Oblast_tisku</vt:lpstr>
      <vt:lpstr>'SO 02 SO 02 Pol'!Oblast_tisku</vt:lpstr>
      <vt:lpstr>'SO 03 SO 03 Pol'!Oblast_tisku</vt:lpstr>
      <vt:lpstr>'SO 04 SO 04 Pol'!Oblast_tisku</vt:lpstr>
      <vt:lpstr>'SO 05 SO 05 Pol'!Oblast_tisku</vt:lpstr>
      <vt:lpstr>'SO 06 SO 06 Pol'!Oblast_tisku</vt:lpstr>
      <vt:lpstr>'SO 07 SO 07 Pol'!Oblast_tisku</vt:lpstr>
      <vt:lpstr>'SO 08 SO 08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Aleš Galář</dc:creator>
  <cp:lastModifiedBy>Aleš Galář</cp:lastModifiedBy>
  <cp:lastPrinted>2014-02-28T09:52:57Z</cp:lastPrinted>
  <dcterms:created xsi:type="dcterms:W3CDTF">2009-04-08T07:15:50Z</dcterms:created>
  <dcterms:modified xsi:type="dcterms:W3CDTF">2018-08-08T10:29:10Z</dcterms:modified>
</cp:coreProperties>
</file>