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" yWindow="-12" windowWidth="23064" windowHeight="9372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List1!$A$1:$J$69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4" i="1" l="1"/>
  <c r="J63" i="1"/>
  <c r="J62" i="1" l="1"/>
  <c r="J61" i="1"/>
  <c r="J57" i="1"/>
  <c r="J48" i="1"/>
  <c r="J36" i="1"/>
  <c r="J13" i="1"/>
  <c r="J5" i="1"/>
  <c r="J6" i="1"/>
  <c r="J7" i="1"/>
  <c r="J8" i="1"/>
  <c r="J9" i="1"/>
  <c r="J10" i="1"/>
  <c r="J11" i="1"/>
  <c r="J12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7" i="1"/>
  <c r="J38" i="1"/>
  <c r="J39" i="1"/>
  <c r="J40" i="1"/>
  <c r="J41" i="1"/>
  <c r="J42" i="1"/>
  <c r="J43" i="1"/>
  <c r="J44" i="1"/>
  <c r="J45" i="1"/>
  <c r="J46" i="1"/>
  <c r="J47" i="1"/>
  <c r="J49" i="1"/>
  <c r="J50" i="1"/>
  <c r="J51" i="1"/>
  <c r="J52" i="1"/>
  <c r="J53" i="1"/>
  <c r="J54" i="1"/>
  <c r="J55" i="1"/>
  <c r="J56" i="1"/>
  <c r="J58" i="1"/>
  <c r="J59" i="1"/>
  <c r="J60" i="1"/>
  <c r="J66" i="1" l="1"/>
</calcChain>
</file>

<file path=xl/sharedStrings.xml><?xml version="1.0" encoding="utf-8"?>
<sst xmlns="http://schemas.openxmlformats.org/spreadsheetml/2006/main" count="316" uniqueCount="147">
  <si>
    <t>Pověřující zadavatel</t>
  </si>
  <si>
    <t>Adresa odběrného místa</t>
  </si>
  <si>
    <t>VT</t>
  </si>
  <si>
    <t>NT</t>
  </si>
  <si>
    <t>EAN</t>
  </si>
  <si>
    <t>Tarif</t>
  </si>
  <si>
    <t>C02d</t>
  </si>
  <si>
    <t>C01d</t>
  </si>
  <si>
    <t>C62d</t>
  </si>
  <si>
    <t>C25d</t>
  </si>
  <si>
    <t>Jističe</t>
  </si>
  <si>
    <t>3x25</t>
  </si>
  <si>
    <t>3x80</t>
  </si>
  <si>
    <t>3x50</t>
  </si>
  <si>
    <t>3x30</t>
  </si>
  <si>
    <t>1x16</t>
  </si>
  <si>
    <t>1x25</t>
  </si>
  <si>
    <t>Spotřeba roční (MWh)</t>
  </si>
  <si>
    <t xml:space="preserve">Celkem </t>
  </si>
  <si>
    <t>Jednotková cena (Kč/MWh) bez DPH</t>
  </si>
  <si>
    <t>Úhrnná cena bez DPH</t>
  </si>
  <si>
    <t xml:space="preserve">Pozn.: </t>
  </si>
  <si>
    <t>Jednotková cena bez DPH, daně z elektřiny poplatků za distribuce, systémové a ostatní služby spojené s dodávkou elektrické energie, které jsou stanoveny samostatně dle příslušných cenových rozhodnutí ERÚ</t>
  </si>
  <si>
    <t>3x20</t>
  </si>
  <si>
    <t>Město Bučovice</t>
  </si>
  <si>
    <t>Slavkovská 33, 685 01 Bučovice</t>
  </si>
  <si>
    <t>Slavkovská K/907/1, 685 01 Bučovice</t>
  </si>
  <si>
    <t>Úlehla, 685 01 Bučovice</t>
  </si>
  <si>
    <t>Žďánská, 685 01 Bučovice</t>
  </si>
  <si>
    <t>Hájecká, 685 01 Bučovice</t>
  </si>
  <si>
    <t>U Škol 710, 685 01 Bučovice</t>
  </si>
  <si>
    <t>Úlehla K/2550/57, 685 01 Bučovice</t>
  </si>
  <si>
    <t>Slavkovská, 685 01 Bučovice</t>
  </si>
  <si>
    <t>Sokolovská, 685 01 Bučovice</t>
  </si>
  <si>
    <t>Součkova, 685 01 Bučovice</t>
  </si>
  <si>
    <t>Sovětská, 685 01 Bučovice</t>
  </si>
  <si>
    <t>U Škol, 685 01 Bučovice</t>
  </si>
  <si>
    <t>Vyškovská, 685 01 Bučovice</t>
  </si>
  <si>
    <t>Zámecká, 685 01 Bučovice</t>
  </si>
  <si>
    <t>Polní, 685 01 Bučovice</t>
  </si>
  <si>
    <t>Komenského 211, 685 01 Bučovice</t>
  </si>
  <si>
    <t>Legionářská, 685 01 Bučovice</t>
  </si>
  <si>
    <t>Komenského, 685 01 Bučovice</t>
  </si>
  <si>
    <t>Nádražní, 685 01 Bučovice</t>
  </si>
  <si>
    <t>Nová, 685 01 Bučovice</t>
  </si>
  <si>
    <t>Na Padělcích, 685 01 Bučovice</t>
  </si>
  <si>
    <t>Příhon, 685 01 Bučovice</t>
  </si>
  <si>
    <t>Sadová, 685 01 Bučovice</t>
  </si>
  <si>
    <t>Ždánská 48, 685 01 Bučovice</t>
  </si>
  <si>
    <t>Černčín, 685 01 Bučovice</t>
  </si>
  <si>
    <t>Černčín 91, 685 01 Bučovice</t>
  </si>
  <si>
    <t>Kloboučky, 685 01 Bučovice</t>
  </si>
  <si>
    <t>Osvobození, 685 01 Bučovice</t>
  </si>
  <si>
    <t>Slovenská, 685 01 Bučovice</t>
  </si>
  <si>
    <t>Marefy 17, 685 01 Bučovice</t>
  </si>
  <si>
    <t>Urbáškova, 685 01 Bučovice</t>
  </si>
  <si>
    <t>Urbáškova 132, 685 01 Bučovice</t>
  </si>
  <si>
    <t>Jiráskova 502, 3100105043</t>
  </si>
  <si>
    <t>náměstí Svobody, 685 01 Bučovice</t>
  </si>
  <si>
    <t>Černčín K/516/61, 685 01 Bučovice</t>
  </si>
  <si>
    <t>Marefy K/123, 685 01 Bučovice</t>
  </si>
  <si>
    <t>Marefy K/47, 685 01 Bučovice</t>
  </si>
  <si>
    <t>Marefy K/164/1, 685 01 Bučovice</t>
  </si>
  <si>
    <t>Marefy K/279, 685 01 Bučovice</t>
  </si>
  <si>
    <t>Družstevní , 685 01 Bučovice</t>
  </si>
  <si>
    <t>U Škol K/1282/77, 685 01 Bučovice</t>
  </si>
  <si>
    <t>Bučovice K / 555, 685 01 Bučovice</t>
  </si>
  <si>
    <t>859182400200178764</t>
  </si>
  <si>
    <t>859182400200435454</t>
  </si>
  <si>
    <t>859182400210986366</t>
  </si>
  <si>
    <t>859182400200404931</t>
  </si>
  <si>
    <t>859182400200404764</t>
  </si>
  <si>
    <t>859182400200532917</t>
  </si>
  <si>
    <t>859182400201429407</t>
  </si>
  <si>
    <t>859182400201503350</t>
  </si>
  <si>
    <t>859182400210620819</t>
  </si>
  <si>
    <t>859182400200178207</t>
  </si>
  <si>
    <t>859182400200182143</t>
  </si>
  <si>
    <t>859182400200182778</t>
  </si>
  <si>
    <t>859182400200183553</t>
  </si>
  <si>
    <t>859182400200183638</t>
  </si>
  <si>
    <t>859182400200184529</t>
  </si>
  <si>
    <t>859182400200189463</t>
  </si>
  <si>
    <t>859182400200189562</t>
  </si>
  <si>
    <t>859182400200189760</t>
  </si>
  <si>
    <t>859182400200191435</t>
  </si>
  <si>
    <t>859182400200192487</t>
  </si>
  <si>
    <t>859182400200192586</t>
  </si>
  <si>
    <t>859182400200594403</t>
  </si>
  <si>
    <t>859182400200169694</t>
  </si>
  <si>
    <t>859182400200171680</t>
  </si>
  <si>
    <t>859182400200172656</t>
  </si>
  <si>
    <t>859182400200174643</t>
  </si>
  <si>
    <t>859182400200175114</t>
  </si>
  <si>
    <t>859182400200176234</t>
  </si>
  <si>
    <t>859182400200176340</t>
  </si>
  <si>
    <t>859182400200177422</t>
  </si>
  <si>
    <t>859182400200177989</t>
  </si>
  <si>
    <t>859182400200581007</t>
  </si>
  <si>
    <t>859182400200267666</t>
  </si>
  <si>
    <t>859182400200268083</t>
  </si>
  <si>
    <t>859182400200268359</t>
  </si>
  <si>
    <t>859182400200313288</t>
  </si>
  <si>
    <t>859182400200313059</t>
  </si>
  <si>
    <t>859182400200311383</t>
  </si>
  <si>
    <t>859182400200313066</t>
  </si>
  <si>
    <t>859182400200267956</t>
  </si>
  <si>
    <t>859182400200268458</t>
  </si>
  <si>
    <t>859182400200268205</t>
  </si>
  <si>
    <t>859182400200615535</t>
  </si>
  <si>
    <t>859182400200171444</t>
  </si>
  <si>
    <t>859182400200172793</t>
  </si>
  <si>
    <t>859182400200192388</t>
  </si>
  <si>
    <t>859182400200445552</t>
  </si>
  <si>
    <t>859182400211918540</t>
  </si>
  <si>
    <t>859182400211886511</t>
  </si>
  <si>
    <t>859182400211886498</t>
  </si>
  <si>
    <t>859182400211886504</t>
  </si>
  <si>
    <t>859182400211886528</t>
  </si>
  <si>
    <t>859182400200615443</t>
  </si>
  <si>
    <t>859182400211697223</t>
  </si>
  <si>
    <t>859182400211872095</t>
  </si>
  <si>
    <t>859182400211999471</t>
  </si>
  <si>
    <t>859182400200311475</t>
  </si>
  <si>
    <t>C03d</t>
  </si>
  <si>
    <t>C26d</t>
  </si>
  <si>
    <t>C45d</t>
  </si>
  <si>
    <t>3x63</t>
  </si>
  <si>
    <t>3x200</t>
  </si>
  <si>
    <t>3x60</t>
  </si>
  <si>
    <t>3x32</t>
  </si>
  <si>
    <t>3x170</t>
  </si>
  <si>
    <t>3x120</t>
  </si>
  <si>
    <t>3x16</t>
  </si>
  <si>
    <t>3x69</t>
  </si>
  <si>
    <t>3x40</t>
  </si>
  <si>
    <t>Bučovice K/2231/1, 685 01 Bučovice</t>
  </si>
  <si>
    <t>859182400200401626</t>
  </si>
  <si>
    <t>Vyškovská 95, 685 01 Bučovice - MP</t>
  </si>
  <si>
    <t>Vyškovská 95, 685 01 Bučovice - KINO</t>
  </si>
  <si>
    <t>Poliklinika Bučovice, p.o.</t>
  </si>
  <si>
    <t>859182400200629000</t>
  </si>
  <si>
    <t>859182400200191398</t>
  </si>
  <si>
    <t>Dvorská 912, 685 01 Bučovice</t>
  </si>
  <si>
    <t>Zahradní 886, 685 01  Bučovice</t>
  </si>
  <si>
    <t>3x125</t>
  </si>
  <si>
    <t>Příloha: Seznam odběrných míst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</si>
</sst>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K_č_-;\-* #,##0.00\ _K_č_-;_-* &quot;-&quot;??\ _K_č_-;_-@_-"/>
    <numFmt numFmtId="164" formatCode="#,##0.000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0"/>
      <name val="Arial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0" fontId="5" fillId="0" borderId="0" xfId="0" applyFont="1"/>
    <xf numFmtId="0" fontId="0" fillId="0" borderId="1" xfId="0" applyBorder="1"/>
    <xf numFmtId="0" fontId="0" fillId="2" borderId="1" xfId="0" applyFill="1" applyBorder="1"/>
    <xf numFmtId="49" fontId="0" fillId="0" borderId="1" xfId="1" applyNumberFormat="1" applyFont="1" applyBorder="1"/>
    <xf numFmtId="49" fontId="6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right" vertical="center"/>
    </xf>
    <xf numFmtId="0" fontId="8" fillId="0" borderId="1" xfId="0" applyFont="1" applyBorder="1"/>
    <xf numFmtId="49" fontId="8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49" fontId="7" fillId="0" borderId="1" xfId="0" applyNumberFormat="1" applyFont="1" applyFill="1" applyBorder="1" applyAlignment="1">
      <alignment vertical="center"/>
    </xf>
    <xf numFmtId="4" fontId="0" fillId="0" borderId="1" xfId="0" applyNumberFormat="1" applyBorder="1"/>
    <xf numFmtId="4" fontId="4" fillId="0" borderId="1" xfId="0" applyNumberFormat="1" applyFont="1" applyBorder="1"/>
    <xf numFmtId="0" fontId="0" fillId="0" borderId="1" xfId="0" applyBorder="1" applyAlignment="1">
      <alignment horizontal="left"/>
    </xf>
    <xf numFmtId="0" fontId="0" fillId="0" borderId="0" xfId="0" applyAlignment="1">
      <alignment horizontal="center"/>
    </xf>
    <xf numFmtId="164" fontId="0" fillId="0" borderId="1" xfId="0" applyNumberFormat="1" applyBorder="1"/>
    <xf numFmtId="0" fontId="0" fillId="0" borderId="1" xfId="0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5" fillId="0" borderId="0" xfId="0" applyFont="1" applyAlignment="1">
      <alignment horizontal="left" vertical="top" wrapText="1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9"/>
  <sheetViews>
    <sheetView tabSelected="1" zoomScale="110" zoomScaleNormal="110" workbookViewId="0"/>
  </sheetViews>
  <sheetFormatPr defaultRowHeight="14.4" x14ac:dyDescent="0.3"/>
  <cols>
    <col min="1" max="1" width="31" customWidth="1"/>
    <col min="2" max="2" width="36" customWidth="1"/>
    <col min="3" max="3" width="21" customWidth="1"/>
    <col min="4" max="5" width="7.44140625" customWidth="1"/>
    <col min="6" max="6" width="8" customWidth="1"/>
    <col min="7" max="7" width="7.5546875" customWidth="1"/>
    <col min="10" max="10" width="19.88671875" customWidth="1"/>
  </cols>
  <sheetData>
    <row r="1" spans="1:10" x14ac:dyDescent="0.3">
      <c r="A1" s="1" t="s">
        <v>146</v>
      </c>
    </row>
    <row r="2" spans="1:10" ht="30" customHeight="1" x14ac:dyDescent="0.3">
      <c r="A2" s="3"/>
      <c r="B2" s="3"/>
      <c r="C2" s="3"/>
      <c r="D2" s="3"/>
      <c r="E2" s="3"/>
      <c r="F2" s="22" t="s">
        <v>17</v>
      </c>
      <c r="G2" s="22"/>
      <c r="H2" s="22" t="s">
        <v>19</v>
      </c>
      <c r="I2" s="22"/>
      <c r="J2" s="3" t="s">
        <v>18</v>
      </c>
    </row>
    <row r="3" spans="1:10" x14ac:dyDescent="0.3">
      <c r="A3" s="3" t="s">
        <v>0</v>
      </c>
      <c r="B3" s="3" t="s">
        <v>1</v>
      </c>
      <c r="C3" s="3" t="s">
        <v>4</v>
      </c>
      <c r="D3" s="3" t="s">
        <v>5</v>
      </c>
      <c r="E3" s="3" t="s">
        <v>10</v>
      </c>
      <c r="F3" s="3" t="s">
        <v>2</v>
      </c>
      <c r="G3" s="3" t="s">
        <v>3</v>
      </c>
      <c r="H3" s="3" t="s">
        <v>2</v>
      </c>
      <c r="I3" s="3" t="s">
        <v>3</v>
      </c>
      <c r="J3" s="3"/>
    </row>
    <row r="4" spans="1:10" ht="15" x14ac:dyDescent="0.25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x14ac:dyDescent="0.3">
      <c r="A5" s="6" t="s">
        <v>24</v>
      </c>
      <c r="B5" s="7" t="s">
        <v>25</v>
      </c>
      <c r="C5" s="9" t="s">
        <v>67</v>
      </c>
      <c r="D5" s="10" t="s">
        <v>6</v>
      </c>
      <c r="E5" s="3" t="s">
        <v>16</v>
      </c>
      <c r="F5" s="12">
        <v>3</v>
      </c>
      <c r="G5" s="12">
        <v>0</v>
      </c>
      <c r="H5" s="4"/>
      <c r="I5" s="3"/>
      <c r="J5" s="17">
        <f t="shared" ref="J5:J60" si="0">SUM(F5*H5)</f>
        <v>0</v>
      </c>
    </row>
    <row r="6" spans="1:10" x14ac:dyDescent="0.3">
      <c r="A6" s="6" t="s">
        <v>24</v>
      </c>
      <c r="B6" s="7" t="s">
        <v>139</v>
      </c>
      <c r="C6" s="9" t="s">
        <v>68</v>
      </c>
      <c r="D6" s="10" t="s">
        <v>7</v>
      </c>
      <c r="E6" s="3" t="s">
        <v>11</v>
      </c>
      <c r="F6" s="12">
        <v>2.9209999999999998</v>
      </c>
      <c r="G6" s="12">
        <v>0</v>
      </c>
      <c r="H6" s="4"/>
      <c r="I6" s="3"/>
      <c r="J6" s="17">
        <f t="shared" si="0"/>
        <v>0</v>
      </c>
    </row>
    <row r="7" spans="1:10" x14ac:dyDescent="0.3">
      <c r="A7" s="6" t="s">
        <v>24</v>
      </c>
      <c r="B7" s="7" t="s">
        <v>26</v>
      </c>
      <c r="C7" s="9" t="s">
        <v>69</v>
      </c>
      <c r="D7" s="10" t="s">
        <v>6</v>
      </c>
      <c r="E7" s="3" t="s">
        <v>16</v>
      </c>
      <c r="F7" s="12">
        <v>2.33</v>
      </c>
      <c r="G7" s="12">
        <v>0</v>
      </c>
      <c r="H7" s="4"/>
      <c r="I7" s="3"/>
      <c r="J7" s="17">
        <f t="shared" si="0"/>
        <v>0</v>
      </c>
    </row>
    <row r="8" spans="1:10" x14ac:dyDescent="0.3">
      <c r="A8" s="6" t="s">
        <v>24</v>
      </c>
      <c r="B8" s="7" t="s">
        <v>27</v>
      </c>
      <c r="C8" s="9" t="s">
        <v>70</v>
      </c>
      <c r="D8" s="10" t="s">
        <v>8</v>
      </c>
      <c r="E8" s="3" t="s">
        <v>127</v>
      </c>
      <c r="F8" s="12">
        <v>2.698</v>
      </c>
      <c r="G8" s="12">
        <v>0</v>
      </c>
      <c r="H8" s="4"/>
      <c r="I8" s="3"/>
      <c r="J8" s="17">
        <f t="shared" si="0"/>
        <v>0</v>
      </c>
    </row>
    <row r="9" spans="1:10" x14ac:dyDescent="0.3">
      <c r="A9" s="6" t="s">
        <v>24</v>
      </c>
      <c r="B9" s="7" t="s">
        <v>28</v>
      </c>
      <c r="C9" s="9" t="s">
        <v>71</v>
      </c>
      <c r="D9" s="10" t="s">
        <v>8</v>
      </c>
      <c r="E9" s="3" t="s">
        <v>11</v>
      </c>
      <c r="F9" s="12">
        <v>1.21</v>
      </c>
      <c r="G9" s="12">
        <v>0</v>
      </c>
      <c r="H9" s="4"/>
      <c r="I9" s="3"/>
      <c r="J9" s="17">
        <f t="shared" si="0"/>
        <v>0</v>
      </c>
    </row>
    <row r="10" spans="1:10" x14ac:dyDescent="0.3">
      <c r="A10" s="6" t="s">
        <v>24</v>
      </c>
      <c r="B10" s="7" t="s">
        <v>29</v>
      </c>
      <c r="C10" s="9" t="s">
        <v>72</v>
      </c>
      <c r="D10" s="10" t="s">
        <v>6</v>
      </c>
      <c r="E10" s="3" t="s">
        <v>128</v>
      </c>
      <c r="F10" s="12">
        <v>18.47</v>
      </c>
      <c r="G10" s="12">
        <v>0</v>
      </c>
      <c r="H10" s="4"/>
      <c r="I10" s="3"/>
      <c r="J10" s="17">
        <f t="shared" si="0"/>
        <v>0</v>
      </c>
    </row>
    <row r="11" spans="1:10" x14ac:dyDescent="0.3">
      <c r="A11" s="6" t="s">
        <v>24</v>
      </c>
      <c r="B11" s="7" t="s">
        <v>30</v>
      </c>
      <c r="C11" s="9" t="s">
        <v>73</v>
      </c>
      <c r="D11" s="10" t="s">
        <v>124</v>
      </c>
      <c r="E11" s="3" t="s">
        <v>128</v>
      </c>
      <c r="F11" s="12">
        <v>52.494</v>
      </c>
      <c r="G11" s="12">
        <v>0</v>
      </c>
      <c r="H11" s="4"/>
      <c r="I11" s="3"/>
      <c r="J11" s="17">
        <f t="shared" si="0"/>
        <v>0</v>
      </c>
    </row>
    <row r="12" spans="1:10" x14ac:dyDescent="0.3">
      <c r="A12" s="6" t="s">
        <v>24</v>
      </c>
      <c r="B12" s="7" t="s">
        <v>31</v>
      </c>
      <c r="C12" s="9" t="s">
        <v>74</v>
      </c>
      <c r="D12" s="10" t="s">
        <v>8</v>
      </c>
      <c r="E12" s="3" t="s">
        <v>11</v>
      </c>
      <c r="F12" s="12">
        <v>1.6020000000000001</v>
      </c>
      <c r="G12" s="12">
        <v>0</v>
      </c>
      <c r="H12" s="4"/>
      <c r="I12" s="3"/>
      <c r="J12" s="17">
        <f t="shared" si="0"/>
        <v>0</v>
      </c>
    </row>
    <row r="13" spans="1:10" x14ac:dyDescent="0.3">
      <c r="A13" s="6" t="s">
        <v>24</v>
      </c>
      <c r="B13" s="16" t="s">
        <v>136</v>
      </c>
      <c r="C13" s="9" t="s">
        <v>75</v>
      </c>
      <c r="D13" s="10" t="s">
        <v>125</v>
      </c>
      <c r="E13" s="3" t="s">
        <v>128</v>
      </c>
      <c r="F13" s="12">
        <v>52.926000000000002</v>
      </c>
      <c r="G13" s="12">
        <v>25.87</v>
      </c>
      <c r="H13" s="4"/>
      <c r="I13" s="4"/>
      <c r="J13" s="17">
        <f>SUM(F13*H13)+(G13*I13)</f>
        <v>0</v>
      </c>
    </row>
    <row r="14" spans="1:10" x14ac:dyDescent="0.3">
      <c r="A14" s="6" t="s">
        <v>24</v>
      </c>
      <c r="B14" s="7" t="s">
        <v>32</v>
      </c>
      <c r="C14" s="9" t="s">
        <v>76</v>
      </c>
      <c r="D14" s="10" t="s">
        <v>8</v>
      </c>
      <c r="E14" s="3" t="s">
        <v>13</v>
      </c>
      <c r="F14" s="12">
        <v>6.3330000000000002</v>
      </c>
      <c r="G14" s="12">
        <v>0</v>
      </c>
      <c r="H14" s="4"/>
      <c r="I14" s="3"/>
      <c r="J14" s="17">
        <f t="shared" si="0"/>
        <v>0</v>
      </c>
    </row>
    <row r="15" spans="1:10" x14ac:dyDescent="0.3">
      <c r="A15" s="6" t="s">
        <v>24</v>
      </c>
      <c r="B15" s="7" t="s">
        <v>33</v>
      </c>
      <c r="C15" s="9" t="s">
        <v>77</v>
      </c>
      <c r="D15" s="10" t="s">
        <v>8</v>
      </c>
      <c r="E15" s="3" t="s">
        <v>11</v>
      </c>
      <c r="F15" s="12">
        <v>12.477</v>
      </c>
      <c r="G15" s="12">
        <v>0</v>
      </c>
      <c r="H15" s="4"/>
      <c r="I15" s="3"/>
      <c r="J15" s="17">
        <f t="shared" si="0"/>
        <v>0</v>
      </c>
    </row>
    <row r="16" spans="1:10" x14ac:dyDescent="0.3">
      <c r="A16" s="6" t="s">
        <v>24</v>
      </c>
      <c r="B16" s="7" t="s">
        <v>34</v>
      </c>
      <c r="C16" s="9" t="s">
        <v>78</v>
      </c>
      <c r="D16" s="10" t="s">
        <v>8</v>
      </c>
      <c r="E16" s="3" t="s">
        <v>23</v>
      </c>
      <c r="F16" s="12">
        <v>1.383</v>
      </c>
      <c r="G16" s="12">
        <v>0</v>
      </c>
      <c r="H16" s="4"/>
      <c r="I16" s="3"/>
      <c r="J16" s="17">
        <f t="shared" si="0"/>
        <v>0</v>
      </c>
    </row>
    <row r="17" spans="1:10" x14ac:dyDescent="0.3">
      <c r="A17" s="6" t="s">
        <v>24</v>
      </c>
      <c r="B17" s="7" t="s">
        <v>35</v>
      </c>
      <c r="C17" s="9" t="s">
        <v>79</v>
      </c>
      <c r="D17" s="10" t="s">
        <v>8</v>
      </c>
      <c r="E17" s="3" t="s">
        <v>130</v>
      </c>
      <c r="F17" s="12">
        <v>0.626</v>
      </c>
      <c r="G17" s="12">
        <v>0</v>
      </c>
      <c r="H17" s="4"/>
      <c r="I17" s="3"/>
      <c r="J17" s="17">
        <f t="shared" si="0"/>
        <v>0</v>
      </c>
    </row>
    <row r="18" spans="1:10" x14ac:dyDescent="0.3">
      <c r="A18" s="6" t="s">
        <v>24</v>
      </c>
      <c r="B18" s="7" t="s">
        <v>35</v>
      </c>
      <c r="C18" s="9" t="s">
        <v>80</v>
      </c>
      <c r="D18" s="10" t="s">
        <v>8</v>
      </c>
      <c r="E18" s="3" t="s">
        <v>131</v>
      </c>
      <c r="F18" s="12">
        <v>5.681</v>
      </c>
      <c r="G18" s="12">
        <v>0</v>
      </c>
      <c r="H18" s="4"/>
      <c r="I18" s="3"/>
      <c r="J18" s="17">
        <f t="shared" si="0"/>
        <v>0</v>
      </c>
    </row>
    <row r="19" spans="1:10" x14ac:dyDescent="0.3">
      <c r="A19" s="6" t="s">
        <v>24</v>
      </c>
      <c r="B19" s="7" t="s">
        <v>36</v>
      </c>
      <c r="C19" s="9" t="s">
        <v>81</v>
      </c>
      <c r="D19" s="10" t="s">
        <v>8</v>
      </c>
      <c r="E19" s="3" t="s">
        <v>11</v>
      </c>
      <c r="F19" s="12">
        <v>6.532</v>
      </c>
      <c r="G19" s="12">
        <v>0</v>
      </c>
      <c r="H19" s="4"/>
      <c r="I19" s="3"/>
      <c r="J19" s="17">
        <f t="shared" si="0"/>
        <v>0</v>
      </c>
    </row>
    <row r="20" spans="1:10" x14ac:dyDescent="0.3">
      <c r="A20" s="6" t="s">
        <v>24</v>
      </c>
      <c r="B20" s="7" t="s">
        <v>37</v>
      </c>
      <c r="C20" s="9" t="s">
        <v>82</v>
      </c>
      <c r="D20" s="10" t="s">
        <v>8</v>
      </c>
      <c r="E20" s="3" t="s">
        <v>132</v>
      </c>
      <c r="F20" s="12">
        <v>8.5779999999999994</v>
      </c>
      <c r="G20" s="12">
        <v>0</v>
      </c>
      <c r="H20" s="4"/>
      <c r="I20" s="3"/>
      <c r="J20" s="17">
        <f t="shared" si="0"/>
        <v>0</v>
      </c>
    </row>
    <row r="21" spans="1:10" x14ac:dyDescent="0.3">
      <c r="A21" s="6" t="s">
        <v>24</v>
      </c>
      <c r="B21" s="7" t="s">
        <v>37</v>
      </c>
      <c r="C21" s="9" t="s">
        <v>83</v>
      </c>
      <c r="D21" s="10" t="s">
        <v>8</v>
      </c>
      <c r="E21" s="3" t="s">
        <v>133</v>
      </c>
      <c r="F21" s="12">
        <v>2.0569999999999999</v>
      </c>
      <c r="G21" s="12">
        <v>0</v>
      </c>
      <c r="H21" s="4"/>
      <c r="I21" s="3"/>
      <c r="J21" s="17">
        <f t="shared" si="0"/>
        <v>0</v>
      </c>
    </row>
    <row r="22" spans="1:10" x14ac:dyDescent="0.3">
      <c r="A22" s="6" t="s">
        <v>24</v>
      </c>
      <c r="B22" s="7" t="s">
        <v>37</v>
      </c>
      <c r="C22" s="9" t="s">
        <v>84</v>
      </c>
      <c r="D22" s="10" t="s">
        <v>8</v>
      </c>
      <c r="E22" s="3" t="s">
        <v>13</v>
      </c>
      <c r="F22" s="12">
        <v>12.159000000000001</v>
      </c>
      <c r="G22" s="12">
        <v>0</v>
      </c>
      <c r="H22" s="4"/>
      <c r="I22" s="3"/>
      <c r="J22" s="17">
        <f t="shared" si="0"/>
        <v>0</v>
      </c>
    </row>
    <row r="23" spans="1:10" x14ac:dyDescent="0.3">
      <c r="A23" s="6" t="s">
        <v>24</v>
      </c>
      <c r="B23" s="7" t="s">
        <v>38</v>
      </c>
      <c r="C23" s="9" t="s">
        <v>85</v>
      </c>
      <c r="D23" s="10" t="s">
        <v>8</v>
      </c>
      <c r="E23" s="3" t="s">
        <v>12</v>
      </c>
      <c r="F23" s="12">
        <v>17.771000000000001</v>
      </c>
      <c r="G23" s="12">
        <v>0</v>
      </c>
      <c r="H23" s="4"/>
      <c r="I23" s="3"/>
      <c r="J23" s="17">
        <f t="shared" si="0"/>
        <v>0</v>
      </c>
    </row>
    <row r="24" spans="1:10" x14ac:dyDescent="0.3">
      <c r="A24" s="6" t="s">
        <v>24</v>
      </c>
      <c r="B24" s="7" t="s">
        <v>28</v>
      </c>
      <c r="C24" s="9" t="s">
        <v>86</v>
      </c>
      <c r="D24" s="10" t="s">
        <v>8</v>
      </c>
      <c r="E24" s="3" t="s">
        <v>11</v>
      </c>
      <c r="F24" s="12">
        <v>8.2590000000000003</v>
      </c>
      <c r="G24" s="12">
        <v>0</v>
      </c>
      <c r="H24" s="4"/>
      <c r="I24" s="3"/>
      <c r="J24" s="17">
        <f t="shared" si="0"/>
        <v>0</v>
      </c>
    </row>
    <row r="25" spans="1:10" x14ac:dyDescent="0.3">
      <c r="A25" s="6" t="s">
        <v>24</v>
      </c>
      <c r="B25" s="7" t="s">
        <v>28</v>
      </c>
      <c r="C25" s="9" t="s">
        <v>87</v>
      </c>
      <c r="D25" s="10" t="s">
        <v>8</v>
      </c>
      <c r="E25" s="3" t="s">
        <v>12</v>
      </c>
      <c r="F25" s="12">
        <v>1.085</v>
      </c>
      <c r="G25" s="12">
        <v>0</v>
      </c>
      <c r="H25" s="4"/>
      <c r="I25" s="3"/>
      <c r="J25" s="17">
        <f t="shared" si="0"/>
        <v>0</v>
      </c>
    </row>
    <row r="26" spans="1:10" x14ac:dyDescent="0.3">
      <c r="A26" s="6" t="s">
        <v>24</v>
      </c>
      <c r="B26" s="7" t="s">
        <v>39</v>
      </c>
      <c r="C26" s="9" t="s">
        <v>88</v>
      </c>
      <c r="D26" s="10" t="s">
        <v>8</v>
      </c>
      <c r="E26" s="3" t="s">
        <v>23</v>
      </c>
      <c r="F26" s="12">
        <v>1.151</v>
      </c>
      <c r="G26" s="12">
        <v>0</v>
      </c>
      <c r="H26" s="4"/>
      <c r="I26" s="3"/>
      <c r="J26" s="17">
        <f t="shared" si="0"/>
        <v>0</v>
      </c>
    </row>
    <row r="27" spans="1:10" x14ac:dyDescent="0.3">
      <c r="A27" s="6" t="s">
        <v>24</v>
      </c>
      <c r="B27" s="7" t="s">
        <v>41</v>
      </c>
      <c r="C27" s="9" t="s">
        <v>89</v>
      </c>
      <c r="D27" s="10" t="s">
        <v>8</v>
      </c>
      <c r="E27" s="3" t="s">
        <v>134</v>
      </c>
      <c r="F27" s="12">
        <v>32.159999999999997</v>
      </c>
      <c r="G27" s="12">
        <v>0</v>
      </c>
      <c r="H27" s="4"/>
      <c r="I27" s="3"/>
      <c r="J27" s="17">
        <f t="shared" si="0"/>
        <v>0</v>
      </c>
    </row>
    <row r="28" spans="1:10" x14ac:dyDescent="0.3">
      <c r="A28" s="6" t="s">
        <v>24</v>
      </c>
      <c r="B28" s="7" t="s">
        <v>42</v>
      </c>
      <c r="C28" s="9" t="s">
        <v>90</v>
      </c>
      <c r="D28" s="10" t="s">
        <v>8</v>
      </c>
      <c r="E28" s="3" t="s">
        <v>11</v>
      </c>
      <c r="F28" s="12">
        <v>1.835</v>
      </c>
      <c r="G28" s="12">
        <v>0</v>
      </c>
      <c r="H28" s="4"/>
      <c r="I28" s="3"/>
      <c r="J28" s="17">
        <f t="shared" si="0"/>
        <v>0</v>
      </c>
    </row>
    <row r="29" spans="1:10" x14ac:dyDescent="0.3">
      <c r="A29" s="6" t="s">
        <v>24</v>
      </c>
      <c r="B29" s="7" t="s">
        <v>43</v>
      </c>
      <c r="C29" s="9" t="s">
        <v>91</v>
      </c>
      <c r="D29" s="10" t="s">
        <v>8</v>
      </c>
      <c r="E29" s="3" t="s">
        <v>16</v>
      </c>
      <c r="F29" s="12">
        <v>5.9139999999999997</v>
      </c>
      <c r="G29" s="12">
        <v>0</v>
      </c>
      <c r="H29" s="4"/>
      <c r="I29" s="3"/>
      <c r="J29" s="17">
        <f t="shared" si="0"/>
        <v>0</v>
      </c>
    </row>
    <row r="30" spans="1:10" x14ac:dyDescent="0.3">
      <c r="A30" s="6" t="s">
        <v>24</v>
      </c>
      <c r="B30" s="7" t="s">
        <v>44</v>
      </c>
      <c r="C30" s="9" t="s">
        <v>92</v>
      </c>
      <c r="D30" s="10" t="s">
        <v>8</v>
      </c>
      <c r="E30" s="3" t="s">
        <v>129</v>
      </c>
      <c r="F30" s="12">
        <v>3.4159999999999999</v>
      </c>
      <c r="G30" s="12">
        <v>0</v>
      </c>
      <c r="H30" s="4"/>
      <c r="I30" s="3"/>
      <c r="J30" s="17">
        <f t="shared" si="0"/>
        <v>0</v>
      </c>
    </row>
    <row r="31" spans="1:10" x14ac:dyDescent="0.3">
      <c r="A31" s="6" t="s">
        <v>24</v>
      </c>
      <c r="B31" s="7" t="s">
        <v>45</v>
      </c>
      <c r="C31" s="9" t="s">
        <v>93</v>
      </c>
      <c r="D31" s="10" t="s">
        <v>8</v>
      </c>
      <c r="E31" s="3" t="s">
        <v>11</v>
      </c>
      <c r="F31" s="12">
        <v>6.0419999999999998</v>
      </c>
      <c r="G31" s="12">
        <v>0</v>
      </c>
      <c r="H31" s="4"/>
      <c r="I31" s="3"/>
      <c r="J31" s="17">
        <f t="shared" si="0"/>
        <v>0</v>
      </c>
    </row>
    <row r="32" spans="1:10" x14ac:dyDescent="0.3">
      <c r="A32" s="6" t="s">
        <v>24</v>
      </c>
      <c r="B32" s="7" t="s">
        <v>46</v>
      </c>
      <c r="C32" s="9" t="s">
        <v>94</v>
      </c>
      <c r="D32" s="10" t="s">
        <v>8</v>
      </c>
      <c r="E32" s="3" t="s">
        <v>135</v>
      </c>
      <c r="F32" s="12">
        <v>0.80600000000000005</v>
      </c>
      <c r="G32" s="12">
        <v>0</v>
      </c>
      <c r="H32" s="4"/>
      <c r="I32" s="3"/>
      <c r="J32" s="17">
        <f t="shared" si="0"/>
        <v>0</v>
      </c>
    </row>
    <row r="33" spans="1:10" x14ac:dyDescent="0.3">
      <c r="A33" s="6" t="s">
        <v>24</v>
      </c>
      <c r="B33" s="7" t="s">
        <v>46</v>
      </c>
      <c r="C33" s="9" t="s">
        <v>95</v>
      </c>
      <c r="D33" s="10" t="s">
        <v>8</v>
      </c>
      <c r="E33" s="3" t="s">
        <v>129</v>
      </c>
      <c r="F33" s="12">
        <v>0.85399999999999998</v>
      </c>
      <c r="G33" s="12">
        <v>0</v>
      </c>
      <c r="H33" s="4"/>
      <c r="I33" s="3"/>
      <c r="J33" s="17">
        <f t="shared" si="0"/>
        <v>0</v>
      </c>
    </row>
    <row r="34" spans="1:10" x14ac:dyDescent="0.3">
      <c r="A34" s="6" t="s">
        <v>24</v>
      </c>
      <c r="B34" s="7" t="s">
        <v>47</v>
      </c>
      <c r="C34" s="9" t="s">
        <v>96</v>
      </c>
      <c r="D34" s="10" t="s">
        <v>8</v>
      </c>
      <c r="E34" s="3" t="s">
        <v>131</v>
      </c>
      <c r="F34" s="12">
        <v>2.2719999999999998</v>
      </c>
      <c r="G34" s="12">
        <v>0</v>
      </c>
      <c r="H34" s="4"/>
      <c r="I34" s="3"/>
      <c r="J34" s="17">
        <f t="shared" si="0"/>
        <v>0</v>
      </c>
    </row>
    <row r="35" spans="1:10" x14ac:dyDescent="0.3">
      <c r="A35" s="6" t="s">
        <v>24</v>
      </c>
      <c r="B35" s="7" t="s">
        <v>32</v>
      </c>
      <c r="C35" s="9" t="s">
        <v>97</v>
      </c>
      <c r="D35" s="10" t="s">
        <v>8</v>
      </c>
      <c r="E35" s="3" t="s">
        <v>129</v>
      </c>
      <c r="F35" s="12">
        <v>7.1849999999999996</v>
      </c>
      <c r="G35" s="12">
        <v>0</v>
      </c>
      <c r="H35" s="4"/>
      <c r="I35" s="3"/>
      <c r="J35" s="17">
        <f t="shared" si="0"/>
        <v>0</v>
      </c>
    </row>
    <row r="36" spans="1:10" x14ac:dyDescent="0.3">
      <c r="A36" s="6" t="s">
        <v>24</v>
      </c>
      <c r="B36" s="7" t="s">
        <v>48</v>
      </c>
      <c r="C36" s="9" t="s">
        <v>98</v>
      </c>
      <c r="D36" s="10" t="s">
        <v>9</v>
      </c>
      <c r="E36" s="3" t="s">
        <v>14</v>
      </c>
      <c r="F36" s="12">
        <v>5.8559999999999999</v>
      </c>
      <c r="G36" s="12">
        <v>2.5190000000000001</v>
      </c>
      <c r="H36" s="4"/>
      <c r="I36" s="4"/>
      <c r="J36" s="17">
        <f>SUM(F36*H36)+(G36*I36)</f>
        <v>0</v>
      </c>
    </row>
    <row r="37" spans="1:10" x14ac:dyDescent="0.3">
      <c r="A37" s="6" t="s">
        <v>24</v>
      </c>
      <c r="B37" s="7" t="s">
        <v>49</v>
      </c>
      <c r="C37" s="9" t="s">
        <v>99</v>
      </c>
      <c r="D37" s="10" t="s">
        <v>6</v>
      </c>
      <c r="E37" s="3" t="s">
        <v>23</v>
      </c>
      <c r="F37" s="12">
        <v>1E-3</v>
      </c>
      <c r="G37" s="12">
        <v>0</v>
      </c>
      <c r="H37" s="4"/>
      <c r="I37" s="3"/>
      <c r="J37" s="17">
        <f t="shared" si="0"/>
        <v>0</v>
      </c>
    </row>
    <row r="38" spans="1:10" x14ac:dyDescent="0.3">
      <c r="A38" s="6" t="s">
        <v>24</v>
      </c>
      <c r="B38" s="7" t="s">
        <v>50</v>
      </c>
      <c r="C38" s="9" t="s">
        <v>100</v>
      </c>
      <c r="D38" s="10" t="s">
        <v>6</v>
      </c>
      <c r="E38" s="3" t="s">
        <v>11</v>
      </c>
      <c r="F38" s="12">
        <v>2.1880000000000002</v>
      </c>
      <c r="G38" s="12">
        <v>0</v>
      </c>
      <c r="H38" s="4"/>
      <c r="I38" s="3"/>
      <c r="J38" s="17">
        <f t="shared" si="0"/>
        <v>0</v>
      </c>
    </row>
    <row r="39" spans="1:10" x14ac:dyDescent="0.3">
      <c r="A39" s="6" t="s">
        <v>24</v>
      </c>
      <c r="B39" s="7" t="s">
        <v>51</v>
      </c>
      <c r="C39" s="9" t="s">
        <v>101</v>
      </c>
      <c r="D39" s="10" t="s">
        <v>6</v>
      </c>
      <c r="E39" s="3" t="s">
        <v>23</v>
      </c>
      <c r="F39" s="12">
        <v>0.03</v>
      </c>
      <c r="G39" s="12">
        <v>0</v>
      </c>
      <c r="H39" s="4"/>
      <c r="I39" s="3"/>
      <c r="J39" s="17">
        <f t="shared" si="0"/>
        <v>0</v>
      </c>
    </row>
    <row r="40" spans="1:10" x14ac:dyDescent="0.3">
      <c r="A40" s="6" t="s">
        <v>24</v>
      </c>
      <c r="B40" s="7" t="s">
        <v>52</v>
      </c>
      <c r="C40" s="9" t="s">
        <v>102</v>
      </c>
      <c r="D40" s="10" t="s">
        <v>8</v>
      </c>
      <c r="E40" s="3" t="s">
        <v>135</v>
      </c>
      <c r="F40" s="12">
        <v>3.327</v>
      </c>
      <c r="G40" s="12">
        <v>0</v>
      </c>
      <c r="H40" s="4"/>
      <c r="I40" s="3"/>
      <c r="J40" s="17">
        <f t="shared" si="0"/>
        <v>0</v>
      </c>
    </row>
    <row r="41" spans="1:10" x14ac:dyDescent="0.3">
      <c r="A41" s="6" t="s">
        <v>24</v>
      </c>
      <c r="B41" s="7" t="s">
        <v>53</v>
      </c>
      <c r="C41" s="9" t="s">
        <v>103</v>
      </c>
      <c r="D41" s="10" t="s">
        <v>8</v>
      </c>
      <c r="E41" s="3" t="s">
        <v>13</v>
      </c>
      <c r="F41" s="12">
        <v>7.8239999999999998</v>
      </c>
      <c r="G41" s="12">
        <v>0</v>
      </c>
      <c r="H41" s="4"/>
      <c r="I41" s="3"/>
      <c r="J41" s="17">
        <f t="shared" si="0"/>
        <v>0</v>
      </c>
    </row>
    <row r="42" spans="1:10" x14ac:dyDescent="0.3">
      <c r="A42" s="6" t="s">
        <v>24</v>
      </c>
      <c r="B42" s="7" t="s">
        <v>54</v>
      </c>
      <c r="C42" s="9" t="s">
        <v>104</v>
      </c>
      <c r="D42" s="10" t="s">
        <v>8</v>
      </c>
      <c r="E42" s="3" t="s">
        <v>11</v>
      </c>
      <c r="F42" s="12">
        <v>7.0090000000000003</v>
      </c>
      <c r="G42" s="12">
        <v>0</v>
      </c>
      <c r="H42" s="4"/>
      <c r="I42" s="3"/>
      <c r="J42" s="17">
        <f t="shared" si="0"/>
        <v>0</v>
      </c>
    </row>
    <row r="43" spans="1:10" x14ac:dyDescent="0.3">
      <c r="A43" s="6" t="s">
        <v>24</v>
      </c>
      <c r="B43" s="7" t="s">
        <v>55</v>
      </c>
      <c r="C43" s="9" t="s">
        <v>105</v>
      </c>
      <c r="D43" s="10" t="s">
        <v>8</v>
      </c>
      <c r="E43" s="3" t="s">
        <v>13</v>
      </c>
      <c r="F43" s="12">
        <v>2.9049999999999998</v>
      </c>
      <c r="G43" s="12">
        <v>0</v>
      </c>
      <c r="H43" s="4"/>
      <c r="I43" s="3"/>
      <c r="J43" s="17">
        <f t="shared" si="0"/>
        <v>0</v>
      </c>
    </row>
    <row r="44" spans="1:10" x14ac:dyDescent="0.3">
      <c r="A44" s="6" t="s">
        <v>24</v>
      </c>
      <c r="B44" s="7" t="s">
        <v>49</v>
      </c>
      <c r="C44" s="9" t="s">
        <v>106</v>
      </c>
      <c r="D44" s="10" t="s">
        <v>8</v>
      </c>
      <c r="E44" s="3" t="s">
        <v>130</v>
      </c>
      <c r="F44" s="12">
        <v>7.7350000000000003</v>
      </c>
      <c r="G44" s="12">
        <v>0</v>
      </c>
      <c r="H44" s="4"/>
      <c r="I44" s="3"/>
      <c r="J44" s="17">
        <f t="shared" si="0"/>
        <v>0</v>
      </c>
    </row>
    <row r="45" spans="1:10" x14ac:dyDescent="0.3">
      <c r="A45" s="6" t="s">
        <v>24</v>
      </c>
      <c r="B45" s="7" t="s">
        <v>51</v>
      </c>
      <c r="C45" s="9" t="s">
        <v>107</v>
      </c>
      <c r="D45" s="10" t="s">
        <v>8</v>
      </c>
      <c r="E45" s="3" t="s">
        <v>132</v>
      </c>
      <c r="F45" s="12">
        <v>18.815000000000001</v>
      </c>
      <c r="G45" s="12">
        <v>0</v>
      </c>
      <c r="H45" s="4"/>
      <c r="I45" s="3"/>
      <c r="J45" s="17">
        <f t="shared" si="0"/>
        <v>0</v>
      </c>
    </row>
    <row r="46" spans="1:10" x14ac:dyDescent="0.3">
      <c r="A46" s="6" t="s">
        <v>24</v>
      </c>
      <c r="B46" s="7" t="s">
        <v>50</v>
      </c>
      <c r="C46" s="9" t="s">
        <v>108</v>
      </c>
      <c r="D46" s="10" t="s">
        <v>7</v>
      </c>
      <c r="E46" s="3" t="s">
        <v>15</v>
      </c>
      <c r="F46" s="12">
        <v>1.6E-2</v>
      </c>
      <c r="G46" s="12">
        <v>0</v>
      </c>
      <c r="H46" s="4"/>
      <c r="I46" s="3"/>
      <c r="J46" s="17">
        <f t="shared" si="0"/>
        <v>0</v>
      </c>
    </row>
    <row r="47" spans="1:10" x14ac:dyDescent="0.3">
      <c r="A47" s="6" t="s">
        <v>24</v>
      </c>
      <c r="B47" s="7" t="s">
        <v>56</v>
      </c>
      <c r="C47" s="9" t="s">
        <v>109</v>
      </c>
      <c r="D47" s="10" t="s">
        <v>6</v>
      </c>
      <c r="E47" s="3" t="s">
        <v>135</v>
      </c>
      <c r="F47" s="12">
        <v>3.1720000000000002</v>
      </c>
      <c r="G47" s="12">
        <v>0</v>
      </c>
      <c r="H47" s="4"/>
      <c r="I47" s="3"/>
      <c r="J47" s="17">
        <f t="shared" si="0"/>
        <v>0</v>
      </c>
    </row>
    <row r="48" spans="1:10" x14ac:dyDescent="0.3">
      <c r="A48" s="6" t="s">
        <v>24</v>
      </c>
      <c r="B48" s="7" t="s">
        <v>57</v>
      </c>
      <c r="C48" s="9" t="s">
        <v>110</v>
      </c>
      <c r="D48" s="10" t="s">
        <v>126</v>
      </c>
      <c r="E48" s="3" t="s">
        <v>128</v>
      </c>
      <c r="F48" s="12">
        <v>28.887</v>
      </c>
      <c r="G48" s="12">
        <v>197.18100000000001</v>
      </c>
      <c r="H48" s="4"/>
      <c r="I48" s="4"/>
      <c r="J48" s="17">
        <f>SUM(F48*H48)+(G48*I48)</f>
        <v>0</v>
      </c>
    </row>
    <row r="49" spans="1:10" x14ac:dyDescent="0.3">
      <c r="A49" s="6" t="s">
        <v>24</v>
      </c>
      <c r="B49" s="7" t="s">
        <v>43</v>
      </c>
      <c r="C49" s="9" t="s">
        <v>111</v>
      </c>
      <c r="D49" s="10" t="s">
        <v>6</v>
      </c>
      <c r="E49" s="3" t="s">
        <v>11</v>
      </c>
      <c r="F49" s="12">
        <v>3.07</v>
      </c>
      <c r="G49" s="12">
        <v>0</v>
      </c>
      <c r="H49" s="4"/>
      <c r="I49" s="3"/>
      <c r="J49" s="17">
        <f t="shared" si="0"/>
        <v>0</v>
      </c>
    </row>
    <row r="50" spans="1:10" x14ac:dyDescent="0.3">
      <c r="A50" s="6" t="s">
        <v>24</v>
      </c>
      <c r="B50" s="7" t="s">
        <v>28</v>
      </c>
      <c r="C50" s="9" t="s">
        <v>112</v>
      </c>
      <c r="D50" s="10" t="s">
        <v>6</v>
      </c>
      <c r="E50" s="3" t="s">
        <v>23</v>
      </c>
      <c r="F50" s="12">
        <v>0.439</v>
      </c>
      <c r="G50" s="12">
        <v>0</v>
      </c>
      <c r="H50" s="4"/>
      <c r="I50" s="3"/>
      <c r="J50" s="17">
        <f t="shared" si="0"/>
        <v>0</v>
      </c>
    </row>
    <row r="51" spans="1:10" x14ac:dyDescent="0.3">
      <c r="A51" s="6" t="s">
        <v>24</v>
      </c>
      <c r="B51" s="7" t="s">
        <v>58</v>
      </c>
      <c r="C51" s="9" t="s">
        <v>113</v>
      </c>
      <c r="D51" s="10" t="s">
        <v>6</v>
      </c>
      <c r="E51" s="3" t="s">
        <v>133</v>
      </c>
      <c r="F51" s="12">
        <v>0.96199999999999997</v>
      </c>
      <c r="G51" s="12">
        <v>0</v>
      </c>
      <c r="H51" s="4"/>
      <c r="I51" s="3"/>
      <c r="J51" s="17">
        <f t="shared" si="0"/>
        <v>0</v>
      </c>
    </row>
    <row r="52" spans="1:10" x14ac:dyDescent="0.3">
      <c r="A52" s="6" t="s">
        <v>24</v>
      </c>
      <c r="B52" s="7" t="s">
        <v>59</v>
      </c>
      <c r="C52" s="9" t="s">
        <v>114</v>
      </c>
      <c r="D52" s="10" t="s">
        <v>6</v>
      </c>
      <c r="E52" s="3" t="s">
        <v>135</v>
      </c>
      <c r="F52" s="12">
        <v>14.173999999999999</v>
      </c>
      <c r="G52" s="12">
        <v>0</v>
      </c>
      <c r="H52" s="4"/>
      <c r="I52" s="3"/>
      <c r="J52" s="17">
        <f t="shared" si="0"/>
        <v>0</v>
      </c>
    </row>
    <row r="53" spans="1:10" x14ac:dyDescent="0.3">
      <c r="A53" s="6" t="s">
        <v>24</v>
      </c>
      <c r="B53" s="7" t="s">
        <v>60</v>
      </c>
      <c r="C53" s="9" t="s">
        <v>115</v>
      </c>
      <c r="D53" s="10" t="s">
        <v>6</v>
      </c>
      <c r="E53" s="3" t="s">
        <v>23</v>
      </c>
      <c r="F53" s="12">
        <v>0.65300000000000002</v>
      </c>
      <c r="G53" s="12">
        <v>0</v>
      </c>
      <c r="H53" s="4"/>
      <c r="I53" s="3"/>
      <c r="J53" s="17">
        <f t="shared" si="0"/>
        <v>0</v>
      </c>
    </row>
    <row r="54" spans="1:10" x14ac:dyDescent="0.3">
      <c r="A54" s="6" t="s">
        <v>24</v>
      </c>
      <c r="B54" s="7" t="s">
        <v>61</v>
      </c>
      <c r="C54" s="9" t="s">
        <v>116</v>
      </c>
      <c r="D54" s="10" t="s">
        <v>6</v>
      </c>
      <c r="E54" s="3" t="s">
        <v>23</v>
      </c>
      <c r="F54" s="12">
        <v>1.2450000000000001</v>
      </c>
      <c r="G54" s="12">
        <v>0</v>
      </c>
      <c r="H54" s="4"/>
      <c r="I54" s="3"/>
      <c r="J54" s="17">
        <f t="shared" si="0"/>
        <v>0</v>
      </c>
    </row>
    <row r="55" spans="1:10" x14ac:dyDescent="0.3">
      <c r="A55" s="6" t="s">
        <v>24</v>
      </c>
      <c r="B55" s="7" t="s">
        <v>62</v>
      </c>
      <c r="C55" s="9" t="s">
        <v>117</v>
      </c>
      <c r="D55" s="10" t="s">
        <v>6</v>
      </c>
      <c r="E55" s="3" t="s">
        <v>135</v>
      </c>
      <c r="F55" s="12">
        <v>3.2810000000000001</v>
      </c>
      <c r="G55" s="12">
        <v>0</v>
      </c>
      <c r="H55" s="4"/>
      <c r="I55" s="3"/>
      <c r="J55" s="17">
        <f t="shared" si="0"/>
        <v>0</v>
      </c>
    </row>
    <row r="56" spans="1:10" x14ac:dyDescent="0.3">
      <c r="A56" s="6" t="s">
        <v>24</v>
      </c>
      <c r="B56" s="7" t="s">
        <v>63</v>
      </c>
      <c r="C56" s="9" t="s">
        <v>118</v>
      </c>
      <c r="D56" s="10" t="s">
        <v>6</v>
      </c>
      <c r="E56" s="3" t="s">
        <v>23</v>
      </c>
      <c r="F56" s="12">
        <v>0.45700000000000002</v>
      </c>
      <c r="G56" s="12">
        <v>0</v>
      </c>
      <c r="H56" s="4"/>
      <c r="I56" s="3"/>
      <c r="J56" s="17">
        <f t="shared" si="0"/>
        <v>0</v>
      </c>
    </row>
    <row r="57" spans="1:10" x14ac:dyDescent="0.3">
      <c r="A57" s="6" t="s">
        <v>24</v>
      </c>
      <c r="B57" s="7" t="s">
        <v>64</v>
      </c>
      <c r="C57" s="9" t="s">
        <v>119</v>
      </c>
      <c r="D57" s="10" t="s">
        <v>9</v>
      </c>
      <c r="E57" s="3" t="s">
        <v>135</v>
      </c>
      <c r="F57" s="12">
        <v>3.9369999999999998</v>
      </c>
      <c r="G57" s="12">
        <v>5.0880000000000001</v>
      </c>
      <c r="H57" s="4"/>
      <c r="I57" s="4"/>
      <c r="J57" s="17">
        <f>SUM(F57*H57)+(G57*I57)</f>
        <v>0</v>
      </c>
    </row>
    <row r="58" spans="1:10" x14ac:dyDescent="0.3">
      <c r="A58" s="6" t="s">
        <v>24</v>
      </c>
      <c r="B58" s="7" t="s">
        <v>65</v>
      </c>
      <c r="C58" s="9" t="s">
        <v>120</v>
      </c>
      <c r="D58" s="10" t="s">
        <v>6</v>
      </c>
      <c r="E58" s="3" t="s">
        <v>23</v>
      </c>
      <c r="F58" s="12">
        <v>0.76600000000000001</v>
      </c>
      <c r="G58" s="12">
        <v>0</v>
      </c>
      <c r="H58" s="4"/>
      <c r="I58" s="3"/>
      <c r="J58" s="17">
        <f t="shared" si="0"/>
        <v>0</v>
      </c>
    </row>
    <row r="59" spans="1:10" x14ac:dyDescent="0.3">
      <c r="A59" s="6" t="s">
        <v>24</v>
      </c>
      <c r="B59" s="7" t="s">
        <v>138</v>
      </c>
      <c r="C59" s="9" t="s">
        <v>121</v>
      </c>
      <c r="D59" s="10" t="s">
        <v>6</v>
      </c>
      <c r="E59" s="3" t="s">
        <v>11</v>
      </c>
      <c r="F59" s="12">
        <v>4.2370000000000001</v>
      </c>
      <c r="G59" s="12">
        <v>0</v>
      </c>
      <c r="H59" s="4"/>
      <c r="I59" s="3"/>
      <c r="J59" s="17">
        <f t="shared" si="0"/>
        <v>0</v>
      </c>
    </row>
    <row r="60" spans="1:10" x14ac:dyDescent="0.3">
      <c r="A60" s="6" t="s">
        <v>24</v>
      </c>
      <c r="B60" s="8" t="s">
        <v>66</v>
      </c>
      <c r="C60" s="9" t="s">
        <v>122</v>
      </c>
      <c r="D60" s="11" t="s">
        <v>6</v>
      </c>
      <c r="E60" s="3" t="s">
        <v>11</v>
      </c>
      <c r="F60" s="12">
        <v>1.0999999999999999E-2</v>
      </c>
      <c r="G60" s="12">
        <v>0</v>
      </c>
      <c r="H60" s="4"/>
      <c r="I60" s="3"/>
      <c r="J60" s="17">
        <f t="shared" si="0"/>
        <v>0</v>
      </c>
    </row>
    <row r="61" spans="1:10" x14ac:dyDescent="0.3">
      <c r="A61" s="6" t="s">
        <v>24</v>
      </c>
      <c r="B61" s="7" t="s">
        <v>54</v>
      </c>
      <c r="C61" s="9" t="s">
        <v>123</v>
      </c>
      <c r="D61" s="10" t="s">
        <v>9</v>
      </c>
      <c r="E61" s="3" t="s">
        <v>11</v>
      </c>
      <c r="F61" s="12">
        <v>7.05</v>
      </c>
      <c r="G61" s="12">
        <v>3.8090000000000002</v>
      </c>
      <c r="H61" s="4"/>
      <c r="I61" s="4"/>
      <c r="J61" s="17">
        <f>SUM(F61*H61)+(G61*I61)</f>
        <v>0</v>
      </c>
    </row>
    <row r="62" spans="1:10" x14ac:dyDescent="0.3">
      <c r="A62" s="6" t="s">
        <v>24</v>
      </c>
      <c r="B62" s="13" t="s">
        <v>40</v>
      </c>
      <c r="C62" s="14" t="s">
        <v>137</v>
      </c>
      <c r="D62" s="15" t="s">
        <v>9</v>
      </c>
      <c r="E62" s="3" t="s">
        <v>131</v>
      </c>
      <c r="F62" s="12">
        <v>7.6280000000000001</v>
      </c>
      <c r="G62" s="12">
        <v>3.9620000000000002</v>
      </c>
      <c r="H62" s="4"/>
      <c r="I62" s="4"/>
      <c r="J62" s="17">
        <f>SUM(F62*H62)+(G62*I62)</f>
        <v>0</v>
      </c>
    </row>
    <row r="63" spans="1:10" x14ac:dyDescent="0.3">
      <c r="A63" s="6" t="s">
        <v>140</v>
      </c>
      <c r="B63" s="13" t="s">
        <v>143</v>
      </c>
      <c r="C63" s="14" t="s">
        <v>141</v>
      </c>
      <c r="D63" s="15" t="s">
        <v>124</v>
      </c>
      <c r="E63" s="19" t="s">
        <v>145</v>
      </c>
      <c r="F63" s="12">
        <v>102.7</v>
      </c>
      <c r="G63" s="12">
        <v>0</v>
      </c>
      <c r="H63" s="4"/>
      <c r="I63" s="3"/>
      <c r="J63" s="17">
        <f t="shared" ref="J63:J64" si="1">SUM(F63*H63)</f>
        <v>0</v>
      </c>
    </row>
    <row r="64" spans="1:10" x14ac:dyDescent="0.3">
      <c r="A64" s="6" t="s">
        <v>140</v>
      </c>
      <c r="B64" s="13" t="s">
        <v>144</v>
      </c>
      <c r="C64" s="14" t="s">
        <v>142</v>
      </c>
      <c r="D64" s="20" t="s">
        <v>124</v>
      </c>
      <c r="E64" s="19" t="s">
        <v>12</v>
      </c>
      <c r="F64" s="12">
        <v>20</v>
      </c>
      <c r="G64" s="12">
        <v>0</v>
      </c>
      <c r="H64" s="4"/>
      <c r="I64" s="3"/>
      <c r="J64" s="17">
        <f t="shared" si="1"/>
        <v>0</v>
      </c>
    </row>
    <row r="65" spans="1:10" x14ac:dyDescent="0.3">
      <c r="A65" s="6"/>
      <c r="B65" s="13"/>
      <c r="C65" s="14"/>
      <c r="D65" s="20"/>
      <c r="E65" s="19"/>
      <c r="F65" s="12"/>
      <c r="G65" s="12"/>
      <c r="H65" s="4"/>
      <c r="I65" s="21"/>
      <c r="J65" s="17"/>
    </row>
    <row r="66" spans="1:10" ht="21" x14ac:dyDescent="0.4">
      <c r="A66" s="3"/>
      <c r="B66" s="5"/>
      <c r="C66" s="14"/>
      <c r="D66" s="3"/>
      <c r="E66" s="3"/>
      <c r="F66" s="3"/>
      <c r="G66" s="23" t="s">
        <v>20</v>
      </c>
      <c r="H66" s="23"/>
      <c r="I66" s="23"/>
      <c r="J66" s="18">
        <f>SUM(J5:J63)</f>
        <v>0</v>
      </c>
    </row>
    <row r="68" spans="1:10" x14ac:dyDescent="0.3">
      <c r="A68" s="2" t="s">
        <v>21</v>
      </c>
      <c r="B68" s="24" t="s">
        <v>22</v>
      </c>
      <c r="C68" s="24"/>
      <c r="D68" s="24"/>
      <c r="E68" s="24"/>
      <c r="F68" s="24"/>
      <c r="G68" s="24"/>
      <c r="H68" s="24"/>
      <c r="I68" s="24"/>
      <c r="J68" s="24"/>
    </row>
    <row r="69" spans="1:10" x14ac:dyDescent="0.3">
      <c r="A69" s="2"/>
      <c r="B69" s="24"/>
      <c r="C69" s="24"/>
      <c r="D69" s="24"/>
      <c r="E69" s="24"/>
      <c r="F69" s="24"/>
      <c r="G69" s="24"/>
      <c r="H69" s="24"/>
      <c r="I69" s="24"/>
      <c r="J69" s="24"/>
    </row>
  </sheetData>
  <mergeCells count="4">
    <mergeCell ref="F2:G2"/>
    <mergeCell ref="H2:I2"/>
    <mergeCell ref="G66:I66"/>
    <mergeCell ref="B68:J69"/>
  </mergeCells>
  <pageMargins left="0.7" right="0.7" top="0.78740157499999996" bottom="0.78740157499999996" header="0.3" footer="0.3"/>
  <pageSetup paperSize="9"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Janíčková Dagmar</cp:lastModifiedBy>
  <cp:lastPrinted>2022-08-04T09:18:52Z</cp:lastPrinted>
  <dcterms:created xsi:type="dcterms:W3CDTF">2019-08-27T07:30:50Z</dcterms:created>
  <dcterms:modified xsi:type="dcterms:W3CDTF">2022-08-23T06:52:15Z</dcterms:modified>
</cp:coreProperties>
</file>