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ilankyselak/Documents/_Movibio/__FVE/_Zákazníci FVE/FVE_Obec Bochoř ČOV+lázně/230814_VŘ ČOV Bochoř/Nabídky/Alsyko/"/>
    </mc:Choice>
  </mc:AlternateContent>
  <xr:revisionPtr revIDLastSave="0" documentId="13_ncr:1_{6DFBB9F1-AE4D-7446-AA90-2CCE7499F1C7}" xr6:coauthVersionLast="47" xr6:coauthVersionMax="47" xr10:uidLastSave="{00000000-0000-0000-0000-000000000000}"/>
  <bookViews>
    <workbookView xWindow="-33740" yWindow="-9640" windowWidth="28800" windowHeight="26320" xr2:uid="{00000000-000D-0000-FFFF-FFFF00000000}"/>
  </bookViews>
  <sheets>
    <sheet name="FVE" sheetId="2" r:id="rId1"/>
    <sheet name="List3" sheetId="3" r:id="rId2"/>
  </sheets>
  <externalReferences>
    <externalReference r:id="rId3"/>
  </externalReferences>
  <definedNames>
    <definedName name="body_kapitoly">#REF!</definedName>
    <definedName name="body_list_rkap">#REF!</definedName>
    <definedName name="body_rozpocty_rozpocty">#REF!</definedName>
    <definedName name="body_sumpolozky.0">#REF!</definedName>
    <definedName name="body_sumpolozky.1">#REF!</definedName>
    <definedName name="body_sumpolozky.2">#REF!</definedName>
    <definedName name="body_typy.0">#REF!</definedName>
    <definedName name="body_typy.1">#REF!</definedName>
    <definedName name="body_typy.2">#REF!</definedName>
    <definedName name="Dodavka">[1]Rekapitulace!$G$8</definedName>
    <definedName name="end_rozpocty_rozpocty">#REF!</definedName>
    <definedName name="HSV">[1]Rekapitulace!$E$8</definedName>
    <definedName name="HZS">[1]Rekapitulace!$I$8</definedName>
    <definedName name="Mont">[1]Rekapitulace!$H$8</definedName>
    <definedName name="PocetMJ">#REF!</definedName>
    <definedName name="PSV">[1]Rekapitulace!$F$8</definedName>
    <definedName name="sum_kapitoly.0">#REF!</definedName>
    <definedName name="sum_kapitoly.1">#REF!</definedName>
    <definedName name="sum_kapitoly.2">#REF!</definedName>
    <definedName name="sum_list_rkap">#REF!</definedName>
    <definedName name="top_list_rkap">#REF!</definedName>
    <definedName name="VRN">[1]Rekapitulace!$H$17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9" i="2" l="1"/>
  <c r="F86" i="2"/>
  <c r="F64" i="2"/>
  <c r="F63" i="2"/>
  <c r="F62" i="2"/>
  <c r="F55" i="2"/>
  <c r="F43" i="2" l="1"/>
  <c r="F57" i="2" l="1"/>
  <c r="F10" i="2" l="1"/>
  <c r="F107" i="2"/>
  <c r="F106" i="2"/>
  <c r="F105" i="2"/>
  <c r="F104" i="2"/>
  <c r="F103" i="2"/>
  <c r="F102" i="2"/>
  <c r="F101" i="2"/>
  <c r="F100" i="2"/>
  <c r="F99" i="2"/>
  <c r="F108" i="2" l="1"/>
  <c r="F41" i="2"/>
  <c r="F18" i="2"/>
  <c r="F8" i="2"/>
  <c r="F17" i="2" l="1"/>
  <c r="F88" i="2"/>
  <c r="F67" i="2"/>
  <c r="F58" i="2" l="1"/>
  <c r="F21" i="2" l="1"/>
  <c r="F20" i="2"/>
  <c r="F82" i="2" l="1"/>
  <c r="F81" i="2"/>
  <c r="F9" i="2" l="1"/>
  <c r="F11" i="2" l="1"/>
  <c r="F80" i="2"/>
  <c r="F84" i="2"/>
  <c r="F83" i="2"/>
  <c r="F19" i="2"/>
  <c r="F66" i="2"/>
  <c r="F54" i="2" l="1"/>
  <c r="F49" i="2"/>
  <c r="F48" i="2"/>
  <c r="F47" i="2"/>
  <c r="F46" i="2"/>
  <c r="F45" i="2"/>
  <c r="F44" i="2"/>
  <c r="F42" i="2"/>
  <c r="F40" i="2"/>
  <c r="F12" i="2"/>
  <c r="F13" i="2" s="1"/>
  <c r="F50" i="2" l="1"/>
  <c r="F79" i="2"/>
  <c r="F85" i="2"/>
  <c r="F87" i="2"/>
  <c r="F56" i="2"/>
  <c r="F59" i="2"/>
  <c r="F60" i="2"/>
  <c r="F61" i="2"/>
  <c r="F65" i="2"/>
  <c r="F30" i="2"/>
  <c r="F31" i="2"/>
  <c r="F32" i="2"/>
  <c r="F33" i="2"/>
  <c r="F34" i="2"/>
  <c r="F35" i="2"/>
  <c r="F29" i="2"/>
  <c r="F22" i="2"/>
  <c r="F23" i="2"/>
  <c r="F24" i="2"/>
  <c r="F94" i="2"/>
  <c r="F93" i="2"/>
  <c r="F92" i="2"/>
  <c r="F91" i="2"/>
  <c r="F90" i="2"/>
  <c r="F121" i="2"/>
  <c r="F120" i="2"/>
  <c r="F119" i="2"/>
  <c r="F118" i="2"/>
  <c r="F117" i="2"/>
  <c r="F116" i="2"/>
  <c r="F115" i="2"/>
  <c r="F114" i="2"/>
  <c r="F113" i="2"/>
  <c r="F112" i="2"/>
  <c r="F74" i="2"/>
  <c r="F73" i="2"/>
  <c r="F72" i="2"/>
  <c r="F122" i="2" l="1"/>
  <c r="F95" i="2"/>
  <c r="F68" i="2"/>
  <c r="F36" i="2"/>
  <c r="F25" i="2"/>
  <c r="F75" i="2"/>
  <c r="F124" i="2" l="1"/>
</calcChain>
</file>

<file path=xl/sharedStrings.xml><?xml version="1.0" encoding="utf-8"?>
<sst xmlns="http://schemas.openxmlformats.org/spreadsheetml/2006/main" count="264" uniqueCount="101">
  <si>
    <t>Celkem</t>
  </si>
  <si>
    <t>Počet</t>
  </si>
  <si>
    <t>MJ</t>
  </si>
  <si>
    <t>Popis položky</t>
  </si>
  <si>
    <t>CELKEM</t>
  </si>
  <si>
    <t>ks</t>
  </si>
  <si>
    <t>m</t>
  </si>
  <si>
    <t>hod</t>
  </si>
  <si>
    <t>Materiál/jedn.</t>
  </si>
  <si>
    <t>Montáž/jedn.</t>
  </si>
  <si>
    <t>*</t>
  </si>
  <si>
    <t>set</t>
  </si>
  <si>
    <t>Cena celkem bez DPH</t>
  </si>
  <si>
    <t>PE</t>
  </si>
  <si>
    <t>N</t>
  </si>
  <si>
    <t>L</t>
  </si>
  <si>
    <t>Podružný materiál, svorky, žlaby, vývodky, drátování ...</t>
  </si>
  <si>
    <t>Strukturovaná kabeláž</t>
  </si>
  <si>
    <t>CYKY-J 5x1.5</t>
  </si>
  <si>
    <t>REVIZE, ZKOUŠKY, HZS</t>
  </si>
  <si>
    <t>Dodavatelská dokumentace vč. skutečného provedení</t>
  </si>
  <si>
    <t>zkušební provoz</t>
  </si>
  <si>
    <t>zaučení obsluhy</t>
  </si>
  <si>
    <t>zabezpečení pracoviště</t>
  </si>
  <si>
    <t>revize</t>
  </si>
  <si>
    <t>Jistič 20B/3</t>
  </si>
  <si>
    <t>Jistič 2B/1</t>
  </si>
  <si>
    <t>FVE</t>
  </si>
  <si>
    <t>Kabelový žlab 50/50, komplet vč. spojek, konzol, závěsů …</t>
  </si>
  <si>
    <t>Solax měřič výkonu</t>
  </si>
  <si>
    <t>Solax WIFI</t>
  </si>
  <si>
    <t>kpl</t>
  </si>
  <si>
    <t>Montáž FV systému a zprovoznění</t>
  </si>
  <si>
    <t>Doprava,manipulace s panely na střechu</t>
  </si>
  <si>
    <r>
      <t xml:space="preserve">Přesun hmot a režie, </t>
    </r>
    <r>
      <rPr>
        <b/>
        <sz val="8"/>
        <rFont val="Arial"/>
        <family val="2"/>
        <charset val="238"/>
      </rPr>
      <t xml:space="preserve">proměnlivá položka </t>
    </r>
  </si>
  <si>
    <t>CXKH-V 3x1,5</t>
  </si>
  <si>
    <t>CYY 1x16 zz</t>
  </si>
  <si>
    <t>CYY 1x6 zz</t>
  </si>
  <si>
    <t xml:space="preserve">Ekvipotencionální svorkovnice EPS 1 </t>
  </si>
  <si>
    <t>Mechanizační prostředky (jeřáb, plošiny, lešení …)</t>
  </si>
  <si>
    <t>den</t>
  </si>
  <si>
    <t xml:space="preserve">STAVBA </t>
  </si>
  <si>
    <t xml:space="preserve">STAVEBNÍK </t>
  </si>
  <si>
    <t xml:space="preserve">Podružný materiál </t>
  </si>
  <si>
    <t xml:space="preserve">OPT 22-2 </t>
  </si>
  <si>
    <t xml:space="preserve">SVODIČ PŘEPĚTÍ </t>
  </si>
  <si>
    <t>KS</t>
  </si>
  <si>
    <t>SVODIČ PŘEPĚTÍ typ 1+2</t>
  </si>
  <si>
    <t>Konektor RJ 45</t>
  </si>
  <si>
    <t>Kabel FTP4p cat 5e</t>
  </si>
  <si>
    <t>Trubka elektroinstalační 16mm</t>
  </si>
  <si>
    <t>Kabelové trasy, vyrovnání potenciálu</t>
  </si>
  <si>
    <t>CYY 1x25 zz</t>
  </si>
  <si>
    <t xml:space="preserve">Uzemňovací svorky </t>
  </si>
  <si>
    <t xml:space="preserve">Dozbrojení stávající rozvaděč </t>
  </si>
  <si>
    <t xml:space="preserve">Solární kabel H1Z2Z2-K, 6mm2 </t>
  </si>
  <si>
    <t xml:space="preserve">Nosný systém </t>
  </si>
  <si>
    <t xml:space="preserve">Připojení FVE do stávající instalce </t>
  </si>
  <si>
    <t>Rozvaděč RE</t>
  </si>
  <si>
    <t>Rozvaděč R-FVE/DC</t>
  </si>
  <si>
    <t>Ocep rozvaděč P - 542/605/155, IP65</t>
  </si>
  <si>
    <t>Tlačítko havarijního vypnutí</t>
  </si>
  <si>
    <t>Rozvaděč R-FVE/AC</t>
  </si>
  <si>
    <t>krabice rozbočovací</t>
  </si>
  <si>
    <t>KPZ-1 PO Krabice protipožární, přístrojová</t>
  </si>
  <si>
    <t>LV 40X40 ELEKTROINSTALAČNÍ PROFIL 40X40MM BÍLÁ</t>
  </si>
  <si>
    <t xml:space="preserve">POZNÁMKY: </t>
  </si>
  <si>
    <t xml:space="preserve">Výrobci uvedení ve výkazu výměr mají pouze informativní charakter. </t>
  </si>
  <si>
    <t>Přepojení, úprava ER</t>
  </si>
  <si>
    <t xml:space="preserve">Natřelovací hřeb, vč. Příchytky HL systém </t>
  </si>
  <si>
    <t xml:space="preserve">Protipožární ucpávka </t>
  </si>
  <si>
    <t>CYKY-J 5x6</t>
  </si>
  <si>
    <t>zednické výpomoci (průrazy, sekání, frézování, zapravení ...)</t>
  </si>
  <si>
    <t>Stykač 80A, c. 230V AC</t>
  </si>
  <si>
    <t>Před zpracování nabídky zhotovitel proveden zjištění aktuálního stavu na stavbě.</t>
  </si>
  <si>
    <t>Jistič 63B/3</t>
  </si>
  <si>
    <t>Hybridní střídač  10,0kW</t>
  </si>
  <si>
    <t>Zemní práce</t>
  </si>
  <si>
    <t>Kabelová rýha 35x80 vč. lože, položení fólie a záhozu</t>
  </si>
  <si>
    <t>Kabelová prostupka proti vlhkosti 30-90mm</t>
  </si>
  <si>
    <t xml:space="preserve">Řezání asfaltu </t>
  </si>
  <si>
    <t xml:space="preserve">Rozebrání asfaltu </t>
  </si>
  <si>
    <t>Výstražná folie 300mm</t>
  </si>
  <si>
    <t>chránička např. Kopoflex D50</t>
  </si>
  <si>
    <t xml:space="preserve">Pískové lože 20/35cm </t>
  </si>
  <si>
    <t xml:space="preserve">Vytýčení sítí </t>
  </si>
  <si>
    <t>Geodetické zaměření</t>
  </si>
  <si>
    <t>Ovládací relé</t>
  </si>
  <si>
    <t>Solární spínač /168099</t>
  </si>
  <si>
    <t>Modul -460Wp</t>
  </si>
  <si>
    <t xml:space="preserve">Konektory MC4 + -, trubka  UV </t>
  </si>
  <si>
    <t xml:space="preserve">Ochrana sítě </t>
  </si>
  <si>
    <t>Fotovoltaická elektrárna na ČOV obce Bochoř, celkový instalovaný výkon 31,28 kWp + AKU 30,6kW</t>
  </si>
  <si>
    <t>Obec Bochoř, Náves 41, 751 08 Bochoř</t>
  </si>
  <si>
    <t>MSO-80-3, vč. Vypínací spouště</t>
  </si>
  <si>
    <t>AKU 5,1kW</t>
  </si>
  <si>
    <t>Nosník AL černý elox, Příchytky středové, krejní černé, nerezové držáky</t>
  </si>
  <si>
    <t>Konstrukce pro ukotvení, zem pro fotovoltaické systémy</t>
  </si>
  <si>
    <t>Základ pro nosnou konstrukci, beton C 20/25 X0, XC1-3</t>
  </si>
  <si>
    <t>CYKY-J 5x4</t>
  </si>
  <si>
    <t>CYKY-J 5x25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</si>
</sst>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Kč&quot;"/>
    <numFmt numFmtId="165" formatCode="#,##0\ &quot;Kč&quot;"/>
  </numFmts>
  <fonts count="22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i/>
      <sz val="14"/>
      <name val="Arial CE"/>
      <family val="2"/>
      <charset val="238"/>
    </font>
    <font>
      <b/>
      <sz val="10"/>
      <name val="Arial CE"/>
      <family val="2"/>
      <charset val="238"/>
    </font>
    <font>
      <b/>
      <sz val="9"/>
      <name val="Arial CE"/>
      <family val="2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b/>
      <sz val="3"/>
      <name val="Arial CE"/>
      <family val="2"/>
      <charset val="238"/>
    </font>
    <font>
      <sz val="3"/>
      <name val="Arial CE"/>
      <family val="2"/>
      <charset val="238"/>
    </font>
    <font>
      <b/>
      <i/>
      <sz val="12"/>
      <name val="Arial CE"/>
      <family val="2"/>
      <charset val="238"/>
    </font>
    <font>
      <sz val="8"/>
      <name val="Arial CE"/>
      <charset val="238"/>
    </font>
    <font>
      <sz val="10"/>
      <name val="Arial CE"/>
      <family val="2"/>
      <charset val="238"/>
    </font>
    <font>
      <sz val="8"/>
      <color indexed="8"/>
      <name val="Arial CE"/>
      <family val="2"/>
      <charset val="238"/>
    </font>
    <font>
      <sz val="7.5"/>
      <name val="Arial CE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3"/>
      <name val="Arial"/>
      <family val="2"/>
      <charset val="238"/>
    </font>
    <font>
      <sz val="10"/>
      <name val="Arial"/>
      <family val="2"/>
      <charset val="238"/>
    </font>
    <font>
      <b/>
      <sz val="10"/>
      <name val="Arial CE"/>
      <charset val="238"/>
    </font>
    <font>
      <b/>
      <i/>
      <sz val="3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81">
    <xf numFmtId="0" fontId="0" fillId="0" borderId="0" xfId="0"/>
    <xf numFmtId="0" fontId="5" fillId="0" borderId="1" xfId="0" applyFont="1" applyBorder="1" applyAlignment="1">
      <alignment horizontal="right"/>
    </xf>
    <xf numFmtId="0" fontId="0" fillId="2" borderId="0" xfId="0" applyFill="1"/>
    <xf numFmtId="0" fontId="6" fillId="0" borderId="2" xfId="0" applyFont="1" applyBorder="1" applyAlignment="1">
      <alignment horizontal="right"/>
    </xf>
    <xf numFmtId="0" fontId="6" fillId="0" borderId="2" xfId="0" applyFont="1" applyBorder="1" applyAlignment="1">
      <alignment horizontal="left"/>
    </xf>
    <xf numFmtId="0" fontId="5" fillId="2" borderId="1" xfId="0" applyFont="1" applyFill="1" applyBorder="1" applyAlignment="1">
      <alignment horizontal="right"/>
    </xf>
    <xf numFmtId="0" fontId="0" fillId="3" borderId="3" xfId="0" applyFill="1" applyBorder="1"/>
    <xf numFmtId="165" fontId="3" fillId="3" borderId="3" xfId="0" applyNumberFormat="1" applyFont="1" applyFill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9" fillId="3" borderId="3" xfId="0" applyFont="1" applyFill="1" applyBorder="1" applyAlignment="1">
      <alignment horizontal="right"/>
    </xf>
    <xf numFmtId="0" fontId="7" fillId="0" borderId="4" xfId="0" applyFont="1" applyBorder="1"/>
    <xf numFmtId="0" fontId="7" fillId="0" borderId="4" xfId="0" applyFont="1" applyBorder="1" applyAlignment="1">
      <alignment horizontal="right"/>
    </xf>
    <xf numFmtId="0" fontId="7" fillId="0" borderId="4" xfId="0" applyFont="1" applyBorder="1" applyAlignment="1">
      <alignment horizontal="left"/>
    </xf>
    <xf numFmtId="4" fontId="7" fillId="0" borderId="4" xfId="0" applyNumberFormat="1" applyFont="1" applyBorder="1" applyAlignment="1">
      <alignment horizontal="right"/>
    </xf>
    <xf numFmtId="164" fontId="7" fillId="0" borderId="4" xfId="0" applyNumberFormat="1" applyFont="1" applyBorder="1" applyAlignment="1">
      <alignment horizontal="right"/>
    </xf>
    <xf numFmtId="4" fontId="11" fillId="0" borderId="4" xfId="0" applyNumberFormat="1" applyFont="1" applyBorder="1"/>
    <xf numFmtId="0" fontId="4" fillId="2" borderId="5" xfId="0" applyFont="1" applyFill="1" applyBorder="1"/>
    <xf numFmtId="0" fontId="12" fillId="2" borderId="1" xfId="0" applyFont="1" applyFill="1" applyBorder="1"/>
    <xf numFmtId="0" fontId="12" fillId="2" borderId="1" xfId="0" applyFont="1" applyFill="1" applyBorder="1" applyAlignment="1">
      <alignment horizontal="right"/>
    </xf>
    <xf numFmtId="0" fontId="12" fillId="2" borderId="6" xfId="0" applyFont="1" applyFill="1" applyBorder="1" applyAlignment="1">
      <alignment horizontal="right"/>
    </xf>
    <xf numFmtId="0" fontId="6" fillId="0" borderId="4" xfId="0" applyFont="1" applyBorder="1"/>
    <xf numFmtId="0" fontId="6" fillId="0" borderId="4" xfId="0" applyFont="1" applyBorder="1" applyAlignment="1">
      <alignment horizontal="right"/>
    </xf>
    <xf numFmtId="0" fontId="6" fillId="0" borderId="4" xfId="0" applyFont="1" applyBorder="1" applyAlignment="1">
      <alignment horizontal="left"/>
    </xf>
    <xf numFmtId="0" fontId="7" fillId="0" borderId="4" xfId="1" applyFont="1" applyBorder="1" applyAlignment="1">
      <alignment horizontal="left" wrapText="1" shrinkToFit="1"/>
    </xf>
    <xf numFmtId="0" fontId="7" fillId="0" borderId="4" xfId="1" applyFont="1" applyBorder="1" applyAlignment="1">
      <alignment horizontal="right"/>
    </xf>
    <xf numFmtId="0" fontId="7" fillId="0" borderId="4" xfId="1" applyFont="1" applyBorder="1" applyAlignment="1">
      <alignment horizontal="left"/>
    </xf>
    <xf numFmtId="4" fontId="7" fillId="0" borderId="4" xfId="1" applyNumberFormat="1" applyFont="1" applyBorder="1" applyAlignment="1">
      <alignment horizontal="right"/>
    </xf>
    <xf numFmtId="4" fontId="7" fillId="0" borderId="4" xfId="1" applyNumberFormat="1" applyFont="1" applyBorder="1"/>
    <xf numFmtId="4" fontId="13" fillId="0" borderId="4" xfId="1" applyNumberFormat="1" applyFont="1" applyBorder="1"/>
    <xf numFmtId="0" fontId="0" fillId="2" borderId="0" xfId="0" applyFill="1" applyAlignment="1">
      <alignment horizontal="right"/>
    </xf>
    <xf numFmtId="4" fontId="7" fillId="0" borderId="4" xfId="0" applyNumberFormat="1" applyFont="1" applyBorder="1"/>
    <xf numFmtId="0" fontId="4" fillId="2" borderId="9" xfId="0" applyFont="1" applyFill="1" applyBorder="1"/>
    <xf numFmtId="0" fontId="9" fillId="2" borderId="0" xfId="0" applyFont="1" applyFill="1" applyAlignment="1">
      <alignment horizontal="right"/>
    </xf>
    <xf numFmtId="0" fontId="0" fillId="2" borderId="10" xfId="0" applyFill="1" applyBorder="1"/>
    <xf numFmtId="0" fontId="6" fillId="0" borderId="11" xfId="0" applyFont="1" applyBorder="1"/>
    <xf numFmtId="0" fontId="6" fillId="0" borderId="12" xfId="0" applyFont="1" applyBorder="1" applyAlignment="1">
      <alignment horizontal="right"/>
    </xf>
    <xf numFmtId="0" fontId="5" fillId="0" borderId="5" xfId="0" applyFont="1" applyBorder="1" applyAlignment="1">
      <alignment horizontal="left"/>
    </xf>
    <xf numFmtId="165" fontId="5" fillId="2" borderId="6" xfId="0" applyNumberFormat="1" applyFont="1" applyFill="1" applyBorder="1" applyAlignment="1">
      <alignment horizontal="right"/>
    </xf>
    <xf numFmtId="4" fontId="7" fillId="0" borderId="0" xfId="0" applyNumberFormat="1" applyFont="1"/>
    <xf numFmtId="0" fontId="14" fillId="0" borderId="4" xfId="0" applyFont="1" applyBorder="1"/>
    <xf numFmtId="0" fontId="9" fillId="2" borderId="1" xfId="0" applyFont="1" applyFill="1" applyBorder="1" applyAlignment="1">
      <alignment horizontal="right"/>
    </xf>
    <xf numFmtId="0" fontId="0" fillId="2" borderId="1" xfId="0" applyFill="1" applyBorder="1"/>
    <xf numFmtId="0" fontId="0" fillId="2" borderId="6" xfId="0" applyFill="1" applyBorder="1"/>
    <xf numFmtId="0" fontId="0" fillId="2" borderId="10" xfId="0" applyFill="1" applyBorder="1" applyAlignment="1">
      <alignment horizontal="right"/>
    </xf>
    <xf numFmtId="0" fontId="10" fillId="3" borderId="7" xfId="0" applyFont="1" applyFill="1" applyBorder="1"/>
    <xf numFmtId="165" fontId="10" fillId="3" borderId="8" xfId="0" applyNumberFormat="1" applyFont="1" applyFill="1" applyBorder="1" applyAlignment="1">
      <alignment horizontal="right"/>
    </xf>
    <xf numFmtId="0" fontId="15" fillId="0" borderId="4" xfId="0" applyFont="1" applyBorder="1"/>
    <xf numFmtId="0" fontId="15" fillId="0" borderId="4" xfId="0" applyFont="1" applyBorder="1" applyAlignment="1">
      <alignment horizontal="right"/>
    </xf>
    <xf numFmtId="0" fontId="15" fillId="0" borderId="4" xfId="0" applyFont="1" applyBorder="1" applyAlignment="1">
      <alignment horizontal="left"/>
    </xf>
    <xf numFmtId="4" fontId="15" fillId="0" borderId="4" xfId="0" applyNumberFormat="1" applyFont="1" applyBorder="1"/>
    <xf numFmtId="4" fontId="15" fillId="0" borderId="4" xfId="0" applyNumberFormat="1" applyFont="1" applyBorder="1" applyAlignment="1">
      <alignment horizontal="right"/>
    </xf>
    <xf numFmtId="164" fontId="15" fillId="0" borderId="4" xfId="0" applyNumberFormat="1" applyFont="1" applyBorder="1" applyAlignment="1">
      <alignment horizontal="right"/>
    </xf>
    <xf numFmtId="0" fontId="17" fillId="2" borderId="9" xfId="0" applyFont="1" applyFill="1" applyBorder="1"/>
    <xf numFmtId="0" fontId="18" fillId="2" borderId="0" xfId="0" applyFont="1" applyFill="1" applyAlignment="1">
      <alignment horizontal="right"/>
    </xf>
    <xf numFmtId="0" fontId="19" fillId="2" borderId="0" xfId="0" applyFont="1" applyFill="1"/>
    <xf numFmtId="0" fontId="19" fillId="2" borderId="10" xfId="0" applyFont="1" applyFill="1" applyBorder="1"/>
    <xf numFmtId="0" fontId="16" fillId="0" borderId="11" xfId="0" applyFont="1" applyBorder="1"/>
    <xf numFmtId="0" fontId="16" fillId="0" borderId="2" xfId="0" applyFont="1" applyBorder="1" applyAlignment="1">
      <alignment horizontal="right"/>
    </xf>
    <xf numFmtId="0" fontId="16" fillId="0" borderId="2" xfId="0" applyFont="1" applyBorder="1" applyAlignment="1">
      <alignment horizontal="left"/>
    </xf>
    <xf numFmtId="0" fontId="16" fillId="0" borderId="12" xfId="0" applyFont="1" applyBorder="1" applyAlignment="1">
      <alignment horizontal="right"/>
    </xf>
    <xf numFmtId="0" fontId="17" fillId="2" borderId="5" xfId="0" applyFont="1" applyFill="1" applyBorder="1"/>
    <xf numFmtId="0" fontId="18" fillId="2" borderId="1" xfId="0" applyFont="1" applyFill="1" applyBorder="1" applyAlignment="1">
      <alignment horizontal="right"/>
    </xf>
    <xf numFmtId="0" fontId="19" fillId="2" borderId="1" xfId="0" applyFont="1" applyFill="1" applyBorder="1"/>
    <xf numFmtId="0" fontId="19" fillId="2" borderId="6" xfId="0" applyFont="1" applyFill="1" applyBorder="1"/>
    <xf numFmtId="165" fontId="5" fillId="0" borderId="6" xfId="0" applyNumberFormat="1" applyFont="1" applyBorder="1" applyAlignment="1">
      <alignment horizontal="right"/>
    </xf>
    <xf numFmtId="0" fontId="20" fillId="0" borderId="0" xfId="0" applyFont="1"/>
    <xf numFmtId="0" fontId="5" fillId="0" borderId="7" xfId="0" applyFont="1" applyBorder="1" applyAlignment="1">
      <alignment horizontal="left"/>
    </xf>
    <xf numFmtId="0" fontId="8" fillId="0" borderId="3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2" borderId="3" xfId="0" applyFont="1" applyFill="1" applyBorder="1" applyAlignment="1">
      <alignment horizontal="right"/>
    </xf>
    <xf numFmtId="165" fontId="5" fillId="2" borderId="8" xfId="0" applyNumberFormat="1" applyFont="1" applyFill="1" applyBorder="1" applyAlignment="1">
      <alignment horizontal="right"/>
    </xf>
    <xf numFmtId="0" fontId="3" fillId="0" borderId="9" xfId="0" applyFont="1" applyBorder="1" applyAlignment="1">
      <alignment horizontal="center"/>
    </xf>
    <xf numFmtId="0" fontId="2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0" fillId="0" borderId="10" xfId="0" applyBorder="1"/>
    <xf numFmtId="0" fontId="16" fillId="0" borderId="11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12" xfId="0" applyBorder="1" applyAlignment="1">
      <alignment vertical="center"/>
    </xf>
    <xf numFmtId="0" fontId="16" fillId="0" borderId="7" xfId="0" applyFont="1" applyBorder="1" applyAlignment="1">
      <alignment wrapText="1"/>
    </xf>
    <xf numFmtId="0" fontId="0" fillId="0" borderId="3" xfId="0" applyBorder="1"/>
    <xf numFmtId="0" fontId="0" fillId="0" borderId="8" xfId="0" applyBorder="1"/>
  </cellXfs>
  <cellStyles count="3">
    <cellStyle name="Normální" xfId="0" builtinId="0"/>
    <cellStyle name="Normální 2" xfId="2" xr:uid="{03E7A380-178E-4CF3-8BDF-3D088A6A247B}"/>
    <cellStyle name="normální_Lis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ZAK&#193;ZKY/Zak16/_DOKON&#268;EN&#201;/010%20PILANA%20OSV&#282;TLEN&#205;/EL%2015/rozpo&#269;et%20silnoproud%20B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rycí list"/>
      <sheetName val="Rekapitulace"/>
      <sheetName val="Položky"/>
    </sheetNames>
    <sheetDataSet>
      <sheetData sheetId="0"/>
      <sheetData sheetId="1">
        <row r="8">
          <cell r="E8">
            <v>0</v>
          </cell>
          <cell r="F8">
            <v>0</v>
          </cell>
          <cell r="G8">
            <v>0</v>
          </cell>
          <cell r="H8">
            <v>648057</v>
          </cell>
          <cell r="I8">
            <v>0</v>
          </cell>
        </row>
        <row r="17">
          <cell r="H17">
            <v>27000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30"/>
  <sheetViews>
    <sheetView tabSelected="1" topLeftCell="A119" zoomScale="160" zoomScaleNormal="160" workbookViewId="0">
      <selection activeCell="H4" sqref="H4"/>
    </sheetView>
  </sheetViews>
  <sheetFormatPr baseColWidth="10" defaultColWidth="8.83203125" defaultRowHeight="13"/>
  <cols>
    <col min="1" max="1" width="47.33203125" customWidth="1"/>
    <col min="2" max="2" width="7.1640625" customWidth="1"/>
    <col min="3" max="3" width="3.33203125" customWidth="1"/>
    <col min="4" max="4" width="11.33203125" customWidth="1"/>
    <col min="5" max="5" width="10.5" customWidth="1"/>
    <col min="6" max="6" width="16.1640625" customWidth="1"/>
    <col min="7" max="7" width="3.1640625" customWidth="1"/>
  </cols>
  <sheetData>
    <row r="1" spans="1:6" ht="12.5" customHeight="1">
      <c r="A1" s="60" t="s">
        <v>41</v>
      </c>
      <c r="B1" s="61"/>
      <c r="C1" s="62"/>
      <c r="D1" s="62"/>
      <c r="E1" s="62"/>
      <c r="F1" s="63"/>
    </row>
    <row r="2" spans="1:6" ht="30.75" customHeight="1">
      <c r="A2" s="75" t="s">
        <v>92</v>
      </c>
      <c r="B2" s="76"/>
      <c r="C2" s="76"/>
      <c r="D2" s="76"/>
      <c r="E2" s="76"/>
      <c r="F2" s="77"/>
    </row>
    <row r="3" spans="1:6" ht="12.5" customHeight="1">
      <c r="A3" s="60" t="s">
        <v>42</v>
      </c>
      <c r="B3" s="61"/>
      <c r="C3" s="62"/>
      <c r="D3" s="62"/>
      <c r="E3" s="62"/>
      <c r="F3" s="63"/>
    </row>
    <row r="4" spans="1:6" ht="22.5" customHeight="1">
      <c r="A4" s="75" t="s">
        <v>93</v>
      </c>
      <c r="B4" s="76"/>
      <c r="C4" s="76"/>
      <c r="D4" s="76"/>
      <c r="E4" s="76"/>
      <c r="F4" s="77"/>
    </row>
    <row r="5" spans="1:6" ht="11.25" customHeight="1">
      <c r="A5" s="78"/>
      <c r="B5" s="79"/>
      <c r="C5" s="79"/>
      <c r="D5" s="79"/>
      <c r="E5" s="79"/>
      <c r="F5" s="80"/>
    </row>
    <row r="6" spans="1:6" ht="12" customHeight="1">
      <c r="A6" s="16" t="s">
        <v>58</v>
      </c>
      <c r="B6" s="40" t="s">
        <v>10</v>
      </c>
      <c r="C6" s="41"/>
      <c r="D6" s="41"/>
      <c r="E6" s="41"/>
      <c r="F6" s="42"/>
    </row>
    <row r="7" spans="1:6" ht="12" customHeight="1">
      <c r="A7" s="34" t="s">
        <v>3</v>
      </c>
      <c r="B7" s="3" t="s">
        <v>1</v>
      </c>
      <c r="C7" s="4" t="s">
        <v>2</v>
      </c>
      <c r="D7" s="3" t="s">
        <v>8</v>
      </c>
      <c r="E7" s="3" t="s">
        <v>9</v>
      </c>
      <c r="F7" s="35" t="s">
        <v>4</v>
      </c>
    </row>
    <row r="8" spans="1:6" ht="12" customHeight="1">
      <c r="A8" s="10" t="s">
        <v>75</v>
      </c>
      <c r="B8" s="11">
        <v>1</v>
      </c>
      <c r="C8" s="12" t="s">
        <v>5</v>
      </c>
      <c r="D8" s="15">
        <v>1820</v>
      </c>
      <c r="E8" s="15">
        <v>120</v>
      </c>
      <c r="F8" s="14">
        <f t="shared" ref="F8" si="0">B8*(D8+E8)</f>
        <v>1940</v>
      </c>
    </row>
    <row r="9" spans="1:6" ht="12" customHeight="1">
      <c r="A9" s="10" t="s">
        <v>26</v>
      </c>
      <c r="B9" s="11">
        <v>1</v>
      </c>
      <c r="C9" s="12" t="s">
        <v>5</v>
      </c>
      <c r="D9" s="15">
        <v>138</v>
      </c>
      <c r="E9" s="15">
        <v>40</v>
      </c>
      <c r="F9" s="14">
        <f>B9*(D9+E9)</f>
        <v>178</v>
      </c>
    </row>
    <row r="10" spans="1:6" ht="12" customHeight="1">
      <c r="A10" s="10" t="s">
        <v>87</v>
      </c>
      <c r="B10" s="11">
        <v>1</v>
      </c>
      <c r="C10" s="12" t="s">
        <v>5</v>
      </c>
      <c r="D10" s="15">
        <v>1180</v>
      </c>
      <c r="E10" s="15">
        <v>240</v>
      </c>
      <c r="F10" s="14">
        <f t="shared" ref="F10" si="1">B10*(D10+E10)</f>
        <v>1420</v>
      </c>
    </row>
    <row r="11" spans="1:6" ht="12" customHeight="1">
      <c r="A11" s="10" t="s">
        <v>68</v>
      </c>
      <c r="B11" s="11">
        <v>1</v>
      </c>
      <c r="C11" s="12" t="s">
        <v>11</v>
      </c>
      <c r="D11" s="15">
        <v>1040</v>
      </c>
      <c r="E11" s="15">
        <v>2400</v>
      </c>
      <c r="F11" s="14">
        <f t="shared" ref="F11" si="2">B11*(D11+E11)</f>
        <v>3440</v>
      </c>
    </row>
    <row r="12" spans="1:6" ht="12" customHeight="1">
      <c r="A12" s="10" t="s">
        <v>16</v>
      </c>
      <c r="B12" s="11">
        <v>1</v>
      </c>
      <c r="C12" s="12" t="s">
        <v>11</v>
      </c>
      <c r="D12" s="15">
        <v>3200</v>
      </c>
      <c r="E12" s="15">
        <v>1800</v>
      </c>
      <c r="F12" s="14">
        <f t="shared" ref="F12" si="3">B12*(D12+E12)</f>
        <v>5000</v>
      </c>
    </row>
    <row r="13" spans="1:6" ht="12" customHeight="1">
      <c r="A13" s="36" t="s">
        <v>0</v>
      </c>
      <c r="B13" s="8" t="s">
        <v>10</v>
      </c>
      <c r="C13" s="8" t="s">
        <v>10</v>
      </c>
      <c r="D13" s="8" t="s">
        <v>10</v>
      </c>
      <c r="E13" s="5"/>
      <c r="F13" s="37">
        <f>SUM(F8:F12)</f>
        <v>11978</v>
      </c>
    </row>
    <row r="14" spans="1:6" ht="12" customHeight="1">
      <c r="A14" s="36"/>
      <c r="B14" s="8"/>
      <c r="C14" s="1"/>
      <c r="D14" s="38"/>
      <c r="E14" s="1"/>
      <c r="F14" s="64"/>
    </row>
    <row r="15" spans="1:6" ht="12" customHeight="1">
      <c r="A15" s="16" t="s">
        <v>54</v>
      </c>
      <c r="B15" s="40" t="s">
        <v>10</v>
      </c>
      <c r="C15" s="41"/>
      <c r="D15" s="41"/>
      <c r="E15" s="41"/>
      <c r="F15" s="42"/>
    </row>
    <row r="16" spans="1:6" ht="12" customHeight="1">
      <c r="A16" s="34" t="s">
        <v>3</v>
      </c>
      <c r="B16" s="3" t="s">
        <v>1</v>
      </c>
      <c r="C16" s="4" t="s">
        <v>2</v>
      </c>
      <c r="D16" s="3" t="s">
        <v>8</v>
      </c>
      <c r="E16" s="3" t="s">
        <v>9</v>
      </c>
      <c r="F16" s="35" t="s">
        <v>4</v>
      </c>
    </row>
    <row r="17" spans="1:6">
      <c r="A17" s="10" t="s">
        <v>47</v>
      </c>
      <c r="B17" s="11">
        <v>1</v>
      </c>
      <c r="C17" s="12" t="s">
        <v>11</v>
      </c>
      <c r="D17" s="15">
        <v>8640</v>
      </c>
      <c r="E17" s="15">
        <v>185</v>
      </c>
      <c r="F17" s="14">
        <f t="shared" ref="F17:F18" si="4">B17*(D17+E17)</f>
        <v>8825</v>
      </c>
    </row>
    <row r="18" spans="1:6" ht="12" customHeight="1">
      <c r="A18" s="10" t="s">
        <v>94</v>
      </c>
      <c r="B18" s="11">
        <v>1</v>
      </c>
      <c r="C18" s="12" t="s">
        <v>5</v>
      </c>
      <c r="D18" s="15">
        <v>4830</v>
      </c>
      <c r="E18" s="15">
        <v>460</v>
      </c>
      <c r="F18" s="14">
        <f t="shared" si="4"/>
        <v>5290</v>
      </c>
    </row>
    <row r="19" spans="1:6" ht="12" customHeight="1">
      <c r="A19" s="10" t="s">
        <v>26</v>
      </c>
      <c r="B19" s="11">
        <v>1</v>
      </c>
      <c r="C19" s="12" t="s">
        <v>5</v>
      </c>
      <c r="D19" s="15">
        <v>138</v>
      </c>
      <c r="E19" s="15">
        <v>40</v>
      </c>
      <c r="F19" s="14">
        <f>B19*(D19+E19)</f>
        <v>178</v>
      </c>
    </row>
    <row r="20" spans="1:6" ht="12" customHeight="1">
      <c r="A20" s="39" t="s">
        <v>29</v>
      </c>
      <c r="B20" s="11">
        <v>1</v>
      </c>
      <c r="C20" s="12" t="s">
        <v>5</v>
      </c>
      <c r="D20" s="15">
        <v>3600</v>
      </c>
      <c r="E20" s="15">
        <v>1200</v>
      </c>
      <c r="F20" s="14">
        <f t="shared" ref="F20:F21" si="5">B20*(D20+E20)</f>
        <v>4800</v>
      </c>
    </row>
    <row r="21" spans="1:6" ht="12" customHeight="1">
      <c r="A21" s="39" t="s">
        <v>30</v>
      </c>
      <c r="B21" s="11">
        <v>1</v>
      </c>
      <c r="C21" s="12" t="s">
        <v>5</v>
      </c>
      <c r="D21" s="15">
        <v>1220</v>
      </c>
      <c r="E21" s="15">
        <v>380</v>
      </c>
      <c r="F21" s="14">
        <f t="shared" si="5"/>
        <v>1600</v>
      </c>
    </row>
    <row r="22" spans="1:6" ht="12" customHeight="1">
      <c r="A22" s="10" t="s">
        <v>13</v>
      </c>
      <c r="B22" s="11">
        <v>1</v>
      </c>
      <c r="C22" s="12" t="s">
        <v>5</v>
      </c>
      <c r="D22" s="15">
        <v>135</v>
      </c>
      <c r="E22" s="15">
        <v>240</v>
      </c>
      <c r="F22" s="14">
        <f t="shared" ref="F22:F24" si="6">B22*(D22+E22)</f>
        <v>375</v>
      </c>
    </row>
    <row r="23" spans="1:6" ht="12" customHeight="1">
      <c r="A23" s="10" t="s">
        <v>14</v>
      </c>
      <c r="B23" s="11">
        <v>1</v>
      </c>
      <c r="C23" s="12" t="s">
        <v>5</v>
      </c>
      <c r="D23" s="15">
        <v>135</v>
      </c>
      <c r="E23" s="15">
        <v>240</v>
      </c>
      <c r="F23" s="14">
        <f t="shared" si="6"/>
        <v>375</v>
      </c>
    </row>
    <row r="24" spans="1:6" ht="12" customHeight="1">
      <c r="A24" s="10" t="s">
        <v>16</v>
      </c>
      <c r="B24" s="11">
        <v>1</v>
      </c>
      <c r="C24" s="12" t="s">
        <v>11</v>
      </c>
      <c r="D24" s="15">
        <v>1340</v>
      </c>
      <c r="E24" s="15">
        <v>670</v>
      </c>
      <c r="F24" s="14">
        <f t="shared" si="6"/>
        <v>2010</v>
      </c>
    </row>
    <row r="25" spans="1:6" ht="12" customHeight="1">
      <c r="A25" s="36" t="s">
        <v>0</v>
      </c>
      <c r="B25" s="8" t="s">
        <v>10</v>
      </c>
      <c r="C25" s="8" t="s">
        <v>10</v>
      </c>
      <c r="D25" s="8" t="s">
        <v>10</v>
      </c>
      <c r="E25" s="5"/>
      <c r="F25" s="37">
        <f>SUM(F17:F24)</f>
        <v>23453</v>
      </c>
    </row>
    <row r="26" spans="1:6" ht="12" customHeight="1">
      <c r="A26" s="36"/>
      <c r="B26" s="8"/>
      <c r="C26" s="1"/>
      <c r="D26" s="38"/>
      <c r="E26" s="1"/>
      <c r="F26" s="64"/>
    </row>
    <row r="27" spans="1:6" ht="12" customHeight="1">
      <c r="A27" s="16" t="s">
        <v>59</v>
      </c>
      <c r="B27" s="40" t="s">
        <v>10</v>
      </c>
      <c r="C27" s="41"/>
      <c r="D27" s="41"/>
      <c r="E27" s="41"/>
      <c r="F27" s="42"/>
    </row>
    <row r="28" spans="1:6" ht="12" customHeight="1">
      <c r="A28" s="34" t="s">
        <v>3</v>
      </c>
      <c r="B28" s="3" t="s">
        <v>1</v>
      </c>
      <c r="C28" s="4" t="s">
        <v>2</v>
      </c>
      <c r="D28" s="3" t="s">
        <v>8</v>
      </c>
      <c r="E28" s="3" t="s">
        <v>9</v>
      </c>
      <c r="F28" s="35" t="s">
        <v>4</v>
      </c>
    </row>
    <row r="29" spans="1:6" ht="12" customHeight="1">
      <c r="A29" s="10" t="s">
        <v>44</v>
      </c>
      <c r="B29" s="11">
        <v>6</v>
      </c>
      <c r="C29" s="12" t="s">
        <v>5</v>
      </c>
      <c r="D29" s="15">
        <v>2840</v>
      </c>
      <c r="E29" s="15">
        <v>120</v>
      </c>
      <c r="F29" s="14">
        <f>B29*(D29+E29)</f>
        <v>17760</v>
      </c>
    </row>
    <row r="30" spans="1:6" ht="12" customHeight="1">
      <c r="A30" s="10" t="s">
        <v>45</v>
      </c>
      <c r="B30" s="11">
        <v>6</v>
      </c>
      <c r="C30" s="12" t="s">
        <v>46</v>
      </c>
      <c r="D30" s="15">
        <v>3160</v>
      </c>
      <c r="E30" s="15">
        <v>160</v>
      </c>
      <c r="F30" s="14">
        <f t="shared" ref="F30:F35" si="7">B30*(D30+E30)</f>
        <v>19920</v>
      </c>
    </row>
    <row r="31" spans="1:6" ht="12" customHeight="1">
      <c r="A31" s="10" t="s">
        <v>13</v>
      </c>
      <c r="B31" s="11">
        <v>3</v>
      </c>
      <c r="C31" s="12" t="s">
        <v>5</v>
      </c>
      <c r="D31" s="15">
        <v>135</v>
      </c>
      <c r="E31" s="15">
        <v>240</v>
      </c>
      <c r="F31" s="14">
        <f t="shared" si="7"/>
        <v>1125</v>
      </c>
    </row>
    <row r="32" spans="1:6" ht="12" customHeight="1">
      <c r="A32" s="10" t="s">
        <v>14</v>
      </c>
      <c r="B32" s="11">
        <v>3</v>
      </c>
      <c r="C32" s="12" t="s">
        <v>5</v>
      </c>
      <c r="D32" s="15">
        <v>135</v>
      </c>
      <c r="E32" s="15">
        <v>240</v>
      </c>
      <c r="F32" s="14">
        <f t="shared" si="7"/>
        <v>1125</v>
      </c>
    </row>
    <row r="33" spans="1:6" ht="12" customHeight="1">
      <c r="A33" s="10" t="s">
        <v>15</v>
      </c>
      <c r="B33" s="11">
        <v>3</v>
      </c>
      <c r="C33" s="12" t="s">
        <v>5</v>
      </c>
      <c r="D33" s="15">
        <v>135</v>
      </c>
      <c r="E33" s="15">
        <v>240</v>
      </c>
      <c r="F33" s="14">
        <f t="shared" si="7"/>
        <v>1125</v>
      </c>
    </row>
    <row r="34" spans="1:6" ht="12" customHeight="1">
      <c r="A34" s="10" t="s">
        <v>16</v>
      </c>
      <c r="B34" s="11">
        <v>3</v>
      </c>
      <c r="C34" s="12" t="s">
        <v>11</v>
      </c>
      <c r="D34" s="15">
        <v>2360</v>
      </c>
      <c r="E34" s="15">
        <v>1860</v>
      </c>
      <c r="F34" s="14">
        <f t="shared" si="7"/>
        <v>12660</v>
      </c>
    </row>
    <row r="35" spans="1:6" ht="12.5" customHeight="1">
      <c r="A35" s="10" t="s">
        <v>60</v>
      </c>
      <c r="B35" s="11">
        <v>3</v>
      </c>
      <c r="C35" s="12" t="s">
        <v>5</v>
      </c>
      <c r="D35" s="30">
        <v>6760</v>
      </c>
      <c r="E35" s="30">
        <v>2840</v>
      </c>
      <c r="F35" s="14">
        <f t="shared" si="7"/>
        <v>28800</v>
      </c>
    </row>
    <row r="36" spans="1:6" ht="12" customHeight="1">
      <c r="A36" s="36" t="s">
        <v>0</v>
      </c>
      <c r="B36" s="8" t="s">
        <v>10</v>
      </c>
      <c r="C36" s="1"/>
      <c r="D36" s="38"/>
      <c r="E36" s="5"/>
      <c r="F36" s="37">
        <f>SUM(F29:F35)</f>
        <v>82515</v>
      </c>
    </row>
    <row r="37" spans="1:6" ht="12" customHeight="1">
      <c r="A37" s="36"/>
      <c r="B37" s="8"/>
      <c r="C37" s="1"/>
      <c r="D37" s="38"/>
      <c r="E37" s="1"/>
      <c r="F37" s="64"/>
    </row>
    <row r="38" spans="1:6" ht="12" customHeight="1">
      <c r="A38" s="16" t="s">
        <v>62</v>
      </c>
      <c r="B38" s="40" t="s">
        <v>10</v>
      </c>
      <c r="C38" s="41"/>
      <c r="D38" s="41"/>
      <c r="E38" s="41"/>
      <c r="F38" s="42"/>
    </row>
    <row r="39" spans="1:6" ht="12" customHeight="1">
      <c r="A39" s="34" t="s">
        <v>3</v>
      </c>
      <c r="B39" s="3" t="s">
        <v>1</v>
      </c>
      <c r="C39" s="4" t="s">
        <v>2</v>
      </c>
      <c r="D39" s="3" t="s">
        <v>8</v>
      </c>
      <c r="E39" s="3" t="s">
        <v>9</v>
      </c>
      <c r="F39" s="35" t="s">
        <v>4</v>
      </c>
    </row>
    <row r="40" spans="1:6">
      <c r="A40" s="10" t="s">
        <v>47</v>
      </c>
      <c r="B40" s="11">
        <v>1</v>
      </c>
      <c r="C40" s="12" t="s">
        <v>11</v>
      </c>
      <c r="D40" s="15">
        <v>8640</v>
      </c>
      <c r="E40" s="15">
        <v>185</v>
      </c>
      <c r="F40" s="14">
        <f t="shared" ref="F40:F49" si="8">B40*(D40+E40)</f>
        <v>8825</v>
      </c>
    </row>
    <row r="41" spans="1:6" ht="12.5" customHeight="1">
      <c r="A41" s="10" t="s">
        <v>73</v>
      </c>
      <c r="B41" s="11">
        <v>1</v>
      </c>
      <c r="C41" s="12" t="s">
        <v>5</v>
      </c>
      <c r="D41" s="30">
        <v>5140</v>
      </c>
      <c r="E41" s="30">
        <v>460</v>
      </c>
      <c r="F41" s="14">
        <f t="shared" si="8"/>
        <v>5600</v>
      </c>
    </row>
    <row r="42" spans="1:6" ht="12" customHeight="1">
      <c r="A42" s="10" t="s">
        <v>26</v>
      </c>
      <c r="B42" s="11">
        <v>1</v>
      </c>
      <c r="C42" s="12" t="s">
        <v>5</v>
      </c>
      <c r="D42" s="15">
        <v>280</v>
      </c>
      <c r="E42" s="15">
        <v>80</v>
      </c>
      <c r="F42" s="14">
        <f t="shared" si="8"/>
        <v>360</v>
      </c>
    </row>
    <row r="43" spans="1:6" ht="12" customHeight="1">
      <c r="A43" s="10" t="s">
        <v>75</v>
      </c>
      <c r="B43" s="11">
        <v>1</v>
      </c>
      <c r="C43" s="12" t="s">
        <v>5</v>
      </c>
      <c r="D43" s="15">
        <v>1820</v>
      </c>
      <c r="E43" s="15">
        <v>120</v>
      </c>
      <c r="F43" s="14">
        <f t="shared" si="8"/>
        <v>1940</v>
      </c>
    </row>
    <row r="44" spans="1:6" ht="12" customHeight="1">
      <c r="A44" s="10" t="s">
        <v>25</v>
      </c>
      <c r="B44" s="11">
        <v>3</v>
      </c>
      <c r="C44" s="12" t="s">
        <v>5</v>
      </c>
      <c r="D44" s="15">
        <v>640</v>
      </c>
      <c r="E44" s="15">
        <v>120</v>
      </c>
      <c r="F44" s="14">
        <f t="shared" si="8"/>
        <v>2280</v>
      </c>
    </row>
    <row r="45" spans="1:6" ht="12" customHeight="1">
      <c r="A45" s="10" t="s">
        <v>13</v>
      </c>
      <c r="B45" s="11">
        <v>1</v>
      </c>
      <c r="C45" s="12" t="s">
        <v>5</v>
      </c>
      <c r="D45" s="15">
        <v>135</v>
      </c>
      <c r="E45" s="15">
        <v>240</v>
      </c>
      <c r="F45" s="14">
        <f t="shared" si="8"/>
        <v>375</v>
      </c>
    </row>
    <row r="46" spans="1:6" ht="12" customHeight="1">
      <c r="A46" s="10" t="s">
        <v>14</v>
      </c>
      <c r="B46" s="11">
        <v>1</v>
      </c>
      <c r="C46" s="12" t="s">
        <v>5</v>
      </c>
      <c r="D46" s="15">
        <v>135</v>
      </c>
      <c r="E46" s="15">
        <v>240</v>
      </c>
      <c r="F46" s="14">
        <f t="shared" si="8"/>
        <v>375</v>
      </c>
    </row>
    <row r="47" spans="1:6" ht="12" customHeight="1">
      <c r="A47" s="10" t="s">
        <v>15</v>
      </c>
      <c r="B47" s="11">
        <v>1</v>
      </c>
      <c r="C47" s="12" t="s">
        <v>5</v>
      </c>
      <c r="D47" s="15">
        <v>135</v>
      </c>
      <c r="E47" s="15">
        <v>240</v>
      </c>
      <c r="F47" s="14">
        <f t="shared" si="8"/>
        <v>375</v>
      </c>
    </row>
    <row r="48" spans="1:6" ht="12" customHeight="1">
      <c r="A48" s="10" t="s">
        <v>16</v>
      </c>
      <c r="B48" s="11">
        <v>1</v>
      </c>
      <c r="C48" s="12" t="s">
        <v>11</v>
      </c>
      <c r="D48" s="15">
        <v>2360</v>
      </c>
      <c r="E48" s="15">
        <v>1860</v>
      </c>
      <c r="F48" s="14">
        <f t="shared" si="8"/>
        <v>4220</v>
      </c>
    </row>
    <row r="49" spans="1:6" ht="12.5" customHeight="1">
      <c r="A49" s="10" t="s">
        <v>60</v>
      </c>
      <c r="B49" s="11">
        <v>1</v>
      </c>
      <c r="C49" s="12" t="s">
        <v>5</v>
      </c>
      <c r="D49" s="30">
        <v>6760</v>
      </c>
      <c r="E49" s="30">
        <v>2840</v>
      </c>
      <c r="F49" s="14">
        <f t="shared" si="8"/>
        <v>9600</v>
      </c>
    </row>
    <row r="50" spans="1:6" ht="12" customHeight="1">
      <c r="A50" s="36" t="s">
        <v>0</v>
      </c>
      <c r="B50" s="8"/>
      <c r="C50" s="1"/>
      <c r="D50" s="38"/>
      <c r="E50" s="5"/>
      <c r="F50" s="37">
        <f>SUM(F40:F49)</f>
        <v>33950</v>
      </c>
    </row>
    <row r="51" spans="1:6" ht="12" customHeight="1">
      <c r="A51" s="36"/>
      <c r="B51" s="8"/>
      <c r="C51" s="1"/>
      <c r="D51" s="38"/>
      <c r="E51" s="1"/>
      <c r="F51" s="64"/>
    </row>
    <row r="52" spans="1:6" ht="12" customHeight="1">
      <c r="A52" s="31" t="s">
        <v>27</v>
      </c>
      <c r="B52" s="32" t="s">
        <v>10</v>
      </c>
      <c r="C52" s="2"/>
      <c r="D52" s="2"/>
      <c r="E52" s="2"/>
      <c r="F52" s="33"/>
    </row>
    <row r="53" spans="1:6" ht="12" customHeight="1">
      <c r="A53" s="34" t="s">
        <v>3</v>
      </c>
      <c r="B53" s="3" t="s">
        <v>1</v>
      </c>
      <c r="C53" s="4" t="s">
        <v>2</v>
      </c>
      <c r="D53" s="3" t="s">
        <v>8</v>
      </c>
      <c r="E53" s="3" t="s">
        <v>9</v>
      </c>
      <c r="F53" s="35" t="s">
        <v>4</v>
      </c>
    </row>
    <row r="54" spans="1:6" ht="12" customHeight="1">
      <c r="A54" s="39" t="s">
        <v>76</v>
      </c>
      <c r="B54" s="11">
        <v>3</v>
      </c>
      <c r="C54" s="12" t="s">
        <v>5</v>
      </c>
      <c r="D54" s="15">
        <v>63921</v>
      </c>
      <c r="E54" s="15">
        <v>2800</v>
      </c>
      <c r="F54" s="14">
        <f>B54*(D54+E54)</f>
        <v>200163</v>
      </c>
    </row>
    <row r="55" spans="1:6" ht="12" customHeight="1">
      <c r="A55" s="39" t="s">
        <v>95</v>
      </c>
      <c r="B55" s="11">
        <v>6</v>
      </c>
      <c r="C55" s="12" t="s">
        <v>5</v>
      </c>
      <c r="D55" s="15">
        <v>51238</v>
      </c>
      <c r="E55" s="15">
        <v>1100</v>
      </c>
      <c r="F55" s="14">
        <f>B55*(D55+E55)</f>
        <v>314028</v>
      </c>
    </row>
    <row r="56" spans="1:6" ht="12" customHeight="1">
      <c r="A56" s="39" t="s">
        <v>88</v>
      </c>
      <c r="B56" s="11">
        <v>3</v>
      </c>
      <c r="C56" s="12" t="s">
        <v>5</v>
      </c>
      <c r="D56" s="15">
        <v>22632</v>
      </c>
      <c r="E56" s="15">
        <v>1620</v>
      </c>
      <c r="F56" s="14">
        <f t="shared" ref="F56:F65" si="9">B56*(D56+E56)</f>
        <v>72756</v>
      </c>
    </row>
    <row r="57" spans="1:6" ht="12" customHeight="1">
      <c r="A57" s="39" t="s">
        <v>91</v>
      </c>
      <c r="B57" s="11">
        <v>1</v>
      </c>
      <c r="C57" s="12" t="s">
        <v>5</v>
      </c>
      <c r="D57" s="15">
        <v>9160</v>
      </c>
      <c r="E57" s="15">
        <v>1430</v>
      </c>
      <c r="F57" s="14">
        <f>B57*(D57+E57)</f>
        <v>10590</v>
      </c>
    </row>
    <row r="58" spans="1:6" ht="12" customHeight="1">
      <c r="A58" s="39" t="s">
        <v>89</v>
      </c>
      <c r="B58" s="11">
        <v>68</v>
      </c>
      <c r="C58" s="12" t="s">
        <v>5</v>
      </c>
      <c r="D58" s="15">
        <v>3990</v>
      </c>
      <c r="E58" s="15">
        <v>480</v>
      </c>
      <c r="F58" s="14">
        <f t="shared" si="9"/>
        <v>303960</v>
      </c>
    </row>
    <row r="59" spans="1:6" ht="12" customHeight="1">
      <c r="A59" s="39" t="s">
        <v>55</v>
      </c>
      <c r="B59" s="11">
        <v>320</v>
      </c>
      <c r="C59" s="12" t="s">
        <v>6</v>
      </c>
      <c r="D59" s="15">
        <v>55.2</v>
      </c>
      <c r="E59" s="15">
        <v>50</v>
      </c>
      <c r="F59" s="14">
        <f t="shared" si="9"/>
        <v>33664</v>
      </c>
    </row>
    <row r="60" spans="1:6" ht="12" customHeight="1">
      <c r="A60" s="39" t="s">
        <v>90</v>
      </c>
      <c r="B60" s="11">
        <v>3</v>
      </c>
      <c r="C60" s="12" t="s">
        <v>31</v>
      </c>
      <c r="D60" s="15">
        <v>12180</v>
      </c>
      <c r="E60" s="15">
        <v>3800</v>
      </c>
      <c r="F60" s="14">
        <f t="shared" si="9"/>
        <v>47940</v>
      </c>
    </row>
    <row r="61" spans="1:6" ht="12" customHeight="1">
      <c r="A61" s="39" t="s">
        <v>56</v>
      </c>
      <c r="B61" s="11">
        <v>3</v>
      </c>
      <c r="C61" s="12" t="s">
        <v>5</v>
      </c>
      <c r="D61" s="15">
        <v>4260</v>
      </c>
      <c r="E61" s="15">
        <v>1600</v>
      </c>
      <c r="F61" s="14">
        <f t="shared" si="9"/>
        <v>17580</v>
      </c>
    </row>
    <row r="62" spans="1:6" ht="12" customHeight="1">
      <c r="A62" s="39" t="s">
        <v>96</v>
      </c>
      <c r="B62" s="11">
        <v>1</v>
      </c>
      <c r="C62" s="12" t="s">
        <v>31</v>
      </c>
      <c r="D62" s="15">
        <v>36415</v>
      </c>
      <c r="E62" s="15">
        <v>18300</v>
      </c>
      <c r="F62" s="14">
        <f t="shared" si="9"/>
        <v>54715</v>
      </c>
    </row>
    <row r="63" spans="1:6" ht="12" customHeight="1">
      <c r="A63" s="10" t="s">
        <v>97</v>
      </c>
      <c r="B63" s="11">
        <v>2</v>
      </c>
      <c r="C63" s="12" t="s">
        <v>31</v>
      </c>
      <c r="D63" s="15">
        <v>26680</v>
      </c>
      <c r="E63" s="15">
        <v>9460</v>
      </c>
      <c r="F63" s="14">
        <f t="shared" si="9"/>
        <v>72280</v>
      </c>
    </row>
    <row r="64" spans="1:6" ht="14" customHeight="1">
      <c r="A64" s="10" t="s">
        <v>98</v>
      </c>
      <c r="B64" s="11">
        <v>16</v>
      </c>
      <c r="C64" s="12" t="s">
        <v>5</v>
      </c>
      <c r="D64" s="30">
        <v>2460</v>
      </c>
      <c r="E64" s="30">
        <v>890</v>
      </c>
      <c r="F64" s="14">
        <f t="shared" si="9"/>
        <v>53600</v>
      </c>
    </row>
    <row r="65" spans="1:6" ht="12" customHeight="1">
      <c r="A65" s="39" t="s">
        <v>32</v>
      </c>
      <c r="B65" s="11">
        <v>1</v>
      </c>
      <c r="C65" s="12" t="s">
        <v>31</v>
      </c>
      <c r="D65" s="15">
        <v>1E-3</v>
      </c>
      <c r="E65" s="15">
        <v>13800</v>
      </c>
      <c r="F65" s="14">
        <f t="shared" si="9"/>
        <v>13800.001</v>
      </c>
    </row>
    <row r="66" spans="1:6" ht="12" customHeight="1">
      <c r="A66" s="39" t="s">
        <v>33</v>
      </c>
      <c r="B66" s="11">
        <v>3</v>
      </c>
      <c r="C66" s="12" t="s">
        <v>31</v>
      </c>
      <c r="D66" s="15">
        <v>5460</v>
      </c>
      <c r="E66" s="15">
        <v>3120</v>
      </c>
      <c r="F66" s="14">
        <f t="shared" ref="F66" si="10">B66*(D66+E66)</f>
        <v>25740</v>
      </c>
    </row>
    <row r="67" spans="1:6" ht="12" customHeight="1">
      <c r="A67" s="39" t="s">
        <v>61</v>
      </c>
      <c r="B67" s="11">
        <v>1</v>
      </c>
      <c r="C67" s="12" t="s">
        <v>5</v>
      </c>
      <c r="D67" s="15">
        <v>1243</v>
      </c>
      <c r="E67" s="15">
        <v>180</v>
      </c>
      <c r="F67" s="14">
        <f>B67*(D67+E67)</f>
        <v>1423</v>
      </c>
    </row>
    <row r="68" spans="1:6" ht="12" customHeight="1">
      <c r="A68" s="36" t="s">
        <v>0</v>
      </c>
      <c r="B68" s="8" t="s">
        <v>10</v>
      </c>
      <c r="C68" s="1"/>
      <c r="D68" s="38"/>
      <c r="E68" s="5"/>
      <c r="F68" s="37">
        <f>SUM(F54:F67)</f>
        <v>1222239.0009999999</v>
      </c>
    </row>
    <row r="69" spans="1:6" ht="12" customHeight="1">
      <c r="A69" s="36"/>
      <c r="B69" s="8"/>
      <c r="C69" s="1"/>
      <c r="D69" s="38"/>
      <c r="E69" s="1"/>
      <c r="F69" s="64"/>
    </row>
    <row r="70" spans="1:6" ht="12" customHeight="1">
      <c r="A70" s="16" t="s">
        <v>17</v>
      </c>
      <c r="B70" s="17"/>
      <c r="C70" s="17"/>
      <c r="D70" s="18"/>
      <c r="E70" s="18"/>
      <c r="F70" s="19"/>
    </row>
    <row r="71" spans="1:6" ht="12" customHeight="1">
      <c r="A71" s="20" t="s">
        <v>3</v>
      </c>
      <c r="B71" s="21" t="s">
        <v>1</v>
      </c>
      <c r="C71" s="22" t="s">
        <v>2</v>
      </c>
      <c r="D71" s="21" t="s">
        <v>8</v>
      </c>
      <c r="E71" s="21" t="s">
        <v>9</v>
      </c>
      <c r="F71" s="21" t="s">
        <v>0</v>
      </c>
    </row>
    <row r="72" spans="1:6" ht="12" customHeight="1">
      <c r="A72" s="23" t="s">
        <v>49</v>
      </c>
      <c r="B72" s="24">
        <v>40</v>
      </c>
      <c r="C72" s="25" t="s">
        <v>6</v>
      </c>
      <c r="D72" s="27">
        <v>10.5</v>
      </c>
      <c r="E72" s="26">
        <v>34</v>
      </c>
      <c r="F72" s="14">
        <f>B72*(D72+E72)</f>
        <v>1780</v>
      </c>
    </row>
    <row r="73" spans="1:6" ht="12" customHeight="1">
      <c r="A73" s="23" t="s">
        <v>50</v>
      </c>
      <c r="B73" s="24">
        <v>30</v>
      </c>
      <c r="C73" s="25" t="s">
        <v>6</v>
      </c>
      <c r="D73" s="28">
        <v>18</v>
      </c>
      <c r="E73" s="26">
        <v>40</v>
      </c>
      <c r="F73" s="14">
        <f t="shared" ref="F73:F74" si="11">B73*(D73+E73)</f>
        <v>1740</v>
      </c>
    </row>
    <row r="74" spans="1:6" ht="12" customHeight="1">
      <c r="A74" s="23" t="s">
        <v>48</v>
      </c>
      <c r="B74" s="24">
        <v>12</v>
      </c>
      <c r="C74" s="25" t="s">
        <v>5</v>
      </c>
      <c r="D74" s="27">
        <v>66</v>
      </c>
      <c r="E74" s="26">
        <v>54</v>
      </c>
      <c r="F74" s="14">
        <f t="shared" si="11"/>
        <v>1440</v>
      </c>
    </row>
    <row r="75" spans="1:6" ht="12" customHeight="1">
      <c r="A75" s="36" t="s">
        <v>0</v>
      </c>
      <c r="B75" s="8" t="s">
        <v>10</v>
      </c>
      <c r="C75" s="1"/>
      <c r="D75" s="38"/>
      <c r="E75" s="5"/>
      <c r="F75" s="37">
        <f>SUM(F72:F74)</f>
        <v>4960</v>
      </c>
    </row>
    <row r="76" spans="1:6" ht="12" customHeight="1">
      <c r="A76" s="36"/>
      <c r="B76" s="8"/>
      <c r="C76" s="1"/>
      <c r="D76" s="38"/>
      <c r="E76" s="1"/>
      <c r="F76" s="64"/>
    </row>
    <row r="77" spans="1:6" ht="12.5" customHeight="1">
      <c r="A77" s="52" t="s">
        <v>51</v>
      </c>
      <c r="B77" s="53"/>
      <c r="C77" s="54"/>
      <c r="D77" s="54"/>
      <c r="E77" s="54"/>
      <c r="F77" s="55"/>
    </row>
    <row r="78" spans="1:6" ht="12.5" customHeight="1">
      <c r="A78" s="56" t="s">
        <v>3</v>
      </c>
      <c r="B78" s="57" t="s">
        <v>1</v>
      </c>
      <c r="C78" s="58" t="s">
        <v>2</v>
      </c>
      <c r="D78" s="57" t="s">
        <v>8</v>
      </c>
      <c r="E78" s="57" t="s">
        <v>9</v>
      </c>
      <c r="F78" s="59" t="s">
        <v>4</v>
      </c>
    </row>
    <row r="79" spans="1:6" ht="12.5" customHeight="1">
      <c r="A79" s="10" t="s">
        <v>28</v>
      </c>
      <c r="B79" s="11">
        <v>50</v>
      </c>
      <c r="C79" s="12" t="s">
        <v>6</v>
      </c>
      <c r="D79" s="30">
        <v>186</v>
      </c>
      <c r="E79" s="30">
        <v>105</v>
      </c>
      <c r="F79" s="14">
        <f t="shared" ref="F79" si="12">B79*(D79+E79)</f>
        <v>14550</v>
      </c>
    </row>
    <row r="80" spans="1:6" ht="12.5" customHeight="1">
      <c r="A80" s="10" t="s">
        <v>65</v>
      </c>
      <c r="B80" s="11">
        <v>20</v>
      </c>
      <c r="C80" s="12" t="s">
        <v>6</v>
      </c>
      <c r="D80" s="30">
        <v>66</v>
      </c>
      <c r="E80" s="30">
        <v>60</v>
      </c>
      <c r="F80" s="14">
        <f t="shared" ref="F80:F82" si="13">B80*(D80+E80)</f>
        <v>2520</v>
      </c>
    </row>
    <row r="81" spans="1:6" ht="12.5" customHeight="1">
      <c r="A81" s="46" t="s">
        <v>69</v>
      </c>
      <c r="B81" s="47">
        <v>60</v>
      </c>
      <c r="C81" s="48" t="s">
        <v>5</v>
      </c>
      <c r="D81" s="49">
        <v>18</v>
      </c>
      <c r="E81" s="49">
        <v>32</v>
      </c>
      <c r="F81" s="51">
        <f t="shared" si="13"/>
        <v>3000</v>
      </c>
    </row>
    <row r="82" spans="1:6" ht="12.5" customHeight="1">
      <c r="A82" s="46" t="s">
        <v>70</v>
      </c>
      <c r="B82" s="47">
        <v>0.25</v>
      </c>
      <c r="C82" s="48" t="s">
        <v>6</v>
      </c>
      <c r="D82" s="49">
        <v>4820</v>
      </c>
      <c r="E82" s="49">
        <v>2200</v>
      </c>
      <c r="F82" s="51">
        <f t="shared" si="13"/>
        <v>1755</v>
      </c>
    </row>
    <row r="83" spans="1:6" ht="12" customHeight="1">
      <c r="A83" s="10" t="s">
        <v>63</v>
      </c>
      <c r="B83" s="11">
        <v>10</v>
      </c>
      <c r="C83" s="12" t="s">
        <v>5</v>
      </c>
      <c r="D83" s="15">
        <v>44</v>
      </c>
      <c r="E83" s="15">
        <v>105</v>
      </c>
      <c r="F83" s="14">
        <f t="shared" ref="F83:F89" si="14">B83*(D83+E83)</f>
        <v>1490</v>
      </c>
    </row>
    <row r="84" spans="1:6" ht="12" customHeight="1">
      <c r="A84" s="10" t="s">
        <v>64</v>
      </c>
      <c r="B84" s="11">
        <v>1</v>
      </c>
      <c r="C84" s="12" t="s">
        <v>5</v>
      </c>
      <c r="D84" s="15">
        <v>386</v>
      </c>
      <c r="E84" s="15">
        <v>105</v>
      </c>
      <c r="F84" s="14">
        <f t="shared" si="14"/>
        <v>491</v>
      </c>
    </row>
    <row r="85" spans="1:6" ht="12" customHeight="1">
      <c r="A85" s="10" t="s">
        <v>35</v>
      </c>
      <c r="B85" s="11">
        <v>30</v>
      </c>
      <c r="C85" s="12" t="s">
        <v>6</v>
      </c>
      <c r="D85" s="15">
        <v>38.200000000000003</v>
      </c>
      <c r="E85" s="15">
        <v>30</v>
      </c>
      <c r="F85" s="14">
        <f t="shared" si="14"/>
        <v>2046</v>
      </c>
    </row>
    <row r="86" spans="1:6" ht="12" customHeight="1">
      <c r="A86" s="10" t="s">
        <v>99</v>
      </c>
      <c r="B86" s="11">
        <v>340</v>
      </c>
      <c r="C86" s="12" t="s">
        <v>6</v>
      </c>
      <c r="D86" s="15">
        <v>76.400000000000006</v>
      </c>
      <c r="E86" s="15">
        <v>30</v>
      </c>
      <c r="F86" s="14">
        <f t="shared" si="14"/>
        <v>36176</v>
      </c>
    </row>
    <row r="87" spans="1:6" ht="12" customHeight="1">
      <c r="A87" s="10" t="s">
        <v>18</v>
      </c>
      <c r="B87" s="11">
        <v>50</v>
      </c>
      <c r="C87" s="12" t="s">
        <v>6</v>
      </c>
      <c r="D87" s="15">
        <v>28.5</v>
      </c>
      <c r="E87" s="15">
        <v>30</v>
      </c>
      <c r="F87" s="14">
        <f t="shared" si="14"/>
        <v>2925</v>
      </c>
    </row>
    <row r="88" spans="1:6" ht="12" customHeight="1">
      <c r="A88" s="10" t="s">
        <v>71</v>
      </c>
      <c r="B88" s="11">
        <v>40</v>
      </c>
      <c r="C88" s="12" t="s">
        <v>6</v>
      </c>
      <c r="D88" s="15">
        <v>121.3</v>
      </c>
      <c r="E88" s="15">
        <v>34</v>
      </c>
      <c r="F88" s="14">
        <f t="shared" si="14"/>
        <v>6212</v>
      </c>
    </row>
    <row r="89" spans="1:6" ht="12" customHeight="1">
      <c r="A89" s="10" t="s">
        <v>100</v>
      </c>
      <c r="B89" s="11">
        <v>25</v>
      </c>
      <c r="C89" s="12" t="s">
        <v>6</v>
      </c>
      <c r="D89" s="15">
        <v>486.2</v>
      </c>
      <c r="E89" s="15">
        <v>48</v>
      </c>
      <c r="F89" s="14">
        <f t="shared" si="14"/>
        <v>13355.000000000002</v>
      </c>
    </row>
    <row r="90" spans="1:6" ht="12.5" customHeight="1">
      <c r="A90" s="46" t="s">
        <v>36</v>
      </c>
      <c r="B90" s="47">
        <v>180</v>
      </c>
      <c r="C90" s="48" t="s">
        <v>6</v>
      </c>
      <c r="D90" s="49">
        <v>82</v>
      </c>
      <c r="E90" s="49">
        <v>18</v>
      </c>
      <c r="F90" s="51">
        <f>B90*(D90+E90)</f>
        <v>18000</v>
      </c>
    </row>
    <row r="91" spans="1:6" ht="12.5" customHeight="1">
      <c r="A91" s="46" t="s">
        <v>37</v>
      </c>
      <c r="B91" s="47">
        <v>30</v>
      </c>
      <c r="C91" s="48" t="s">
        <v>6</v>
      </c>
      <c r="D91" s="49">
        <v>34</v>
      </c>
      <c r="E91" s="49">
        <v>18</v>
      </c>
      <c r="F91" s="51">
        <f t="shared" ref="F91:F94" si="15">B91*(D91+E91)</f>
        <v>1560</v>
      </c>
    </row>
    <row r="92" spans="1:6" ht="12.5" customHeight="1">
      <c r="A92" s="46" t="s">
        <v>52</v>
      </c>
      <c r="B92" s="47">
        <v>90</v>
      </c>
      <c r="C92" s="48" t="s">
        <v>6</v>
      </c>
      <c r="D92" s="49">
        <v>114</v>
      </c>
      <c r="E92" s="49">
        <v>32</v>
      </c>
      <c r="F92" s="51">
        <f t="shared" si="15"/>
        <v>13140</v>
      </c>
    </row>
    <row r="93" spans="1:6" ht="12.5" customHeight="1">
      <c r="A93" s="46" t="s">
        <v>38</v>
      </c>
      <c r="B93" s="47">
        <v>1</v>
      </c>
      <c r="C93" s="48" t="s">
        <v>5</v>
      </c>
      <c r="D93" s="49">
        <v>306</v>
      </c>
      <c r="E93" s="49">
        <v>105</v>
      </c>
      <c r="F93" s="51">
        <f t="shared" si="15"/>
        <v>411</v>
      </c>
    </row>
    <row r="94" spans="1:6" ht="12.5" customHeight="1">
      <c r="A94" s="46" t="s">
        <v>53</v>
      </c>
      <c r="B94" s="47">
        <v>52</v>
      </c>
      <c r="C94" s="48" t="s">
        <v>5</v>
      </c>
      <c r="D94" s="49">
        <v>32.6</v>
      </c>
      <c r="E94" s="49">
        <v>18</v>
      </c>
      <c r="F94" s="51">
        <f t="shared" si="15"/>
        <v>2631.2000000000003</v>
      </c>
    </row>
    <row r="95" spans="1:6" ht="12" customHeight="1">
      <c r="A95" s="36" t="s">
        <v>0</v>
      </c>
      <c r="B95" s="8" t="s">
        <v>10</v>
      </c>
      <c r="C95" s="1"/>
      <c r="D95" s="38"/>
      <c r="E95" s="5"/>
      <c r="F95" s="37">
        <f>SUM(F79:F94)</f>
        <v>120262.2</v>
      </c>
    </row>
    <row r="96" spans="1:6" ht="12" customHeight="1">
      <c r="A96" s="36"/>
      <c r="B96" s="8"/>
      <c r="C96" s="1"/>
      <c r="D96" s="38"/>
      <c r="E96" s="1"/>
      <c r="F96" s="64"/>
    </row>
    <row r="97" spans="1:6" ht="14" customHeight="1">
      <c r="A97" s="31" t="s">
        <v>77</v>
      </c>
      <c r="B97" s="32" t="s">
        <v>10</v>
      </c>
      <c r="C97" s="2"/>
      <c r="D97" s="2"/>
      <c r="E97" s="2"/>
      <c r="F97" s="33"/>
    </row>
    <row r="98" spans="1:6" ht="14" customHeight="1">
      <c r="A98" s="34" t="s">
        <v>3</v>
      </c>
      <c r="B98" s="3" t="s">
        <v>1</v>
      </c>
      <c r="C98" s="4" t="s">
        <v>2</v>
      </c>
      <c r="D98" s="3" t="s">
        <v>8</v>
      </c>
      <c r="E98" s="3" t="s">
        <v>9</v>
      </c>
      <c r="F98" s="35" t="s">
        <v>4</v>
      </c>
    </row>
    <row r="99" spans="1:6" ht="14" customHeight="1">
      <c r="A99" s="10" t="s">
        <v>78</v>
      </c>
      <c r="B99" s="11">
        <v>260</v>
      </c>
      <c r="C99" s="12" t="s">
        <v>6</v>
      </c>
      <c r="D99" s="30">
        <v>125</v>
      </c>
      <c r="E99" s="30">
        <v>180</v>
      </c>
      <c r="F99" s="14">
        <f t="shared" ref="F99:F107" si="16">B99*(D99+E99)</f>
        <v>79300</v>
      </c>
    </row>
    <row r="100" spans="1:6" ht="14" customHeight="1">
      <c r="A100" s="10" t="s">
        <v>79</v>
      </c>
      <c r="B100" s="11">
        <v>1</v>
      </c>
      <c r="C100" s="12" t="s">
        <v>5</v>
      </c>
      <c r="D100" s="30">
        <v>1400</v>
      </c>
      <c r="E100" s="30">
        <v>650</v>
      </c>
      <c r="F100" s="14">
        <f t="shared" si="16"/>
        <v>2050</v>
      </c>
    </row>
    <row r="101" spans="1:6" ht="14" customHeight="1">
      <c r="A101" s="10" t="s">
        <v>80</v>
      </c>
      <c r="B101" s="11">
        <v>4</v>
      </c>
      <c r="C101" s="12" t="s">
        <v>6</v>
      </c>
      <c r="D101" s="30">
        <v>180</v>
      </c>
      <c r="E101" s="30">
        <v>260</v>
      </c>
      <c r="F101" s="14">
        <f t="shared" si="16"/>
        <v>1760</v>
      </c>
    </row>
    <row r="102" spans="1:6" ht="14" customHeight="1">
      <c r="A102" s="10" t="s">
        <v>81</v>
      </c>
      <c r="B102" s="11">
        <v>4</v>
      </c>
      <c r="C102" s="12" t="s">
        <v>6</v>
      </c>
      <c r="D102" s="30">
        <v>40</v>
      </c>
      <c r="E102" s="30">
        <v>120</v>
      </c>
      <c r="F102" s="14">
        <f t="shared" si="16"/>
        <v>640</v>
      </c>
    </row>
    <row r="103" spans="1:6" ht="14" customHeight="1">
      <c r="A103" s="10" t="s">
        <v>82</v>
      </c>
      <c r="B103" s="11">
        <v>260</v>
      </c>
      <c r="C103" s="12" t="s">
        <v>6</v>
      </c>
      <c r="D103" s="30">
        <v>4.2</v>
      </c>
      <c r="E103" s="30">
        <v>3</v>
      </c>
      <c r="F103" s="14">
        <f t="shared" si="16"/>
        <v>1872</v>
      </c>
    </row>
    <row r="104" spans="1:6" ht="14" customHeight="1">
      <c r="A104" s="10" t="s">
        <v>83</v>
      </c>
      <c r="B104" s="11">
        <v>260</v>
      </c>
      <c r="C104" s="12" t="s">
        <v>6</v>
      </c>
      <c r="D104" s="30">
        <v>46.2</v>
      </c>
      <c r="E104" s="30">
        <v>25</v>
      </c>
      <c r="F104" s="14">
        <f t="shared" si="16"/>
        <v>18512</v>
      </c>
    </row>
    <row r="105" spans="1:6" ht="14" customHeight="1">
      <c r="A105" s="10" t="s">
        <v>84</v>
      </c>
      <c r="B105" s="11">
        <v>260</v>
      </c>
      <c r="C105" s="12" t="s">
        <v>6</v>
      </c>
      <c r="D105" s="30">
        <v>60</v>
      </c>
      <c r="E105" s="30">
        <v>180</v>
      </c>
      <c r="F105" s="14">
        <f t="shared" si="16"/>
        <v>62400</v>
      </c>
    </row>
    <row r="106" spans="1:6" ht="14" customHeight="1">
      <c r="A106" s="10" t="s">
        <v>85</v>
      </c>
      <c r="B106" s="11">
        <v>260</v>
      </c>
      <c r="C106" s="12" t="s">
        <v>6</v>
      </c>
      <c r="D106" s="30"/>
      <c r="E106" s="30">
        <v>30</v>
      </c>
      <c r="F106" s="14">
        <f t="shared" si="16"/>
        <v>7800</v>
      </c>
    </row>
    <row r="107" spans="1:6" ht="14" customHeight="1">
      <c r="A107" s="10" t="s">
        <v>86</v>
      </c>
      <c r="B107" s="11">
        <v>260</v>
      </c>
      <c r="C107" s="12" t="s">
        <v>6</v>
      </c>
      <c r="D107" s="30"/>
      <c r="E107" s="30">
        <v>30</v>
      </c>
      <c r="F107" s="14">
        <f t="shared" si="16"/>
        <v>7800</v>
      </c>
    </row>
    <row r="108" spans="1:6" ht="14" customHeight="1">
      <c r="A108" s="66" t="s">
        <v>0</v>
      </c>
      <c r="B108" s="67" t="s">
        <v>10</v>
      </c>
      <c r="C108" s="68"/>
      <c r="D108" s="69"/>
      <c r="E108" s="69"/>
      <c r="F108" s="70">
        <f>SUM(F99:F107)</f>
        <v>182134</v>
      </c>
    </row>
    <row r="109" spans="1:6" ht="14" customHeight="1">
      <c r="A109" s="71"/>
      <c r="B109" s="72" t="s">
        <v>10</v>
      </c>
      <c r="C109" s="73"/>
      <c r="D109" s="73"/>
      <c r="F109" s="74"/>
    </row>
    <row r="110" spans="1:6" ht="12" customHeight="1">
      <c r="A110" s="31" t="s">
        <v>19</v>
      </c>
      <c r="B110" s="32" t="s">
        <v>10</v>
      </c>
      <c r="C110" s="2"/>
      <c r="D110" s="29"/>
      <c r="E110" s="29"/>
      <c r="F110" s="43"/>
    </row>
    <row r="111" spans="1:6" ht="12" customHeight="1">
      <c r="A111" s="34" t="s">
        <v>3</v>
      </c>
      <c r="B111" s="3" t="s">
        <v>1</v>
      </c>
      <c r="C111" s="4" t="s">
        <v>2</v>
      </c>
      <c r="D111" s="3" t="s">
        <v>8</v>
      </c>
      <c r="E111" s="3" t="s">
        <v>9</v>
      </c>
      <c r="F111" s="35" t="s">
        <v>4</v>
      </c>
    </row>
    <row r="112" spans="1:6" ht="12" customHeight="1">
      <c r="A112" s="10" t="s">
        <v>20</v>
      </c>
      <c r="B112" s="11">
        <v>16</v>
      </c>
      <c r="C112" s="12" t="s">
        <v>7</v>
      </c>
      <c r="D112" s="13">
        <v>0</v>
      </c>
      <c r="E112" s="13">
        <v>520</v>
      </c>
      <c r="F112" s="14">
        <f t="shared" ref="F112:F121" si="17">B112*(D112+E112)</f>
        <v>8320</v>
      </c>
    </row>
    <row r="113" spans="1:6" ht="12" customHeight="1">
      <c r="A113" s="10" t="s">
        <v>72</v>
      </c>
      <c r="B113" s="11">
        <v>8</v>
      </c>
      <c r="C113" s="12" t="s">
        <v>7</v>
      </c>
      <c r="D113" s="13">
        <v>260</v>
      </c>
      <c r="E113" s="13">
        <v>380</v>
      </c>
      <c r="F113" s="14">
        <f t="shared" si="17"/>
        <v>5120</v>
      </c>
    </row>
    <row r="114" spans="1:6" ht="12.5" customHeight="1">
      <c r="A114" s="46" t="s">
        <v>57</v>
      </c>
      <c r="B114" s="47">
        <v>8</v>
      </c>
      <c r="C114" s="12" t="s">
        <v>7</v>
      </c>
      <c r="D114" s="49">
        <v>0</v>
      </c>
      <c r="E114" s="50">
        <v>380</v>
      </c>
      <c r="F114" s="51">
        <f t="shared" si="17"/>
        <v>3040</v>
      </c>
    </row>
    <row r="115" spans="1:6" ht="12.5" customHeight="1">
      <c r="A115" s="46" t="s">
        <v>39</v>
      </c>
      <c r="B115" s="47">
        <v>3</v>
      </c>
      <c r="C115" s="48" t="s">
        <v>40</v>
      </c>
      <c r="D115" s="49">
        <v>0</v>
      </c>
      <c r="E115" s="50">
        <v>2200</v>
      </c>
      <c r="F115" s="51">
        <f t="shared" si="17"/>
        <v>6600</v>
      </c>
    </row>
    <row r="116" spans="1:6" ht="12" customHeight="1">
      <c r="A116" s="10" t="s">
        <v>21</v>
      </c>
      <c r="B116" s="11">
        <v>12</v>
      </c>
      <c r="C116" s="12" t="s">
        <v>7</v>
      </c>
      <c r="D116" s="13">
        <v>0</v>
      </c>
      <c r="E116" s="13">
        <v>360</v>
      </c>
      <c r="F116" s="14">
        <f t="shared" si="17"/>
        <v>4320</v>
      </c>
    </row>
    <row r="117" spans="1:6" ht="12" customHeight="1">
      <c r="A117" s="10" t="s">
        <v>22</v>
      </c>
      <c r="B117" s="11">
        <v>6</v>
      </c>
      <c r="C117" s="12" t="s">
        <v>7</v>
      </c>
      <c r="D117" s="13">
        <v>0</v>
      </c>
      <c r="E117" s="13">
        <v>360</v>
      </c>
      <c r="F117" s="14">
        <f t="shared" si="17"/>
        <v>2160</v>
      </c>
    </row>
    <row r="118" spans="1:6" ht="12" customHeight="1">
      <c r="A118" s="10" t="s">
        <v>23</v>
      </c>
      <c r="B118" s="11">
        <v>12</v>
      </c>
      <c r="C118" s="12" t="s">
        <v>7</v>
      </c>
      <c r="D118" s="13">
        <v>0</v>
      </c>
      <c r="E118" s="13">
        <v>280</v>
      </c>
      <c r="F118" s="14">
        <f t="shared" si="17"/>
        <v>3360</v>
      </c>
    </row>
    <row r="119" spans="1:6" ht="12" customHeight="1">
      <c r="A119" s="10" t="s">
        <v>24</v>
      </c>
      <c r="B119" s="11">
        <v>15</v>
      </c>
      <c r="C119" s="12" t="s">
        <v>7</v>
      </c>
      <c r="D119" s="13">
        <v>0</v>
      </c>
      <c r="E119" s="13">
        <v>600</v>
      </c>
      <c r="F119" s="14">
        <f t="shared" si="17"/>
        <v>9000</v>
      </c>
    </row>
    <row r="120" spans="1:6" ht="12.5" customHeight="1">
      <c r="A120" s="46" t="s">
        <v>43</v>
      </c>
      <c r="B120" s="47">
        <v>1</v>
      </c>
      <c r="C120" s="48" t="s">
        <v>31</v>
      </c>
      <c r="D120" s="49">
        <v>18520</v>
      </c>
      <c r="E120" s="50">
        <v>11819</v>
      </c>
      <c r="F120" s="51">
        <f t="shared" si="17"/>
        <v>30339</v>
      </c>
    </row>
    <row r="121" spans="1:6" ht="12.5" customHeight="1">
      <c r="A121" s="46" t="s">
        <v>34</v>
      </c>
      <c r="B121" s="47"/>
      <c r="C121" s="48" t="s">
        <v>31</v>
      </c>
      <c r="D121" s="49">
        <v>0</v>
      </c>
      <c r="E121" s="50">
        <v>0</v>
      </c>
      <c r="F121" s="51">
        <f t="shared" si="17"/>
        <v>0</v>
      </c>
    </row>
    <row r="122" spans="1:6" ht="12" customHeight="1">
      <c r="A122" s="36" t="s">
        <v>0</v>
      </c>
      <c r="B122" s="8"/>
      <c r="C122" s="1"/>
      <c r="D122" s="38"/>
      <c r="E122" s="5"/>
      <c r="F122" s="37">
        <f>SUM(F112:F121)</f>
        <v>72259</v>
      </c>
    </row>
    <row r="123" spans="1:6" ht="12" customHeight="1">
      <c r="A123" s="36"/>
      <c r="B123" s="8"/>
      <c r="C123" s="1"/>
      <c r="D123" s="38"/>
      <c r="E123" s="1"/>
      <c r="F123" s="64"/>
    </row>
    <row r="124" spans="1:6" ht="21" customHeight="1">
      <c r="A124" s="44" t="s">
        <v>12</v>
      </c>
      <c r="B124" s="9" t="s">
        <v>10</v>
      </c>
      <c r="C124" s="7"/>
      <c r="D124" s="7"/>
      <c r="E124" s="6"/>
      <c r="F124" s="45">
        <f>F122+F95+F75+F68+F50+F36+F25+F108+F13</f>
        <v>1753750.2009999999</v>
      </c>
    </row>
    <row r="127" spans="1:6">
      <c r="A127" s="65" t="s">
        <v>66</v>
      </c>
    </row>
    <row r="128" spans="1:6">
      <c r="A128" t="s">
        <v>74</v>
      </c>
    </row>
    <row r="130" spans="1:1">
      <c r="A130" t="s">
        <v>67</v>
      </c>
    </row>
  </sheetData>
  <mergeCells count="3">
    <mergeCell ref="A2:F2"/>
    <mergeCell ref="A4:F4"/>
    <mergeCell ref="A5:F5"/>
  </mergeCells>
  <phoneticPr fontId="0" type="noConversion"/>
  <pageMargins left="0.78740157499999996" right="0.78740157499999996" top="0.984251969" bottom="0.984251969" header="0.4921259845" footer="0.4921259845"/>
  <pageSetup paperSize="9" scale="83" orientation="portrait" horizontalDpi="0" verticalDpi="0" r:id="rId1"/>
  <headerFooter alignWithMargins="0">
    <oddHeader>&amp;L&amp;"Arial CE,Tučné"D.1.4.&amp;C&amp;"Arial CE,Tučné"FOTOVOLTAICKÁ ELEKTRÁNA  &amp;R&amp;"Arial CE,Tučné"ROZPOČET 
D.1.4.-08</oddHeader>
    <oddFooter>&amp;C&amp;P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D78" sqref="D78"/>
    </sheetView>
  </sheetViews>
  <sheetFormatPr baseColWidth="10" defaultColWidth="8.83203125" defaultRowHeight="13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FVE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PC</dc:creator>
  <cp:lastModifiedBy>Microsoft Office User</cp:lastModifiedBy>
  <cp:lastPrinted>2023-01-27T06:58:59Z</cp:lastPrinted>
  <dcterms:created xsi:type="dcterms:W3CDTF">2001-09-26T09:30:33Z</dcterms:created>
  <dcterms:modified xsi:type="dcterms:W3CDTF">2023-08-25T08:16:55Z</dcterms:modified>
</cp:coreProperties>
</file>