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/>
  <mc:AlternateContent xmlns:mc="http://schemas.openxmlformats.org/markup-compatibility/2006">
    <mc:Choice Requires="x15">
      <x15ac:absPath xmlns:x15ac="http://schemas.microsoft.com/office/spreadsheetml/2010/11/ac" url="D:\Práce 2021 BM asistent\Výběrová řízení\Roots and roofs - ERP\"/>
    </mc:Choice>
  </mc:AlternateContent>
  <xr:revisionPtr revIDLastSave="0" documentId="13_ncr:1_{9D8323A5-7C51-4935-8E5E-F56698A28559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Rozpočet" sheetId="5" r:id="rId1"/>
  </sheets>
  <definedNames>
    <definedName name="_xlnm.Print_Area" localSheetId="0">Rozpočet!$A$1:$F$37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5" l="1"/>
  <c r="F15" i="5"/>
  <c r="F16" i="5"/>
  <c r="F17" i="5"/>
  <c r="F18" i="5"/>
  <c r="F19" i="5"/>
  <c r="F20" i="5"/>
  <c r="F21" i="5"/>
  <c r="F22" i="5"/>
  <c r="F23" i="5"/>
  <c r="F24" i="5"/>
  <c r="F33" i="5"/>
  <c r="F30" i="5"/>
  <c r="F36" i="5"/>
  <c r="F35" i="5"/>
  <c r="F34" i="5"/>
  <c r="F31" i="5"/>
  <c r="F29" i="5"/>
  <c r="F28" i="5"/>
  <c r="F25" i="5"/>
  <c r="F13" i="5"/>
  <c r="F32" i="5" l="1"/>
  <c r="F27" i="5"/>
  <c r="F26" i="5" l="1"/>
  <c r="F12" i="5" s="1"/>
  <c r="F11" i="5" s="1"/>
  <c r="F37" i="5" s="1"/>
</calcChain>
</file>

<file path=xl/sharedStrings.xml><?xml version="1.0" encoding="utf-8"?>
<sst xmlns="http://schemas.openxmlformats.org/spreadsheetml/2006/main" count="71" uniqueCount="54">
  <si>
    <t>Zhotovitel:</t>
  </si>
  <si>
    <t>Datum:</t>
  </si>
  <si>
    <t>P.Č.</t>
  </si>
  <si>
    <t>Popis</t>
  </si>
  <si>
    <t>Celkem</t>
  </si>
  <si>
    <t>soub</t>
  </si>
  <si>
    <t>AKCE: VÝROBNÍ AREÁL ROUČKA ARMATURY</t>
  </si>
  <si>
    <t>Objekt: VÝROBNÍ TECHNOLOGIE</t>
  </si>
  <si>
    <t>HW vybavení pracoviště přípravy výroby</t>
  </si>
  <si>
    <t>Implementace a oživení systému, zavedení prvků pro AI</t>
  </si>
  <si>
    <t>ROZPOČET PROJEKTU</t>
  </si>
  <si>
    <t>Objednatel: Roots and Roofs, s.r.o.</t>
  </si>
  <si>
    <t>jedn.</t>
  </si>
  <si>
    <t>Množství</t>
  </si>
  <si>
    <t>kus</t>
  </si>
  <si>
    <t>Kamera průmyslová vč. kabeláže</t>
  </si>
  <si>
    <t>Optická kabeláž po areálu</t>
  </si>
  <si>
    <t>m</t>
  </si>
  <si>
    <t xml:space="preserve">Monitory pro kontrollní pracoviště </t>
  </si>
  <si>
    <t>Laptop pro projektanta výrobní dokumentace</t>
  </si>
  <si>
    <t>Monitor pro projektanta</t>
  </si>
  <si>
    <t>Příslušenství k počítači a periferie</t>
  </si>
  <si>
    <t>Analýza systému a procesů</t>
  </si>
  <si>
    <t>Propojení prvků výroby s ERP SW</t>
  </si>
  <si>
    <t>Sledování a optimalizace během zkušebního provozu</t>
  </si>
  <si>
    <t>hod</t>
  </si>
  <si>
    <t>Wifi vysílače vč. kabeláže</t>
  </si>
  <si>
    <t>Instalace, nastavení, SW</t>
  </si>
  <si>
    <t>Licence SW ERP v rozsahu potřebném pro plnění požadovaných funkcionalit (pro min. 10 uživatelů)</t>
  </si>
  <si>
    <t>soubor</t>
  </si>
  <si>
    <t>Elektroinstalace - slaboproud (kabeláž, senzory, kamery)</t>
  </si>
  <si>
    <t>Jedn. cena  v Kč bez DPH</t>
  </si>
  <si>
    <t>Cena celkem v Kč bez DPH</t>
  </si>
  <si>
    <t>Switch - inteligentně spravovaný gigabitový přepínač</t>
  </si>
  <si>
    <t>RACK 42U rozebíratelný</t>
  </si>
  <si>
    <t>1a</t>
  </si>
  <si>
    <t>1b</t>
  </si>
  <si>
    <t>RACK 21U rozebíratelný</t>
  </si>
  <si>
    <t>RACK 15U rozebíratelný</t>
  </si>
  <si>
    <t>Záznamové zařízení NVR na podporu minimálně 20 kamer</t>
  </si>
  <si>
    <t>2a</t>
  </si>
  <si>
    <t>2b</t>
  </si>
  <si>
    <t>2c</t>
  </si>
  <si>
    <t>2d</t>
  </si>
  <si>
    <t>2e</t>
  </si>
  <si>
    <t>LAN zásuvky RJ-45 vč. kabeláže</t>
  </si>
  <si>
    <t>2f</t>
  </si>
  <si>
    <t>montáž a otestování rozvodů, implementace firewallu a nastavení bezpečnostních politik</t>
  </si>
  <si>
    <t>4a</t>
  </si>
  <si>
    <t>4b</t>
  </si>
  <si>
    <t>4c</t>
  </si>
  <si>
    <t>terminál pro vykazování operací vč. příslušenství</t>
  </si>
  <si>
    <t>docházkový terminál vč. příslušenství</t>
  </si>
  <si>
    <t>terminál čtečky karet do skladu vč. příslušenství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</si>
</sst>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Kč&quot;"/>
    <numFmt numFmtId="165" formatCode="#,##0\ &quot;Kč&quot;"/>
  </numFmts>
  <fonts count="12">
    <font>
      <sz val="10"/>
      <color indexed="8"/>
      <name val="Arial CE"/>
    </font>
    <font>
      <b/>
      <sz val="12"/>
      <color indexed="9"/>
      <name val="Lucida Grande"/>
    </font>
    <font>
      <sz val="10"/>
      <color indexed="9"/>
      <name val="Lucida Grande"/>
    </font>
    <font>
      <b/>
      <sz val="10"/>
      <color indexed="8"/>
      <name val="Lucida Grande"/>
    </font>
    <font>
      <sz val="10"/>
      <color indexed="8"/>
      <name val="Lucida Grande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u/>
      <sz val="10"/>
      <color indexed="9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color indexed="8"/>
      <name val="Arial CE"/>
      <family val="2"/>
      <charset val="238"/>
    </font>
    <font>
      <sz val="10"/>
      <color indexed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11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 style="thin">
        <color indexed="11"/>
      </left>
      <right/>
      <top/>
      <bottom/>
      <diagonal/>
    </border>
    <border>
      <left/>
      <right/>
      <top/>
      <bottom/>
      <diagonal/>
    </border>
    <border>
      <left style="thin">
        <color indexed="1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15"/>
      </right>
      <top style="thin">
        <color indexed="64"/>
      </top>
      <bottom style="thin">
        <color indexed="64"/>
      </bottom>
      <diagonal/>
    </border>
    <border>
      <left style="thin">
        <color indexed="15"/>
      </left>
      <right style="thin">
        <color indexed="15"/>
      </right>
      <top style="thin">
        <color indexed="64"/>
      </top>
      <bottom style="thin">
        <color indexed="64"/>
      </bottom>
      <diagonal/>
    </border>
    <border>
      <left style="thin">
        <color indexed="1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6"/>
      </left>
      <right style="thin">
        <color indexed="15"/>
      </right>
      <top style="thin">
        <color indexed="8"/>
      </top>
      <bottom/>
      <diagonal/>
    </border>
    <border>
      <left style="thin">
        <color indexed="15"/>
      </left>
      <right style="thin">
        <color indexed="15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 applyNumberFormat="0" applyFill="0" applyBorder="0" applyProtection="0"/>
  </cellStyleXfs>
  <cellXfs count="52">
    <xf numFmtId="0" fontId="0" fillId="0" borderId="0" xfId="0" applyFont="1" applyAlignment="1"/>
    <xf numFmtId="49" fontId="1" fillId="2" borderId="1" xfId="0" applyNumberFormat="1" applyFont="1" applyFill="1" applyBorder="1" applyAlignment="1" applyProtection="1">
      <alignment horizontal="left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165" fontId="2" fillId="2" borderId="2" xfId="0" applyNumberFormat="1" applyFont="1" applyFill="1" applyBorder="1" applyAlignment="1" applyProtection="1">
      <alignment horizontal="left"/>
      <protection hidden="1"/>
    </xf>
    <xf numFmtId="0" fontId="0" fillId="0" borderId="0" xfId="0" applyNumberFormat="1" applyFont="1" applyAlignment="1" applyProtection="1">
      <protection hidden="1"/>
    </xf>
    <xf numFmtId="0" fontId="0" fillId="0" borderId="0" xfId="0" applyFont="1" applyAlignment="1" applyProtection="1">
      <protection hidden="1"/>
    </xf>
    <xf numFmtId="49" fontId="3" fillId="2" borderId="3" xfId="0" applyNumberFormat="1" applyFont="1" applyFill="1" applyBorder="1" applyAlignment="1" applyProtection="1">
      <alignment horizontal="left" vertical="center"/>
      <protection hidden="1"/>
    </xf>
    <xf numFmtId="0" fontId="4" fillId="2" borderId="4" xfId="0" applyFont="1" applyFill="1" applyBorder="1" applyAlignment="1" applyProtection="1">
      <alignment horizontal="left" vertical="center"/>
      <protection hidden="1"/>
    </xf>
    <xf numFmtId="165" fontId="4" fillId="2" borderId="4" xfId="0" applyNumberFormat="1" applyFont="1" applyFill="1" applyBorder="1" applyAlignment="1" applyProtection="1">
      <alignment horizontal="left" vertical="center"/>
      <protection hidden="1"/>
    </xf>
    <xf numFmtId="49" fontId="4" fillId="2" borderId="3" xfId="0" applyNumberFormat="1" applyFont="1" applyFill="1" applyBorder="1" applyAlignment="1" applyProtection="1">
      <alignment horizontal="left" vertical="center"/>
      <protection hidden="1"/>
    </xf>
    <xf numFmtId="49" fontId="4" fillId="2" borderId="4" xfId="0" applyNumberFormat="1" applyFont="1" applyFill="1" applyBorder="1" applyAlignment="1" applyProtection="1">
      <alignment horizontal="left" vertical="center"/>
      <protection hidden="1"/>
    </xf>
    <xf numFmtId="0" fontId="4" fillId="2" borderId="5" xfId="0" applyFont="1" applyFill="1" applyBorder="1" applyAlignment="1" applyProtection="1">
      <alignment horizontal="left"/>
      <protection hidden="1"/>
    </xf>
    <xf numFmtId="0" fontId="4" fillId="2" borderId="6" xfId="0" applyFont="1" applyFill="1" applyBorder="1" applyAlignment="1" applyProtection="1">
      <alignment horizontal="left"/>
      <protection hidden="1"/>
    </xf>
    <xf numFmtId="165" fontId="4" fillId="2" borderId="6" xfId="0" applyNumberFormat="1" applyFont="1" applyFill="1" applyBorder="1" applyAlignment="1" applyProtection="1">
      <alignment horizontal="left"/>
      <protection hidden="1"/>
    </xf>
    <xf numFmtId="49" fontId="4" fillId="3" borderId="7" xfId="0" applyNumberFormat="1" applyFont="1" applyFill="1" applyBorder="1" applyAlignment="1" applyProtection="1">
      <alignment horizontal="center" vertical="center" wrapText="1"/>
      <protection hidden="1"/>
    </xf>
    <xf numFmtId="49" fontId="4" fillId="3" borderId="8" xfId="0" applyNumberFormat="1" applyFont="1" applyFill="1" applyBorder="1" applyAlignment="1" applyProtection="1">
      <alignment horizontal="center" vertical="center" wrapText="1"/>
      <protection hidden="1"/>
    </xf>
    <xf numFmtId="49" fontId="4" fillId="3" borderId="9" xfId="0" applyNumberFormat="1" applyFont="1" applyFill="1" applyBorder="1" applyAlignment="1" applyProtection="1">
      <alignment horizontal="center" vertical="center" wrapText="1"/>
      <protection hidden="1"/>
    </xf>
    <xf numFmtId="165" fontId="4" fillId="3" borderId="9" xfId="0" applyNumberFormat="1" applyFont="1" applyFill="1" applyBorder="1" applyAlignment="1" applyProtection="1">
      <alignment horizontal="center" vertical="center" wrapText="1"/>
      <protection hidden="1"/>
    </xf>
    <xf numFmtId="0" fontId="4" fillId="3" borderId="10" xfId="0" applyNumberFormat="1" applyFont="1" applyFill="1" applyBorder="1" applyAlignment="1" applyProtection="1">
      <alignment horizontal="center" vertical="center"/>
      <protection hidden="1"/>
    </xf>
    <xf numFmtId="0" fontId="4" fillId="3" borderId="11" xfId="0" applyNumberFormat="1" applyFont="1" applyFill="1" applyBorder="1" applyAlignment="1" applyProtection="1">
      <alignment horizontal="center" vertical="center"/>
      <protection hidden="1"/>
    </xf>
    <xf numFmtId="0" fontId="4" fillId="3" borderId="12" xfId="0" applyNumberFormat="1" applyFont="1" applyFill="1" applyBorder="1" applyAlignment="1" applyProtection="1">
      <alignment horizontal="center" vertical="center"/>
      <protection hidden="1"/>
    </xf>
    <xf numFmtId="165" fontId="4" fillId="3" borderId="12" xfId="0" applyNumberFormat="1" applyFont="1" applyFill="1" applyBorder="1" applyAlignment="1" applyProtection="1">
      <alignment horizontal="center" vertical="center"/>
      <protection hidden="1"/>
    </xf>
    <xf numFmtId="0" fontId="0" fillId="0" borderId="13" xfId="0" applyFont="1" applyBorder="1" applyAlignment="1" applyProtection="1">
      <protection hidden="1"/>
    </xf>
    <xf numFmtId="0" fontId="0" fillId="4" borderId="13" xfId="0" applyFont="1" applyFill="1" applyBorder="1" applyAlignment="1" applyProtection="1">
      <protection hidden="1"/>
    </xf>
    <xf numFmtId="165" fontId="0" fillId="4" borderId="13" xfId="0" applyNumberFormat="1" applyFont="1" applyFill="1" applyBorder="1" applyAlignment="1" applyProtection="1">
      <protection hidden="1"/>
    </xf>
    <xf numFmtId="1" fontId="6" fillId="4" borderId="17" xfId="0" applyNumberFormat="1" applyFont="1" applyFill="1" applyBorder="1" applyAlignment="1" applyProtection="1">
      <alignment horizontal="left" vertical="center" wrapText="1"/>
      <protection hidden="1"/>
    </xf>
    <xf numFmtId="49" fontId="7" fillId="4" borderId="18" xfId="0" applyNumberFormat="1" applyFont="1" applyFill="1" applyBorder="1" applyAlignment="1" applyProtection="1">
      <alignment horizontal="left" vertical="center" wrapText="1"/>
      <protection hidden="1"/>
    </xf>
    <xf numFmtId="4" fontId="7" fillId="4" borderId="18" xfId="0" applyNumberFormat="1" applyFont="1" applyFill="1" applyBorder="1" applyAlignment="1" applyProtection="1">
      <alignment horizontal="right" vertical="center" wrapText="1"/>
      <protection hidden="1"/>
    </xf>
    <xf numFmtId="165" fontId="7" fillId="4" borderId="18" xfId="0" applyNumberFormat="1" applyFont="1" applyFill="1" applyBorder="1" applyAlignment="1" applyProtection="1">
      <alignment horizontal="right" vertical="center" wrapText="1"/>
      <protection hidden="1"/>
    </xf>
    <xf numFmtId="1" fontId="5" fillId="4" borderId="19" xfId="0" applyNumberFormat="1" applyFont="1" applyFill="1" applyBorder="1" applyAlignment="1" applyProtection="1">
      <alignment horizontal="center" vertical="center" wrapText="1"/>
      <protection hidden="1"/>
    </xf>
    <xf numFmtId="49" fontId="9" fillId="4" borderId="20" xfId="0" applyNumberFormat="1" applyFont="1" applyFill="1" applyBorder="1" applyAlignment="1" applyProtection="1">
      <alignment horizontal="left" vertical="center" wrapText="1"/>
      <protection hidden="1"/>
    </xf>
    <xf numFmtId="4" fontId="9" fillId="4" borderId="21" xfId="0" applyNumberFormat="1" applyFont="1" applyFill="1" applyBorder="1" applyAlignment="1" applyProtection="1">
      <alignment horizontal="right" vertical="center" wrapText="1"/>
      <protection hidden="1"/>
    </xf>
    <xf numFmtId="165" fontId="9" fillId="4" borderId="21" xfId="0" applyNumberFormat="1" applyFont="1" applyFill="1" applyBorder="1" applyAlignment="1" applyProtection="1">
      <alignment horizontal="right" vertical="center" wrapText="1"/>
      <protection hidden="1"/>
    </xf>
    <xf numFmtId="49" fontId="11" fillId="4" borderId="20" xfId="0" applyNumberFormat="1" applyFont="1" applyFill="1" applyBorder="1" applyAlignment="1" applyProtection="1">
      <alignment horizontal="left" vertical="center" wrapText="1"/>
      <protection hidden="1"/>
    </xf>
    <xf numFmtId="4" fontId="5" fillId="4" borderId="21" xfId="0" applyNumberFormat="1" applyFont="1" applyFill="1" applyBorder="1" applyAlignment="1" applyProtection="1">
      <alignment horizontal="right" vertical="center" wrapText="1"/>
      <protection hidden="1"/>
    </xf>
    <xf numFmtId="165" fontId="5" fillId="4" borderId="21" xfId="0" applyNumberFormat="1" applyFont="1" applyFill="1" applyBorder="1" applyAlignment="1" applyProtection="1">
      <alignment horizontal="right" vertical="center" wrapText="1"/>
      <protection hidden="1"/>
    </xf>
    <xf numFmtId="49" fontId="5" fillId="4" borderId="20" xfId="0" applyNumberFormat="1" applyFont="1" applyFill="1" applyBorder="1" applyAlignment="1" applyProtection="1">
      <alignment horizontal="left" vertical="center" wrapText="1"/>
      <protection hidden="1"/>
    </xf>
    <xf numFmtId="1" fontId="9" fillId="4" borderId="19" xfId="0" applyNumberFormat="1" applyFont="1" applyFill="1" applyBorder="1" applyAlignment="1" applyProtection="1">
      <alignment horizontal="center" vertical="center" wrapText="1"/>
      <protection hidden="1"/>
    </xf>
    <xf numFmtId="0" fontId="10" fillId="0" borderId="0" xfId="0" applyNumberFormat="1" applyFont="1" applyAlignment="1" applyProtection="1">
      <protection hidden="1"/>
    </xf>
    <xf numFmtId="0" fontId="10" fillId="0" borderId="0" xfId="0" applyFont="1" applyAlignment="1" applyProtection="1">
      <protection hidden="1"/>
    </xf>
    <xf numFmtId="4" fontId="11" fillId="4" borderId="21" xfId="0" applyNumberFormat="1" applyFont="1" applyFill="1" applyBorder="1" applyAlignment="1" applyProtection="1">
      <alignment horizontal="right" vertical="center" wrapText="1"/>
      <protection hidden="1"/>
    </xf>
    <xf numFmtId="1" fontId="11" fillId="4" borderId="19" xfId="0" applyNumberFormat="1" applyFont="1" applyFill="1" applyBorder="1" applyAlignment="1" applyProtection="1">
      <alignment horizontal="center" vertical="center" wrapText="1"/>
      <protection hidden="1"/>
    </xf>
    <xf numFmtId="165" fontId="11" fillId="4" borderId="21" xfId="0" applyNumberFormat="1" applyFont="1" applyFill="1" applyBorder="1" applyAlignment="1" applyProtection="1">
      <alignment horizontal="right" vertical="center" wrapText="1"/>
      <protection hidden="1"/>
    </xf>
    <xf numFmtId="1" fontId="8" fillId="4" borderId="14" xfId="0" applyNumberFormat="1" applyFont="1" applyFill="1" applyBorder="1" applyAlignment="1" applyProtection="1">
      <alignment horizontal="left" vertical="center" wrapText="1"/>
      <protection hidden="1"/>
    </xf>
    <xf numFmtId="49" fontId="8" fillId="4" borderId="15" xfId="0" applyNumberFormat="1" applyFont="1" applyFill="1" applyBorder="1" applyAlignment="1" applyProtection="1">
      <alignment horizontal="left" vertical="center" wrapText="1"/>
      <protection hidden="1"/>
    </xf>
    <xf numFmtId="164" fontId="8" fillId="4" borderId="16" xfId="0" applyNumberFormat="1" applyFont="1" applyFill="1" applyBorder="1" applyAlignment="1" applyProtection="1">
      <alignment horizontal="right" vertical="center" wrapText="1"/>
      <protection hidden="1"/>
    </xf>
    <xf numFmtId="165" fontId="8" fillId="4" borderId="16" xfId="0" applyNumberFormat="1" applyFont="1" applyFill="1" applyBorder="1" applyAlignment="1" applyProtection="1">
      <alignment horizontal="right" vertical="center" wrapText="1"/>
      <protection hidden="1"/>
    </xf>
    <xf numFmtId="165" fontId="0" fillId="0" borderId="0" xfId="0" applyNumberFormat="1" applyFont="1" applyAlignment="1" applyProtection="1">
      <protection hidden="1"/>
    </xf>
    <xf numFmtId="165" fontId="5" fillId="5" borderId="21" xfId="0" applyNumberFormat="1" applyFont="1" applyFill="1" applyBorder="1" applyAlignment="1" applyProtection="1">
      <alignment horizontal="right" vertical="center" wrapText="1"/>
      <protection locked="0"/>
    </xf>
    <xf numFmtId="165" fontId="11" fillId="5" borderId="21" xfId="0" applyNumberFormat="1" applyFont="1" applyFill="1" applyBorder="1" applyAlignment="1" applyProtection="1">
      <alignment horizontal="right" vertical="center" wrapText="1"/>
      <protection locked="0"/>
    </xf>
    <xf numFmtId="49" fontId="4" fillId="5" borderId="4" xfId="0" applyNumberFormat="1" applyFont="1" applyFill="1" applyBorder="1" applyAlignment="1" applyProtection="1">
      <alignment horizontal="left" vertical="center"/>
      <protection locked="0"/>
    </xf>
    <xf numFmtId="14" fontId="4" fillId="5" borderId="4" xfId="0" applyNumberFormat="1" applyFont="1" applyFill="1" applyBorder="1" applyAlignment="1" applyProtection="1">
      <alignment horizontal="left" vertical="center"/>
      <protection locked="0"/>
    </xf>
  </cellXfs>
  <cellStyles count="1">
    <cellStyle name="Normální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FFFF99"/>
      <rgbColor rgb="FF00FF00"/>
      <rgbColor rgb="FFFFC000"/>
      <rgbColor rgb="FFFF00FF"/>
      <rgbColor rgb="FFFFFFFF"/>
      <rgbColor rgb="FFAAAAAA"/>
      <rgbColor rgb="FFFFFF00"/>
      <rgbColor rgb="FF800000"/>
      <rgbColor rgb="FFDD0806"/>
      <rgbColor rgb="FFFFFFCC"/>
      <rgbColor rgb="FFC0C0C0"/>
      <rgbColor rgb="FFFCF305"/>
      <rgbColor rgb="FF0000D4"/>
      <rgbColor rgb="FF4600A5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Motiv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Motiv 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Motiv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W37"/>
  <sheetViews>
    <sheetView showGridLines="0" tabSelected="1" zoomScaleNormal="100" workbookViewId="0">
      <selection activeCell="E16" sqref="E16"/>
    </sheetView>
  </sheetViews>
  <sheetFormatPr defaultColWidth="9" defaultRowHeight="12.5"/>
  <cols>
    <col min="1" max="1" width="9" style="4" customWidth="1"/>
    <col min="2" max="2" width="43.81640625" style="4" customWidth="1"/>
    <col min="3" max="3" width="12" style="4" customWidth="1"/>
    <col min="4" max="4" width="18" style="4" customWidth="1"/>
    <col min="5" max="5" width="16.7265625" style="47" customWidth="1"/>
    <col min="6" max="6" width="19.08984375" style="47" customWidth="1"/>
    <col min="7" max="255" width="9" style="4" customWidth="1"/>
    <col min="256" max="16384" width="9" style="5"/>
  </cols>
  <sheetData>
    <row r="1" spans="1:257" ht="15.5">
      <c r="A1" s="1" t="s">
        <v>10</v>
      </c>
      <c r="B1" s="2"/>
      <c r="C1" s="2"/>
      <c r="D1" s="2"/>
      <c r="E1" s="3"/>
      <c r="F1" s="3"/>
    </row>
    <row r="2" spans="1:257" ht="13">
      <c r="A2" s="6" t="s">
        <v>6</v>
      </c>
      <c r="B2" s="7"/>
      <c r="C2" s="7"/>
      <c r="D2" s="7"/>
      <c r="E2" s="8"/>
      <c r="F2" s="8"/>
    </row>
    <row r="3" spans="1:257" ht="13">
      <c r="A3" s="6" t="s">
        <v>7</v>
      </c>
      <c r="B3" s="7"/>
      <c r="C3" s="7"/>
      <c r="D3" s="7"/>
      <c r="E3" s="8"/>
      <c r="F3" s="8"/>
    </row>
    <row r="4" spans="1:257">
      <c r="A4" s="9" t="s">
        <v>11</v>
      </c>
      <c r="B4" s="10"/>
      <c r="C4" s="7"/>
      <c r="D4" s="7"/>
      <c r="E4" s="8"/>
      <c r="F4" s="8"/>
    </row>
    <row r="5" spans="1:257">
      <c r="A5" s="9" t="s">
        <v>0</v>
      </c>
      <c r="B5" s="50"/>
      <c r="C5" s="7"/>
      <c r="D5" s="7"/>
      <c r="E5" s="8"/>
      <c r="F5" s="8"/>
    </row>
    <row r="6" spans="1:257">
      <c r="A6" s="9" t="s">
        <v>1</v>
      </c>
      <c r="B6" s="51"/>
      <c r="C6" s="7"/>
      <c r="D6" s="7"/>
      <c r="E6" s="8"/>
      <c r="F6" s="8"/>
    </row>
    <row r="7" spans="1:257">
      <c r="A7" s="11"/>
      <c r="B7" s="12"/>
      <c r="C7" s="12"/>
      <c r="D7" s="12"/>
      <c r="E7" s="13"/>
      <c r="F7" s="13"/>
    </row>
    <row r="8" spans="1:257" ht="26.5" customHeight="1">
      <c r="A8" s="14" t="s">
        <v>2</v>
      </c>
      <c r="B8" s="15" t="s">
        <v>3</v>
      </c>
      <c r="C8" s="16" t="s">
        <v>12</v>
      </c>
      <c r="D8" s="16" t="s">
        <v>13</v>
      </c>
      <c r="E8" s="17" t="s">
        <v>31</v>
      </c>
      <c r="F8" s="17" t="s">
        <v>32</v>
      </c>
    </row>
    <row r="9" spans="1:257">
      <c r="A9" s="18">
        <v>1</v>
      </c>
      <c r="B9" s="19">
        <v>2</v>
      </c>
      <c r="C9" s="20">
        <v>6</v>
      </c>
      <c r="D9" s="20">
        <v>6</v>
      </c>
      <c r="E9" s="21">
        <v>6</v>
      </c>
      <c r="F9" s="21">
        <v>6</v>
      </c>
    </row>
    <row r="10" spans="1:257">
      <c r="A10" s="22"/>
      <c r="B10" s="22"/>
      <c r="C10" s="23"/>
      <c r="D10" s="23"/>
      <c r="E10" s="24"/>
      <c r="F10" s="24"/>
    </row>
    <row r="11" spans="1:257" ht="13">
      <c r="A11" s="25"/>
      <c r="B11" s="26"/>
      <c r="C11" s="27"/>
      <c r="D11" s="27"/>
      <c r="E11" s="28"/>
      <c r="F11" s="28">
        <f>F12+F27+F32</f>
        <v>0</v>
      </c>
    </row>
    <row r="12" spans="1:257" ht="26">
      <c r="A12" s="29"/>
      <c r="B12" s="30" t="s">
        <v>30</v>
      </c>
      <c r="C12" s="31"/>
      <c r="D12" s="31"/>
      <c r="E12" s="32"/>
      <c r="F12" s="32">
        <f>SUM(F13:F26)</f>
        <v>0</v>
      </c>
    </row>
    <row r="13" spans="1:257" s="4" customFormat="1">
      <c r="A13" s="29" t="s">
        <v>35</v>
      </c>
      <c r="B13" s="33" t="s">
        <v>15</v>
      </c>
      <c r="C13" s="34" t="s">
        <v>14</v>
      </c>
      <c r="D13" s="34">
        <v>15</v>
      </c>
      <c r="E13" s="48"/>
      <c r="F13" s="35">
        <f>D13*E13</f>
        <v>0</v>
      </c>
      <c r="IV13" s="5"/>
      <c r="IW13" s="5"/>
    </row>
    <row r="14" spans="1:257" s="4" customFormat="1">
      <c r="A14" s="29" t="s">
        <v>36</v>
      </c>
      <c r="B14" s="33" t="s">
        <v>33</v>
      </c>
      <c r="C14" s="34" t="s">
        <v>14</v>
      </c>
      <c r="D14" s="34">
        <v>1</v>
      </c>
      <c r="E14" s="48"/>
      <c r="F14" s="35">
        <f t="shared" ref="F14:F24" si="0">D14*E14</f>
        <v>0</v>
      </c>
      <c r="IV14" s="5"/>
      <c r="IW14" s="5"/>
    </row>
    <row r="15" spans="1:257" s="4" customFormat="1">
      <c r="A15" s="29" t="s">
        <v>40</v>
      </c>
      <c r="B15" s="36" t="s">
        <v>34</v>
      </c>
      <c r="C15" s="34" t="s">
        <v>14</v>
      </c>
      <c r="D15" s="34">
        <v>1</v>
      </c>
      <c r="E15" s="48"/>
      <c r="F15" s="35">
        <f t="shared" si="0"/>
        <v>0</v>
      </c>
      <c r="IV15" s="5"/>
      <c r="IW15" s="5"/>
    </row>
    <row r="16" spans="1:257" s="4" customFormat="1">
      <c r="A16" s="29" t="s">
        <v>41</v>
      </c>
      <c r="B16" s="36" t="s">
        <v>37</v>
      </c>
      <c r="C16" s="34" t="s">
        <v>14</v>
      </c>
      <c r="D16" s="34">
        <v>1</v>
      </c>
      <c r="E16" s="48"/>
      <c r="F16" s="35">
        <f t="shared" si="0"/>
        <v>0</v>
      </c>
      <c r="IV16" s="5"/>
      <c r="IW16" s="5"/>
    </row>
    <row r="17" spans="1:257" s="4" customFormat="1">
      <c r="A17" s="29" t="s">
        <v>42</v>
      </c>
      <c r="B17" s="36" t="s">
        <v>38</v>
      </c>
      <c r="C17" s="34" t="s">
        <v>14</v>
      </c>
      <c r="D17" s="34">
        <v>1</v>
      </c>
      <c r="E17" s="48"/>
      <c r="F17" s="35">
        <f t="shared" si="0"/>
        <v>0</v>
      </c>
      <c r="IV17" s="5"/>
      <c r="IW17" s="5"/>
    </row>
    <row r="18" spans="1:257" s="4" customFormat="1">
      <c r="A18" s="29" t="s">
        <v>43</v>
      </c>
      <c r="B18" s="36" t="s">
        <v>45</v>
      </c>
      <c r="C18" s="34" t="s">
        <v>14</v>
      </c>
      <c r="D18" s="34">
        <v>35</v>
      </c>
      <c r="E18" s="48"/>
      <c r="F18" s="35">
        <f t="shared" si="0"/>
        <v>0</v>
      </c>
      <c r="IV18" s="5"/>
      <c r="IW18" s="5"/>
    </row>
    <row r="19" spans="1:257" s="4" customFormat="1" ht="25">
      <c r="A19" s="29" t="s">
        <v>44</v>
      </c>
      <c r="B19" s="36" t="s">
        <v>39</v>
      </c>
      <c r="C19" s="34" t="s">
        <v>14</v>
      </c>
      <c r="D19" s="34">
        <v>1</v>
      </c>
      <c r="E19" s="48"/>
      <c r="F19" s="35">
        <f t="shared" si="0"/>
        <v>0</v>
      </c>
      <c r="IV19" s="5"/>
      <c r="IW19" s="5"/>
    </row>
    <row r="20" spans="1:257" s="4" customFormat="1" ht="25">
      <c r="A20" s="29" t="s">
        <v>46</v>
      </c>
      <c r="B20" s="36" t="s">
        <v>47</v>
      </c>
      <c r="C20" s="34" t="s">
        <v>5</v>
      </c>
      <c r="D20" s="34">
        <v>1</v>
      </c>
      <c r="E20" s="48"/>
      <c r="F20" s="35">
        <f t="shared" si="0"/>
        <v>0</v>
      </c>
      <c r="IV20" s="5"/>
      <c r="IW20" s="5"/>
    </row>
    <row r="21" spans="1:257" s="4" customFormat="1">
      <c r="A21" s="29">
        <v>3</v>
      </c>
      <c r="B21" s="36" t="s">
        <v>16</v>
      </c>
      <c r="C21" s="34" t="s">
        <v>17</v>
      </c>
      <c r="D21" s="34">
        <v>150</v>
      </c>
      <c r="E21" s="48"/>
      <c r="F21" s="35">
        <f t="shared" si="0"/>
        <v>0</v>
      </c>
      <c r="IV21" s="5"/>
      <c r="IW21" s="5"/>
    </row>
    <row r="22" spans="1:257" s="4" customFormat="1">
      <c r="A22" s="29" t="s">
        <v>48</v>
      </c>
      <c r="B22" s="36" t="s">
        <v>51</v>
      </c>
      <c r="C22" s="34" t="s">
        <v>14</v>
      </c>
      <c r="D22" s="34">
        <v>3</v>
      </c>
      <c r="E22" s="48"/>
      <c r="F22" s="35">
        <f t="shared" si="0"/>
        <v>0</v>
      </c>
      <c r="IV22" s="5"/>
      <c r="IW22" s="5"/>
    </row>
    <row r="23" spans="1:257" s="4" customFormat="1">
      <c r="A23" s="29" t="s">
        <v>49</v>
      </c>
      <c r="B23" s="36" t="s">
        <v>52</v>
      </c>
      <c r="C23" s="34" t="s">
        <v>14</v>
      </c>
      <c r="D23" s="34">
        <v>2</v>
      </c>
      <c r="E23" s="48"/>
      <c r="F23" s="35">
        <f t="shared" si="0"/>
        <v>0</v>
      </c>
      <c r="IV23" s="5"/>
      <c r="IW23" s="5"/>
    </row>
    <row r="24" spans="1:257" s="4" customFormat="1">
      <c r="A24" s="29" t="s">
        <v>50</v>
      </c>
      <c r="B24" s="36" t="s">
        <v>53</v>
      </c>
      <c r="C24" s="34" t="s">
        <v>14</v>
      </c>
      <c r="D24" s="34">
        <v>1</v>
      </c>
      <c r="E24" s="48"/>
      <c r="F24" s="35">
        <f t="shared" si="0"/>
        <v>0</v>
      </c>
      <c r="IV24" s="5"/>
      <c r="IW24" s="5"/>
    </row>
    <row r="25" spans="1:257" s="4" customFormat="1">
      <c r="A25" s="29">
        <v>5</v>
      </c>
      <c r="B25" s="33" t="s">
        <v>26</v>
      </c>
      <c r="C25" s="34" t="s">
        <v>14</v>
      </c>
      <c r="D25" s="34">
        <v>5</v>
      </c>
      <c r="E25" s="48"/>
      <c r="F25" s="35">
        <f t="shared" ref="F25:F26" si="1">D25*E25</f>
        <v>0</v>
      </c>
      <c r="IV25" s="5"/>
      <c r="IW25" s="5"/>
    </row>
    <row r="26" spans="1:257" s="4" customFormat="1">
      <c r="A26" s="29">
        <v>6</v>
      </c>
      <c r="B26" s="36" t="s">
        <v>18</v>
      </c>
      <c r="C26" s="34" t="s">
        <v>14</v>
      </c>
      <c r="D26" s="34">
        <v>4</v>
      </c>
      <c r="E26" s="48"/>
      <c r="F26" s="35">
        <f t="shared" si="1"/>
        <v>0</v>
      </c>
      <c r="IV26" s="5"/>
      <c r="IW26" s="5"/>
    </row>
    <row r="27" spans="1:257" s="39" customFormat="1" ht="13">
      <c r="A27" s="37"/>
      <c r="B27" s="30" t="s">
        <v>8</v>
      </c>
      <c r="C27" s="31"/>
      <c r="D27" s="31"/>
      <c r="E27" s="32"/>
      <c r="F27" s="32">
        <f>SUM(F28:F31)</f>
        <v>0</v>
      </c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</row>
    <row r="28" spans="1:257" s="4" customFormat="1">
      <c r="A28" s="29">
        <v>7</v>
      </c>
      <c r="B28" s="33" t="s">
        <v>19</v>
      </c>
      <c r="C28" s="34" t="s">
        <v>14</v>
      </c>
      <c r="D28" s="34">
        <v>3</v>
      </c>
      <c r="E28" s="48"/>
      <c r="F28" s="35">
        <f>D28*E28</f>
        <v>0</v>
      </c>
      <c r="IV28" s="5"/>
      <c r="IW28" s="5"/>
    </row>
    <row r="29" spans="1:257" s="4" customFormat="1">
      <c r="A29" s="29">
        <v>8</v>
      </c>
      <c r="B29" s="33" t="s">
        <v>20</v>
      </c>
      <c r="C29" s="34" t="s">
        <v>14</v>
      </c>
      <c r="D29" s="34">
        <v>3</v>
      </c>
      <c r="E29" s="48"/>
      <c r="F29" s="35">
        <f t="shared" ref="F29:F31" si="2">D29*E29</f>
        <v>0</v>
      </c>
      <c r="IV29" s="5"/>
      <c r="IW29" s="5"/>
    </row>
    <row r="30" spans="1:257" s="4" customFormat="1">
      <c r="A30" s="29">
        <v>9</v>
      </c>
      <c r="B30" s="33" t="s">
        <v>21</v>
      </c>
      <c r="C30" s="34" t="s">
        <v>5</v>
      </c>
      <c r="D30" s="34">
        <v>3</v>
      </c>
      <c r="E30" s="48"/>
      <c r="F30" s="35">
        <f t="shared" ref="F30" si="3">D30*E30</f>
        <v>0</v>
      </c>
      <c r="IV30" s="5"/>
      <c r="IW30" s="5"/>
    </row>
    <row r="31" spans="1:257" s="4" customFormat="1">
      <c r="A31" s="29">
        <v>10</v>
      </c>
      <c r="B31" s="33" t="s">
        <v>27</v>
      </c>
      <c r="C31" s="40" t="s">
        <v>5</v>
      </c>
      <c r="D31" s="34">
        <v>1</v>
      </c>
      <c r="E31" s="48"/>
      <c r="F31" s="35">
        <f t="shared" si="2"/>
        <v>0</v>
      </c>
      <c r="IV31" s="5"/>
      <c r="IW31" s="5"/>
    </row>
    <row r="32" spans="1:257" s="39" customFormat="1" ht="26">
      <c r="A32" s="37"/>
      <c r="B32" s="30" t="s">
        <v>9</v>
      </c>
      <c r="C32" s="31"/>
      <c r="D32" s="31"/>
      <c r="E32" s="32"/>
      <c r="F32" s="32">
        <f>SUM(F33:F36)</f>
        <v>0</v>
      </c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</row>
    <row r="33" spans="1:257" s="39" customFormat="1" ht="25">
      <c r="A33" s="41">
        <v>11</v>
      </c>
      <c r="B33" s="33" t="s">
        <v>28</v>
      </c>
      <c r="C33" s="40" t="s">
        <v>29</v>
      </c>
      <c r="D33" s="40">
        <v>1</v>
      </c>
      <c r="E33" s="49"/>
      <c r="F33" s="42">
        <f>D33*E33</f>
        <v>0</v>
      </c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</row>
    <row r="34" spans="1:257" s="4" customFormat="1">
      <c r="A34" s="29">
        <v>12</v>
      </c>
      <c r="B34" s="33" t="s">
        <v>22</v>
      </c>
      <c r="C34" s="40" t="s">
        <v>25</v>
      </c>
      <c r="D34" s="34">
        <v>272</v>
      </c>
      <c r="E34" s="48"/>
      <c r="F34" s="35">
        <f>D34*E34</f>
        <v>0</v>
      </c>
      <c r="IV34" s="5"/>
      <c r="IW34" s="5"/>
    </row>
    <row r="35" spans="1:257" s="4" customFormat="1">
      <c r="A35" s="29">
        <v>13</v>
      </c>
      <c r="B35" s="33" t="s">
        <v>23</v>
      </c>
      <c r="C35" s="40" t="s">
        <v>25</v>
      </c>
      <c r="D35" s="34">
        <v>1280</v>
      </c>
      <c r="E35" s="48"/>
      <c r="F35" s="35">
        <f t="shared" ref="F35:F36" si="4">D35*E35</f>
        <v>0</v>
      </c>
      <c r="IV35" s="5"/>
      <c r="IW35" s="5"/>
    </row>
    <row r="36" spans="1:257" s="4" customFormat="1" ht="25">
      <c r="A36" s="29">
        <v>14</v>
      </c>
      <c r="B36" s="33" t="s">
        <v>24</v>
      </c>
      <c r="C36" s="40" t="s">
        <v>25</v>
      </c>
      <c r="D36" s="34">
        <v>640</v>
      </c>
      <c r="E36" s="48"/>
      <c r="F36" s="35">
        <f t="shared" si="4"/>
        <v>0</v>
      </c>
      <c r="IV36" s="5"/>
      <c r="IW36" s="5"/>
    </row>
    <row r="37" spans="1:257" s="4" customFormat="1" ht="13">
      <c r="A37" s="43"/>
      <c r="B37" s="44" t="s">
        <v>4</v>
      </c>
      <c r="C37" s="45"/>
      <c r="D37" s="45"/>
      <c r="E37" s="46"/>
      <c r="F37" s="46">
        <f>F11</f>
        <v>0</v>
      </c>
      <c r="IV37" s="5"/>
      <c r="IW37" s="5"/>
    </row>
  </sheetData>
  <sheetProtection algorithmName="SHA-512" hashValue="HtuLiUQO3mm3SaeyDWck5LauPLCnehBo6GUEbuPRkEYGomUAATXoRDMPS1MX+TfbGR7oH2uKsy94w/Vdj172ow==" saltValue="FwscNdVfWVXA/YY8iNpTxw==" spinCount="100000" sheet="1" objects="1" scenarios="1" selectLockedCells="1"/>
  <pageMargins left="0.70866141732283472" right="0.70866141732283472" top="0.78740157480314965" bottom="0.78740157480314965" header="0.31496062992125984" footer="0.31496062992125984"/>
  <pageSetup orientation="landscape" r:id="rId1"/>
  <headerFooter>
    <oddFooter>&amp;C&amp;"Helvetica,Regular"&amp;12&amp;K000000&amp;P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27D58E22888494EB44FA4D64DD96912" ma:contentTypeVersion="" ma:contentTypeDescription="Vytvoří nový dokument" ma:contentTypeScope="" ma:versionID="9040c679daa92ca86c0e1aa97c201b3d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366c5c7c88e081a213a317613f96923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37EA2A-B3FC-4691-ADC8-937919888A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80F9D52-73EE-4128-91B0-0DB89068EEC7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02C1D59-8501-4DFF-BAF1-7C1DAEDF806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Rozpočet</vt:lpstr>
      <vt:lpstr>Rozpočet!Oblast_tisku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zveitz.ml</dc:creator>
  <cp:lastModifiedBy>Richard Klimcak</cp:lastModifiedBy>
  <cp:lastPrinted>2021-02-18T11:07:23Z</cp:lastPrinted>
  <dcterms:created xsi:type="dcterms:W3CDTF">2017-05-17T14:46:33Z</dcterms:created>
  <dcterms:modified xsi:type="dcterms:W3CDTF">2021-02-18T12:13:54Z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0x010100D27D58E22888494EB44FA4D64DD96912</vt:lpwstr>
  </property>
</Properties>
</file>