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. Rozpočet s výkazem výměr - n" sheetId="1" r:id="rId4"/>
  </sheets>
</workbook>
</file>

<file path=xl/sharedStrings.xml><?xml version="1.0" encoding="utf-8"?>
<sst xmlns="http://schemas.openxmlformats.org/spreadsheetml/2006/main" uniqueCount="202">
  <si>
    <t>Rozpočet s výkazem výměr</t>
  </si>
  <si>
    <t>Stavba: Studie městs. prostoru kolem budovy MěÚ Broumov</t>
  </si>
  <si>
    <t xml:space="preserve">Objekt: </t>
  </si>
  <si>
    <t>ZEĎ oplocení u MěÚ Broumov</t>
  </si>
  <si>
    <t xml:space="preserve">JKSO: </t>
  </si>
  <si>
    <t xml:space="preserve">Část: </t>
  </si>
  <si>
    <t xml:space="preserve">EČO: </t>
  </si>
  <si>
    <t xml:space="preserve">Objednavatel: Město Broumov , třída Masarykova 239,  Broumov </t>
  </si>
  <si>
    <t xml:space="preserve">Zpracoval: Jiří Miroš - Atelier ARCUS </t>
  </si>
  <si>
    <t xml:space="preserve">Zhotovitel: </t>
  </si>
  <si>
    <t>Datum: 28.2.2021</t>
  </si>
  <si>
    <t>P.Č.</t>
  </si>
  <si>
    <t>KCN</t>
  </si>
  <si>
    <t>Kód položky</t>
  </si>
  <si>
    <t>Popis</t>
  </si>
  <si>
    <t>MJ</t>
  </si>
  <si>
    <t>Množství celkem</t>
  </si>
  <si>
    <t>Cena jednotková</t>
  </si>
  <si>
    <t>Cena celkem</t>
  </si>
  <si>
    <t>HSV</t>
  </si>
  <si>
    <t>Práce a dodávky HSV</t>
  </si>
  <si>
    <t>1</t>
  </si>
  <si>
    <t>Zemní práce</t>
  </si>
  <si>
    <t>221</t>
  </si>
  <si>
    <t>113106121</t>
  </si>
  <si>
    <t>Rozebrání dlažeb nebo dílců komunikací pro pěší z betonových nebo kamenných dlaždic</t>
  </si>
  <si>
    <t>m2</t>
  </si>
  <si>
    <t>(4,31+5,75+9,50)*0,30</t>
  </si>
  <si>
    <t>(0,55+0,60*9)*0,50</t>
  </si>
  <si>
    <t>Součet</t>
  </si>
  <si>
    <t>001</t>
  </si>
  <si>
    <t>130901123</t>
  </si>
  <si>
    <t>Odbourání konstrukcí v hloubených vykopávkách ze ŽB ( po odříznutí )</t>
  </si>
  <si>
    <t>m3</t>
  </si>
  <si>
    <t>0,55*0,80*0,12*2</t>
  </si>
  <si>
    <t>132102101</t>
  </si>
  <si>
    <t>Hloubení rýh š do 600 mm ručním nebo pneum nářadím v soudržných hor. 1 a 2</t>
  </si>
  <si>
    <t>(4,35+5,75+9,50)*0,30*0,30+((0,60*12)+(0,40+0,40))*0,30*0,30</t>
  </si>
  <si>
    <t>162501102</t>
  </si>
  <si>
    <t>Vodorovné přemístění výkopku do 3000 m horniny tř. 1 až 4</t>
  </si>
  <si>
    <t>2,484*1,7</t>
  </si>
  <si>
    <t>174101101</t>
  </si>
  <si>
    <t>Zásyp zhutněný jam šachet rýh nebo kolem objektů</t>
  </si>
  <si>
    <t>2</t>
  </si>
  <si>
    <t>Zakládání</t>
  </si>
  <si>
    <t>011</t>
  </si>
  <si>
    <t>275321511</t>
  </si>
  <si>
    <t xml:space="preserve">ŽB základových patek  C25/30  - rozšíření základů </t>
  </si>
  <si>
    <t>rozzšíření stáv. základových patek</t>
  </si>
  <si>
    <t xml:space="preserve"> </t>
  </si>
  <si>
    <t>((0,60*0,50*12)+(0,40+0,40)*0,50+(0,50*0,50*4))*0,05+(0,60+0,30)*0,2*0,50</t>
  </si>
  <si>
    <t>275351215</t>
  </si>
  <si>
    <t xml:space="preserve">Bednění stěn základových patek zřízení + odstranění </t>
  </si>
  <si>
    <t>(0,60*0,50*12)+(0,40*2*0,50)+(0,50*0,50*4)+(0,05*0,50*20*2)</t>
  </si>
  <si>
    <t>275361721</t>
  </si>
  <si>
    <t>Výztuž základových patek z betonářské oceli 10 425</t>
  </si>
  <si>
    <t>t</t>
  </si>
  <si>
    <t>" ocelové kotvy "  0,020</t>
  </si>
  <si>
    <t>275501500</t>
  </si>
  <si>
    <t>Vrtání kotevních otvorů do betonu + lepení ocel. kotev</t>
  </si>
  <si>
    <t>ks</t>
  </si>
  <si>
    <t>245+10+8</t>
  </si>
  <si>
    <t>3</t>
  </si>
  <si>
    <t>Svislé a kompletní konstrukce</t>
  </si>
  <si>
    <t>311321411</t>
  </si>
  <si>
    <t>ŽB nadzákladových zdí, pilířů,  nosných C25/30</t>
  </si>
  <si>
    <t xml:space="preserve">" výplň pilířů "  0,30*0,30*1,70*2 </t>
  </si>
  <si>
    <t>311361721</t>
  </si>
  <si>
    <t>Výztuž nadzákladových zdí nosných z betonářské oceli 10 425</t>
  </si>
  <si>
    <t>0,025*1,08</t>
  </si>
  <si>
    <t>015</t>
  </si>
  <si>
    <t>327231129</t>
  </si>
  <si>
    <t>Zdivo nadzákladové plotové ,opěrné, ... z cihel plných pálených 290 mm pevnosti P 10M na MVC</t>
  </si>
  <si>
    <t>" zídky  " (9,50*1,00*0,45)+(5,75+5,30)*1,50*0,45</t>
  </si>
  <si>
    <t>" pilíře "  (0,60*0,60*2,25)+(0,60+0,60)*1/2*0,60*2*1,80+(0,60*0,60*2,10)+(0,60*0,60*1,90)+(0,50*0,50*1,90)-(0,30*0,30*1,70*2)</t>
  </si>
  <si>
    <t>5</t>
  </si>
  <si>
    <t>Komunikace</t>
  </si>
  <si>
    <t>591211111</t>
  </si>
  <si>
    <t>Kladení dlažby z kostek z kamene do lože z kameniva těženého tl 50 mm</t>
  </si>
  <si>
    <t>321</t>
  </si>
  <si>
    <t>451561112</t>
  </si>
  <si>
    <t>Lože pod dlažby z kameniva drceného drobného vrstva tl nad 100 do 150 mm</t>
  </si>
  <si>
    <t>451571111</t>
  </si>
  <si>
    <t>Lože pod dlažby ze štěrkopísku vrstva tl do 100 mm</t>
  </si>
  <si>
    <t>451571211</t>
  </si>
  <si>
    <t>Lože pod dlažby z kameniva těženého hrubého vrstva tl do 100 mm</t>
  </si>
  <si>
    <t>6</t>
  </si>
  <si>
    <t>Úpravy povrchu, podlahy, osazení</t>
  </si>
  <si>
    <t>622474112</t>
  </si>
  <si>
    <t xml:space="preserve">Vnější omítka stěn - souvrství organické omítky tl 12 mm + 5 mm , odolnost proti mikrotrhlinám ,... </t>
  </si>
  <si>
    <t>- organická omítka , obsah vláken proti mikrotrhlinám se zapouzdřeným filmem proti řasám a plísním</t>
  </si>
  <si>
    <t>zrno 1,5mm , difuzní odpor m= max.100 , souč. vodoodpudivosti W3 nízký</t>
  </si>
  <si>
    <t xml:space="preserve">- organická omítka - odolná proti mikrotrhlinám  se zapouzdřeným filmem proti řasám a plísním,  </t>
  </si>
  <si>
    <t>zrno 0,5mm - finální vzhled štikové omítky, faktor difuz. odporu  m= max.200 , souč. vodoodpudivosti W3 nízký</t>
  </si>
  <si>
    <t>probarvená</t>
  </si>
  <si>
    <t>struktura hladká  v  celkové tl. 20mm , barva žlutá - odst. dle stáv. omítky MěÚ</t>
  </si>
  <si>
    <t>" plochy zdí " ((9,50*1,00)+(5,75+4,30)*1,50)*2</t>
  </si>
  <si>
    <t>" pilíře " 2*(0,63+0,60)*1,90+(0,63+0,60+0,35+0,63+0,60)*1,55+(0,50+0,60+0,40)*1,60+(0,63+0,60)*2*1,65*2</t>
  </si>
  <si>
    <t>622474113</t>
  </si>
  <si>
    <t xml:space="preserve">Vnější omítka stěn minerální armovací stěrka + armovací síťovina 6x6mm oka , ..... </t>
  </si>
  <si>
    <t>- armovací vrstva : minerální armovací stěrka , faktor difuz. odporu m= max.25 , nasákavost tř. W c2   ( C 0,2kg/m2 )</t>
  </si>
  <si>
    <t xml:space="preserve">- armovací síťovina : apretována proti alkáliím, vel. ok 6x6 mm , plošná hmotn. min.165 g/m2 , </t>
  </si>
  <si>
    <t>odolnost proti přetržení   1750 N/50mm</t>
  </si>
  <si>
    <t>- organický mezinátěr :  organický plněný mezinátěr</t>
  </si>
  <si>
    <t>9</t>
  </si>
  <si>
    <t>Ostatní konstrukce a práce-bourání</t>
  </si>
  <si>
    <t>919735124</t>
  </si>
  <si>
    <t>Řezání stávajícího betonového základu , hl do 200 mm</t>
  </si>
  <si>
    <t>m</t>
  </si>
  <si>
    <t>0,55*2*5</t>
  </si>
  <si>
    <t>931961115</t>
  </si>
  <si>
    <t>Vložky do dilatačních spár z polystyrénových desek tl 20 mm</t>
  </si>
  <si>
    <t>0,45*1,20+1,20*2,10</t>
  </si>
  <si>
    <t>998153131</t>
  </si>
  <si>
    <t>Přesun hmot pro samostatné zdi a valy zděné z cihel, kamene, tvárnic nebo monolitické v do 20 m</t>
  </si>
  <si>
    <t>003</t>
  </si>
  <si>
    <t>941955001</t>
  </si>
  <si>
    <t>Lešení lehké pomocné v podlah do 1,2 m</t>
  </si>
  <si>
    <t>((1,50*2*5)+(4,30+5,75))*1,00</t>
  </si>
  <si>
    <t>979071121</t>
  </si>
  <si>
    <t>Očištění dlažebních kostek drobných s původním spárováním kamenivem těženým</t>
  </si>
  <si>
    <t>013</t>
  </si>
  <si>
    <t>979082111</t>
  </si>
  <si>
    <t>Vnitrostaveništní doprava suti a vybouraných hmot do 10 m</t>
  </si>
  <si>
    <t>979082121</t>
  </si>
  <si>
    <t>Vnitrostaveništní doprava suti a vybouraných hmot ZKD 5 m</t>
  </si>
  <si>
    <t>R</t>
  </si>
  <si>
    <t>985001005</t>
  </si>
  <si>
    <t xml:space="preserve">Skládkovné - poplatek za uložení suti a výkopku 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</si>
  <si>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</si>
  <si>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</si>
  <si>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</si>
  <si>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</si>
  <si>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</si>
  <si>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</si>
  <si>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 xml:space="preserve"> " 2* ALP " 2*((9,50+5,75+4,30)*0,45+(0,60*0,60*4)+(0,75*0,60))</t>
  </si>
  <si>
    <t>111</t>
  </si>
  <si>
    <t>111631500</t>
  </si>
  <si>
    <t>lak asfaltový PENETRAL ALP sudy</t>
  </si>
  <si>
    <t>21,375 * 0,0003</t>
  </si>
  <si>
    <t>711141559</t>
  </si>
  <si>
    <t>Provedení izolace proti zemní vlhkosti pásy přitavením vodorovné NAIP</t>
  </si>
  <si>
    <t xml:space="preserve"> " 1*natavení "  (9,50+5,75+4,30)*0,45+(0,60*0,60*4)+(0,75*0,60)</t>
  </si>
  <si>
    <t>628</t>
  </si>
  <si>
    <t>628526740</t>
  </si>
  <si>
    <t>pás modifikovaný SBS PARAFOR SOLO S</t>
  </si>
  <si>
    <t>10,688 * 1,15</t>
  </si>
  <si>
    <t>711900001</t>
  </si>
  <si>
    <t xml:space="preserve">Krystalická izolace proti vlhkosti </t>
  </si>
  <si>
    <t>kpl</t>
  </si>
  <si>
    <t>" v místech betonové výplně pilířů " 2,00</t>
  </si>
  <si>
    <t>998711201</t>
  </si>
  <si>
    <t>Přesun hmot pro izolace proti vodě, vlhkosti a plynům v objektech v do 6 m</t>
  </si>
  <si>
    <t>%</t>
  </si>
  <si>
    <t>764</t>
  </si>
  <si>
    <t>Konstrukce klempířské</t>
  </si>
  <si>
    <t>764530510</t>
  </si>
  <si>
    <t xml:space="preserve">Oplechování Zn-Ti zdí rš 200 mm </t>
  </si>
  <si>
    <t>4,35+5,75+9,50</t>
  </si>
  <si>
    <t>76495001</t>
  </si>
  <si>
    <t>Ostatní práce  - zatmelení spáry trvale pružným  tmelem  ( oplechování zdí )</t>
  </si>
  <si>
    <t>998764201</t>
  </si>
  <si>
    <t>Přesun hmot pro konstrukce klempířské v objektech v do 6 m</t>
  </si>
  <si>
    <t>782</t>
  </si>
  <si>
    <t>Dokončovací práce - obklady z kamene</t>
  </si>
  <si>
    <t>782311150</t>
  </si>
  <si>
    <t xml:space="preserve">Montáž obkladu kámen měkký obklad sloupů, pilířů tloušťky  50 mm , </t>
  </si>
  <si>
    <t>obklad  zavěšený nerezovými kotvami vč. dodávky kotev, spárování flexibilní mrazuvzdornou hmotou</t>
  </si>
  <si>
    <t>17,20</t>
  </si>
  <si>
    <t>782611327</t>
  </si>
  <si>
    <t>Montáž obkladu kámen měkký obklad masivních parapetů průběžných do maltového lože , spáry flexi tmel</t>
  </si>
  <si>
    <t>" plotové stříšky "  (9,50+5,75+4,35)</t>
  </si>
  <si>
    <t>782611328</t>
  </si>
  <si>
    <t xml:space="preserve">Montáž obkladu kámen měkký masivních stříšky do maltového lože </t>
  </si>
  <si>
    <t>" krycí stříšky pilířů "  5</t>
  </si>
  <si>
    <t>782850001</t>
  </si>
  <si>
    <t xml:space="preserve">Impregnace kamene proti povětrnosti bezbarvým nátěrem </t>
  </si>
  <si>
    <t>(17,20*2)+(0,50+0,05*4)*0,05*35</t>
  </si>
  <si>
    <t>((0,56*0,56)*2+(0,56+0,15*4)*0,15)*17+((0,56*0,5)*2+(0,56+0,15*4)*0,15)*18</t>
  </si>
  <si>
    <t>((0,74*0,74)*2+(0,74+0,22*4)*0,22)*3</t>
  </si>
  <si>
    <t>(0,95*0,92)*2+(0,95+0,92)*2*0,22</t>
  </si>
  <si>
    <t>(0,74*0,64)*2+(0,74+0,64)*2*0,22</t>
  </si>
  <si>
    <t>782D001</t>
  </si>
  <si>
    <t xml:space="preserve">DO1 plotová stříška 560x560x160/150mm  -  profilace dle PD, - Božanovský pískovec </t>
  </si>
  <si>
    <t>" plotové stříšky "  17,00</t>
  </si>
  <si>
    <t>782D002</t>
  </si>
  <si>
    <t xml:space="preserve">DO2 koruna sloupku 740x740x220mm  -  profilace dle PD, - Božanovský pískovec </t>
  </si>
  <si>
    <t>" koruna sloupku  "  3,0</t>
  </si>
  <si>
    <t>782D003</t>
  </si>
  <si>
    <t xml:space="preserve">DO3 koruna sloupku 950x950x220mm  -  profilace dle PD, - Božanovský pískovec </t>
  </si>
  <si>
    <t>" koruna sloupku  "  1,0</t>
  </si>
  <si>
    <t>782D004</t>
  </si>
  <si>
    <t xml:space="preserve">DO4 koruna sloupku 740x634x220mm  -  profilace dle PD, - Božanovský pískovec </t>
  </si>
  <si>
    <t>782D005</t>
  </si>
  <si>
    <t xml:space="preserve">DO5 plotová stříška 560x560x175/150mm  -  profilace dle PD, - Božanovský pískovec </t>
  </si>
  <si>
    <t>" plotové stříšky "  18,00</t>
  </si>
  <si>
    <t>782D006</t>
  </si>
  <si>
    <t xml:space="preserve">DO6 obkladové  desky tl. 50mm  -  profilace dle PD, - Božanovský pískovec </t>
  </si>
  <si>
    <t>" plotové obkladové desky "  17,20</t>
  </si>
  <si>
    <t>998782201</t>
  </si>
  <si>
    <t>Přesun hmot pro obklady kamenné v objektech v do 6 m</t>
  </si>
  <si>
    <t>Celkem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</si>
</sst>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#"/>
    <numFmt numFmtId="60" formatCode="#,##0.000"/>
  </numFmts>
  <fonts count="14">
    <font>
      <sz val="10"/>
      <color indexed="8"/>
      <name val="Arial"/>
    </font>
    <font>
      <sz val="7"/>
      <color indexed="8"/>
      <name val="Arial CE"/>
    </font>
    <font>
      <sz val="13"/>
      <color indexed="8"/>
      <name val="Arial"/>
    </font>
    <font>
      <b val="1"/>
      <i val="1"/>
      <sz val="14"/>
      <color indexed="8"/>
      <name val="Arial CE"/>
    </font>
    <font>
      <i val="1"/>
      <sz val="7"/>
      <color indexed="8"/>
      <name val="Arial CE"/>
    </font>
    <font>
      <b val="1"/>
      <i val="1"/>
      <sz val="12"/>
      <color indexed="8"/>
      <name val="Arial CE"/>
    </font>
    <font>
      <i val="1"/>
      <sz val="12"/>
      <color indexed="8"/>
      <name val="Arial CE"/>
    </font>
    <font>
      <b val="1"/>
      <i val="1"/>
      <sz val="11"/>
      <color indexed="8"/>
      <name val="Arial CE"/>
    </font>
    <font>
      <b val="1"/>
      <i val="1"/>
      <sz val="8"/>
      <color indexed="8"/>
      <name val="Arial CE"/>
    </font>
    <font>
      <i val="1"/>
      <sz val="8"/>
      <color indexed="8"/>
      <name val="Arial CE"/>
    </font>
    <font>
      <i val="1"/>
      <sz val="9"/>
      <color indexed="8"/>
      <name val="Arial CE"/>
    </font>
    <font>
      <b val="1"/>
      <i val="1"/>
      <sz val="10"/>
      <color indexed="8"/>
      <name val="Arial CE"/>
    </font>
    <font>
      <b val="1"/>
      <i val="1"/>
      <sz val="9"/>
      <color indexed="8"/>
      <name val="Arial CE"/>
    </font>
    <font>
      <b val="1"/>
      <i val="1"/>
      <u val="single"/>
      <sz val="11"/>
      <color indexed="8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vertical="bottom"/>
    </xf>
    <xf numFmtId="0" fontId="4" fillId="2" borderId="3" applyNumberFormat="0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vertical="bottom"/>
    </xf>
    <xf numFmtId="0" fontId="6" fillId="2" borderId="5" applyNumberFormat="0" applyFont="1" applyFill="1" applyBorder="1" applyAlignment="1" applyProtection="0">
      <alignment vertical="bottom"/>
    </xf>
    <xf numFmtId="0" fontId="5" fillId="2" borderId="5" applyNumberFormat="0" applyFont="1" applyFill="1" applyBorder="1" applyAlignment="1" applyProtection="0">
      <alignment vertical="bottom"/>
    </xf>
    <xf numFmtId="0" fontId="6" fillId="2" borderId="6" applyNumberFormat="0" applyFont="1" applyFill="1" applyBorder="1" applyAlignment="1" applyProtection="0">
      <alignment vertical="bottom"/>
    </xf>
    <xf numFmtId="49" fontId="7" fillId="2" borderId="5" applyNumberFormat="1" applyFont="1" applyFill="1" applyBorder="1" applyAlignment="1" applyProtection="0">
      <alignment vertical="bottom"/>
    </xf>
    <xf numFmtId="49" fontId="6" fillId="2" borderId="5" applyNumberFormat="1" applyFont="1" applyFill="1" applyBorder="1" applyAlignment="1" applyProtection="0">
      <alignment vertical="bottom"/>
    </xf>
    <xf numFmtId="49" fontId="8" fillId="2" borderId="4" applyNumberFormat="1" applyFont="1" applyFill="1" applyBorder="1" applyAlignment="1" applyProtection="0">
      <alignment vertical="bottom"/>
    </xf>
    <xf numFmtId="0" fontId="9" fillId="2" borderId="5" applyNumberFormat="0" applyFont="1" applyFill="1" applyBorder="1" applyAlignment="1" applyProtection="0">
      <alignment vertical="bottom"/>
    </xf>
    <xf numFmtId="49" fontId="9" fillId="2" borderId="5" applyNumberFormat="1" applyFont="1" applyFill="1" applyBorder="1" applyAlignment="1" applyProtection="0">
      <alignment vertical="bottom"/>
    </xf>
    <xf numFmtId="0" fontId="4" fillId="2" borderId="5" applyNumberFormat="0" applyFont="1" applyFill="1" applyBorder="1" applyAlignment="1" applyProtection="0">
      <alignment vertical="bottom"/>
    </xf>
    <xf numFmtId="0" fontId="4" fillId="2" borderId="6" applyNumberFormat="0" applyFont="1" applyFill="1" applyBorder="1" applyAlignment="1" applyProtection="0">
      <alignment vertical="bottom"/>
    </xf>
    <xf numFmtId="49" fontId="10" fillId="2" borderId="4" applyNumberFormat="1" applyFont="1" applyFill="1" applyBorder="1" applyAlignment="1" applyProtection="0">
      <alignment vertical="bottom"/>
    </xf>
    <xf numFmtId="0" fontId="10" fillId="2" borderId="5" applyNumberFormat="0" applyFont="1" applyFill="1" applyBorder="1" applyAlignment="1" applyProtection="0">
      <alignment vertical="bottom"/>
    </xf>
    <xf numFmtId="49" fontId="10" fillId="2" borderId="5" applyNumberFormat="1" applyFont="1" applyFill="1" applyBorder="1" applyAlignment="1" applyProtection="0">
      <alignment vertical="bottom"/>
    </xf>
    <xf numFmtId="0" fontId="10" fillId="2" borderId="6" applyNumberFormat="0" applyFont="1" applyFill="1" applyBorder="1" applyAlignment="1" applyProtection="0">
      <alignment vertical="bottom"/>
    </xf>
    <xf numFmtId="0" fontId="4" fillId="2" borderId="7" applyNumberFormat="0" applyFont="1" applyFill="1" applyBorder="1" applyAlignment="1" applyProtection="0">
      <alignment vertical="bottom"/>
    </xf>
    <xf numFmtId="0" fontId="4" fillId="2" borderId="8" applyNumberFormat="0" applyFont="1" applyFill="1" applyBorder="1" applyAlignment="1" applyProtection="0">
      <alignment vertical="bottom"/>
    </xf>
    <xf numFmtId="0" fontId="4" fillId="2" borderId="9" applyNumberFormat="0" applyFont="1" applyFill="1" applyBorder="1" applyAlignment="1" applyProtection="0">
      <alignment vertical="bottom"/>
    </xf>
    <xf numFmtId="49" fontId="9" fillId="2" borderId="10" applyNumberFormat="1" applyFont="1" applyFill="1" applyBorder="1" applyAlignment="1" applyProtection="0">
      <alignment horizontal="center" vertical="center" wrapText="1"/>
    </xf>
    <xf numFmtId="49" fontId="9" fillId="2" borderId="11" applyNumberFormat="1" applyFont="1" applyFill="1" applyBorder="1" applyAlignment="1" applyProtection="0">
      <alignment horizontal="center" vertical="center" wrapText="1"/>
    </xf>
    <xf numFmtId="49" fontId="9" fillId="2" borderId="12" applyNumberFormat="1" applyFont="1" applyFill="1" applyBorder="1" applyAlignment="1" applyProtection="0">
      <alignment horizontal="center" vertical="center" wrapText="1"/>
    </xf>
    <xf numFmtId="0" fontId="9" fillId="2" borderId="13" applyNumberFormat="1" applyFont="1" applyFill="1" applyBorder="1" applyAlignment="1" applyProtection="0">
      <alignment horizontal="center" vertical="center" wrapText="1"/>
    </xf>
    <xf numFmtId="0" fontId="9" fillId="2" borderId="14" applyNumberFormat="1" applyFont="1" applyFill="1" applyBorder="1" applyAlignment="1" applyProtection="0">
      <alignment horizontal="center" vertical="center" wrapText="1"/>
    </xf>
    <xf numFmtId="0" fontId="9" fillId="2" borderId="15" applyNumberFormat="1" applyFont="1" applyFill="1" applyBorder="1" applyAlignment="1" applyProtection="0">
      <alignment horizontal="center" vertical="center" wrapText="1"/>
    </xf>
    <xf numFmtId="0" fontId="4" fillId="2" borderId="16" applyNumberFormat="0" applyFont="1" applyFill="1" applyBorder="1" applyAlignment="1" applyProtection="0">
      <alignment vertical="bottom"/>
    </xf>
    <xf numFmtId="0" fontId="4" fillId="2" borderId="17" applyNumberFormat="0" applyFont="1" applyFill="1" applyBorder="1" applyAlignment="1" applyProtection="0">
      <alignment vertical="bottom"/>
    </xf>
    <xf numFmtId="0" fontId="4" fillId="2" borderId="18" applyNumberFormat="0" applyFont="1" applyFill="1" applyBorder="1" applyAlignment="1" applyProtection="0">
      <alignment vertical="bottom"/>
    </xf>
    <xf numFmtId="3" fontId="11" fillId="2" borderId="4" applyNumberFormat="1" applyFont="1" applyFill="1" applyBorder="1" applyAlignment="1" applyProtection="0">
      <alignment vertical="bottom" wrapText="1"/>
    </xf>
    <xf numFmtId="59" fontId="11" fillId="2" borderId="5" applyNumberFormat="1" applyFont="1" applyFill="1" applyBorder="1" applyAlignment="1" applyProtection="0">
      <alignment vertical="bottom" wrapText="1"/>
    </xf>
    <xf numFmtId="49" fontId="11" fillId="2" borderId="5" applyNumberFormat="1" applyFont="1" applyFill="1" applyBorder="1" applyAlignment="1" applyProtection="0">
      <alignment vertical="bottom" wrapText="1"/>
    </xf>
    <xf numFmtId="60" fontId="11" fillId="2" borderId="5" applyNumberFormat="1" applyFont="1" applyFill="1" applyBorder="1" applyAlignment="1" applyProtection="0">
      <alignment vertical="bottom" wrapText="1"/>
    </xf>
    <xf numFmtId="4" fontId="11" fillId="2" borderId="5" applyNumberFormat="1" applyFont="1" applyFill="1" applyBorder="1" applyAlignment="1" applyProtection="0">
      <alignment vertical="bottom" wrapText="1"/>
    </xf>
    <xf numFmtId="4" fontId="11" fillId="2" borderId="6" applyNumberFormat="1" applyFont="1" applyFill="1" applyBorder="1" applyAlignment="1" applyProtection="0">
      <alignment vertical="bottom" wrapText="1"/>
    </xf>
    <xf numFmtId="3" fontId="12" fillId="2" borderId="7" applyNumberFormat="1" applyFont="1" applyFill="1" applyBorder="1" applyAlignment="1" applyProtection="0">
      <alignment vertical="bottom" wrapText="1"/>
    </xf>
    <xf numFmtId="59" fontId="12" fillId="2" borderId="8" applyNumberFormat="1" applyFont="1" applyFill="1" applyBorder="1" applyAlignment="1" applyProtection="0">
      <alignment vertical="bottom" wrapText="1"/>
    </xf>
    <xf numFmtId="49" fontId="12" fillId="2" borderId="8" applyNumberFormat="1" applyFont="1" applyFill="1" applyBorder="1" applyAlignment="1" applyProtection="0">
      <alignment vertical="bottom" wrapText="1"/>
    </xf>
    <xf numFmtId="60" fontId="12" fillId="2" borderId="8" applyNumberFormat="1" applyFont="1" applyFill="1" applyBorder="1" applyAlignment="1" applyProtection="0">
      <alignment vertical="bottom" wrapText="1"/>
    </xf>
    <xf numFmtId="4" fontId="12" fillId="2" borderId="8" applyNumberFormat="1" applyFont="1" applyFill="1" applyBorder="1" applyAlignment="1" applyProtection="0">
      <alignment vertical="bottom" wrapText="1"/>
    </xf>
    <xf numFmtId="4" fontId="12" fillId="2" borderId="9" applyNumberFormat="1" applyFont="1" applyFill="1" applyBorder="1" applyAlignment="1" applyProtection="0">
      <alignment vertical="bottom" wrapText="1"/>
    </xf>
    <xf numFmtId="3" fontId="9" fillId="2" borderId="19" applyNumberFormat="1" applyFont="1" applyFill="1" applyBorder="1" applyAlignment="1" applyProtection="0">
      <alignment vertical="bottom" wrapText="1"/>
    </xf>
    <xf numFmtId="49" fontId="9" fillId="2" borderId="20" applyNumberFormat="1" applyFont="1" applyFill="1" applyBorder="1" applyAlignment="1" applyProtection="0">
      <alignment vertical="bottom" wrapText="1"/>
    </xf>
    <xf numFmtId="60" fontId="9" fillId="2" borderId="20" applyNumberFormat="1" applyFont="1" applyFill="1" applyBorder="1" applyAlignment="1" applyProtection="0">
      <alignment vertical="bottom" wrapText="1"/>
    </xf>
    <xf numFmtId="4" fontId="9" fillId="2" borderId="20" applyNumberFormat="1" applyFont="1" applyFill="1" applyBorder="1" applyAlignment="1" applyProtection="0">
      <alignment vertical="bottom" wrapText="1"/>
    </xf>
    <xf numFmtId="4" fontId="9" fillId="2" borderId="21" applyNumberFormat="1" applyFont="1" applyFill="1" applyBorder="1" applyAlignment="1" applyProtection="0">
      <alignment vertical="bottom" wrapText="1"/>
    </xf>
    <xf numFmtId="3" fontId="9" fillId="2" borderId="10" applyNumberFormat="1" applyFont="1" applyFill="1" applyBorder="1" applyAlignment="1" applyProtection="0">
      <alignment vertical="bottom" wrapText="1"/>
    </xf>
    <xf numFmtId="59" fontId="9" fillId="2" borderId="11" applyNumberFormat="1" applyFont="1" applyFill="1" applyBorder="1" applyAlignment="1" applyProtection="0">
      <alignment vertical="bottom" wrapText="1"/>
    </xf>
    <xf numFmtId="49" fontId="9" fillId="2" borderId="11" applyNumberFormat="1" applyFont="1" applyFill="1" applyBorder="1" applyAlignment="1" applyProtection="0">
      <alignment vertical="bottom" wrapText="1"/>
    </xf>
    <xf numFmtId="60" fontId="9" fillId="2" borderId="11" applyNumberFormat="1" applyFont="1" applyFill="1" applyBorder="1" applyAlignment="1" applyProtection="0">
      <alignment vertical="bottom" wrapText="1"/>
    </xf>
    <xf numFmtId="4" fontId="9" fillId="2" borderId="11" applyNumberFormat="1" applyFont="1" applyFill="1" applyBorder="1" applyAlignment="1" applyProtection="0">
      <alignment vertical="bottom" wrapText="1"/>
    </xf>
    <xf numFmtId="4" fontId="9" fillId="2" borderId="12" applyNumberFormat="1" applyFont="1" applyFill="1" applyBorder="1" applyAlignment="1" applyProtection="0">
      <alignment vertical="bottom" wrapText="1"/>
    </xf>
    <xf numFmtId="3" fontId="9" fillId="2" borderId="22" applyNumberFormat="1" applyFont="1" applyFill="1" applyBorder="1" applyAlignment="1" applyProtection="0">
      <alignment vertical="bottom" wrapText="1"/>
    </xf>
    <xf numFmtId="59" fontId="9" fillId="2" borderId="23" applyNumberFormat="1" applyFont="1" applyFill="1" applyBorder="1" applyAlignment="1" applyProtection="0">
      <alignment vertical="bottom" wrapText="1"/>
    </xf>
    <xf numFmtId="49" fontId="9" fillId="2" borderId="23" applyNumberFormat="1" applyFont="1" applyFill="1" applyBorder="1" applyAlignment="1" applyProtection="0">
      <alignment vertical="bottom" wrapText="1"/>
    </xf>
    <xf numFmtId="60" fontId="9" fillId="2" borderId="23" applyNumberFormat="1" applyFont="1" applyFill="1" applyBorder="1" applyAlignment="1" applyProtection="0">
      <alignment vertical="bottom" wrapText="1"/>
    </xf>
    <xf numFmtId="4" fontId="9" fillId="2" borderId="23" applyNumberFormat="1" applyFont="1" applyFill="1" applyBorder="1" applyAlignment="1" applyProtection="0">
      <alignment vertical="bottom" wrapText="1"/>
    </xf>
    <xf numFmtId="4" fontId="9" fillId="2" borderId="24" applyNumberFormat="1" applyFont="1" applyFill="1" applyBorder="1" applyAlignment="1" applyProtection="0">
      <alignment vertical="bottom" wrapText="1"/>
    </xf>
    <xf numFmtId="3" fontId="9" fillId="2" borderId="13" applyNumberFormat="1" applyFont="1" applyFill="1" applyBorder="1" applyAlignment="1" applyProtection="0">
      <alignment vertical="bottom" wrapText="1"/>
    </xf>
    <xf numFmtId="59" fontId="9" fillId="2" borderId="14" applyNumberFormat="1" applyFont="1" applyFill="1" applyBorder="1" applyAlignment="1" applyProtection="0">
      <alignment vertical="bottom" wrapText="1"/>
    </xf>
    <xf numFmtId="49" fontId="9" fillId="2" borderId="14" applyNumberFormat="1" applyFont="1" applyFill="1" applyBorder="1" applyAlignment="1" applyProtection="0">
      <alignment vertical="bottom" wrapText="1"/>
    </xf>
    <xf numFmtId="60" fontId="9" fillId="2" borderId="14" applyNumberFormat="1" applyFont="1" applyFill="1" applyBorder="1" applyAlignment="1" applyProtection="0">
      <alignment vertical="bottom" wrapText="1"/>
    </xf>
    <xf numFmtId="4" fontId="9" fillId="2" borderId="14" applyNumberFormat="1" applyFont="1" applyFill="1" applyBorder="1" applyAlignment="1" applyProtection="0">
      <alignment vertical="bottom" wrapText="1"/>
    </xf>
    <xf numFmtId="4" fontId="9" fillId="2" borderId="15" applyNumberFormat="1" applyFont="1" applyFill="1" applyBorder="1" applyAlignment="1" applyProtection="0">
      <alignment vertical="bottom" wrapText="1"/>
    </xf>
    <xf numFmtId="59" fontId="9" fillId="2" borderId="20" applyNumberFormat="1" applyFont="1" applyFill="1" applyBorder="1" applyAlignment="1" applyProtection="0">
      <alignment vertical="bottom" wrapText="1"/>
    </xf>
    <xf numFmtId="3" fontId="12" fillId="2" borderId="25" applyNumberFormat="1" applyFont="1" applyFill="1" applyBorder="1" applyAlignment="1" applyProtection="0">
      <alignment vertical="bottom" wrapText="1"/>
    </xf>
    <xf numFmtId="59" fontId="12" fillId="2" borderId="26" applyNumberFormat="1" applyFont="1" applyFill="1" applyBorder="1" applyAlignment="1" applyProtection="0">
      <alignment vertical="bottom" wrapText="1"/>
    </xf>
    <xf numFmtId="49" fontId="12" fillId="2" borderId="26" applyNumberFormat="1" applyFont="1" applyFill="1" applyBorder="1" applyAlignment="1" applyProtection="0">
      <alignment vertical="bottom" wrapText="1"/>
    </xf>
    <xf numFmtId="60" fontId="12" fillId="2" borderId="26" applyNumberFormat="1" applyFont="1" applyFill="1" applyBorder="1" applyAlignment="1" applyProtection="0">
      <alignment vertical="bottom" wrapText="1"/>
    </xf>
    <xf numFmtId="4" fontId="12" fillId="2" borderId="26" applyNumberFormat="1" applyFont="1" applyFill="1" applyBorder="1" applyAlignment="1" applyProtection="0">
      <alignment vertical="bottom" wrapText="1"/>
    </xf>
    <xf numFmtId="4" fontId="12" fillId="2" borderId="27" applyNumberFormat="1" applyFont="1" applyFill="1" applyBorder="1" applyAlignment="1" applyProtection="0">
      <alignment vertical="bottom" wrapText="1"/>
    </xf>
    <xf numFmtId="3" fontId="11" fillId="2" borderId="16" applyNumberFormat="1" applyFont="1" applyFill="1" applyBorder="1" applyAlignment="1" applyProtection="0">
      <alignment vertical="bottom" wrapText="1"/>
    </xf>
    <xf numFmtId="59" fontId="11" fillId="2" borderId="17" applyNumberFormat="1" applyFont="1" applyFill="1" applyBorder="1" applyAlignment="1" applyProtection="0">
      <alignment vertical="bottom" wrapText="1"/>
    </xf>
    <xf numFmtId="49" fontId="11" fillId="2" borderId="17" applyNumberFormat="1" applyFont="1" applyFill="1" applyBorder="1" applyAlignment="1" applyProtection="0">
      <alignment vertical="bottom" wrapText="1"/>
    </xf>
    <xf numFmtId="60" fontId="11" fillId="2" borderId="17" applyNumberFormat="1" applyFont="1" applyFill="1" applyBorder="1" applyAlignment="1" applyProtection="0">
      <alignment vertical="bottom" wrapText="1"/>
    </xf>
    <xf numFmtId="4" fontId="11" fillId="2" borderId="17" applyNumberFormat="1" applyFont="1" applyFill="1" applyBorder="1" applyAlignment="1" applyProtection="0">
      <alignment vertical="bottom" wrapText="1"/>
    </xf>
    <xf numFmtId="4" fontId="11" fillId="2" borderId="18" applyNumberFormat="1" applyFont="1" applyFill="1" applyBorder="1" applyAlignment="1" applyProtection="0">
      <alignment vertical="bottom" wrapText="1"/>
    </xf>
    <xf numFmtId="3" fontId="8" fillId="2" borderId="25" applyNumberFormat="1" applyFont="1" applyFill="1" applyBorder="1" applyAlignment="1" applyProtection="0">
      <alignment vertical="bottom" wrapText="1"/>
    </xf>
    <xf numFmtId="59" fontId="8" fillId="2" borderId="26" applyNumberFormat="1" applyFont="1" applyFill="1" applyBorder="1" applyAlignment="1" applyProtection="0">
      <alignment vertical="bottom" wrapText="1"/>
    </xf>
    <xf numFmtId="49" fontId="8" fillId="2" borderId="26" applyNumberFormat="1" applyFont="1" applyFill="1" applyBorder="1" applyAlignment="1" applyProtection="0">
      <alignment vertical="bottom" wrapText="1"/>
    </xf>
    <xf numFmtId="60" fontId="8" fillId="2" borderId="26" applyNumberFormat="1" applyFont="1" applyFill="1" applyBorder="1" applyAlignment="1" applyProtection="0">
      <alignment vertical="bottom" wrapText="1"/>
    </xf>
    <xf numFmtId="4" fontId="8" fillId="2" borderId="26" applyNumberFormat="1" applyFont="1" applyFill="1" applyBorder="1" applyAlignment="1" applyProtection="0">
      <alignment vertical="bottom" wrapText="1"/>
    </xf>
    <xf numFmtId="4" fontId="8" fillId="2" borderId="27" applyNumberFormat="1" applyFont="1" applyFill="1" applyBorder="1" applyAlignment="1" applyProtection="0">
      <alignment vertical="bottom" wrapText="1"/>
    </xf>
    <xf numFmtId="3" fontId="13" fillId="2" borderId="28" applyNumberFormat="1" applyFont="1" applyFill="1" applyBorder="1" applyAlignment="1" applyProtection="0">
      <alignment vertical="bottom" wrapText="1"/>
    </xf>
    <xf numFmtId="59" fontId="13" fillId="2" borderId="29" applyNumberFormat="1" applyFont="1" applyFill="1" applyBorder="1" applyAlignment="1" applyProtection="0">
      <alignment vertical="bottom" wrapText="1"/>
    </xf>
    <xf numFmtId="49" fontId="13" fillId="2" borderId="29" applyNumberFormat="1" applyFont="1" applyFill="1" applyBorder="1" applyAlignment="1" applyProtection="0">
      <alignment vertical="bottom" wrapText="1"/>
    </xf>
    <xf numFmtId="60" fontId="13" fillId="2" borderId="29" applyNumberFormat="1" applyFont="1" applyFill="1" applyBorder="1" applyAlignment="1" applyProtection="0">
      <alignment vertical="bottom" wrapText="1"/>
    </xf>
    <xf numFmtId="4" fontId="13" fillId="2" borderId="29" applyNumberFormat="1" applyFont="1" applyFill="1" applyBorder="1" applyAlignment="1" applyProtection="0">
      <alignment vertical="bottom" wrapText="1"/>
    </xf>
    <xf numFmtId="4" fontId="13" fillId="2" borderId="30" applyNumberFormat="1" applyFont="1" applyFill="1" applyBorder="1" applyAlignment="1" applyProtection="0">
      <alignment vertical="bottom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135"/>
  <sheetViews>
    <sheetView workbookViewId="0" showGridLines="0" defaultGridColor="1"/>
  </sheetViews>
  <sheetFormatPr defaultColWidth="9.16667" defaultRowHeight="12.75" customHeight="1" outlineLevelRow="0" outlineLevelCol="0"/>
  <cols>
    <col min="1" max="1" width="3.5" style="1" customWidth="1"/>
    <col min="2" max="2" width="4" style="1" customWidth="1"/>
    <col min="3" max="3" width="8.85156" style="1" customWidth="1"/>
    <col min="4" max="4" width="41.5" style="1" customWidth="1"/>
    <col min="5" max="5" width="3.35156" style="1" customWidth="1"/>
    <col min="6" max="6" width="7.5" style="1" customWidth="1"/>
    <col min="7" max="7" width="9.5" style="1" customWidth="1"/>
    <col min="8" max="8" width="19.1719" style="1" customWidth="1"/>
    <col min="9" max="256" width="9.17188" style="1" customWidth="1"/>
  </cols>
  <sheetData>
    <row r="1" ht="33.75" customHeight="1">
      <c r="A1" t="s" s="2">
        <v>0</v>
      </c>
      <c r="B1" s="3"/>
      <c r="C1" s="3"/>
      <c r="D1" s="3"/>
      <c r="E1" s="3"/>
      <c r="F1" s="3"/>
      <c r="G1" s="3"/>
      <c r="H1" s="4"/>
    </row>
    <row r="2" ht="23.25" customHeight="1">
      <c r="A2" t="s" s="5">
        <v>1</v>
      </c>
      <c r="B2" s="6"/>
      <c r="C2" s="7"/>
      <c r="D2" s="6"/>
      <c r="E2" s="6"/>
      <c r="F2" s="6"/>
      <c r="G2" s="6"/>
      <c r="H2" s="8"/>
    </row>
    <row r="3" ht="27.75" customHeight="1">
      <c r="A3" t="s" s="5">
        <v>2</v>
      </c>
      <c r="B3" s="6"/>
      <c r="C3" s="6"/>
      <c r="D3" t="s" s="9">
        <v>3</v>
      </c>
      <c r="E3" s="6"/>
      <c r="F3" t="s" s="10">
        <v>4</v>
      </c>
      <c r="G3" s="6"/>
      <c r="H3" s="8"/>
    </row>
    <row r="4" ht="19.5" customHeight="1">
      <c r="A4" t="s" s="11">
        <v>5</v>
      </c>
      <c r="B4" s="12"/>
      <c r="C4" s="12"/>
      <c r="D4" s="12"/>
      <c r="E4" s="12"/>
      <c r="F4" t="s" s="13">
        <v>6</v>
      </c>
      <c r="G4" s="14"/>
      <c r="H4" s="15"/>
    </row>
    <row r="5" ht="18.75" customHeight="1">
      <c r="A5" t="s" s="16">
        <v>7</v>
      </c>
      <c r="B5" s="17"/>
      <c r="C5" s="17"/>
      <c r="D5" s="17"/>
      <c r="E5" s="17"/>
      <c r="F5" t="s" s="18">
        <v>8</v>
      </c>
      <c r="G5" s="17"/>
      <c r="H5" s="19"/>
    </row>
    <row r="6" ht="20.25" customHeight="1">
      <c r="A6" t="s" s="16">
        <v>9</v>
      </c>
      <c r="B6" s="17"/>
      <c r="C6" s="17"/>
      <c r="D6" s="17"/>
      <c r="E6" s="17"/>
      <c r="F6" t="s" s="18">
        <v>10</v>
      </c>
      <c r="G6" s="17"/>
      <c r="H6" s="19"/>
    </row>
    <row r="7" ht="13.5" customHeight="1">
      <c r="A7" s="20"/>
      <c r="B7" s="21"/>
      <c r="C7" s="21"/>
      <c r="D7" s="21"/>
      <c r="E7" s="21"/>
      <c r="F7" s="21"/>
      <c r="G7" s="21"/>
      <c r="H7" s="22"/>
    </row>
    <row r="8" ht="24" customHeight="1">
      <c r="A8" t="s" s="23">
        <v>11</v>
      </c>
      <c r="B8" t="s" s="24">
        <v>12</v>
      </c>
      <c r="C8" t="s" s="24">
        <v>13</v>
      </c>
      <c r="D8" t="s" s="24">
        <v>14</v>
      </c>
      <c r="E8" t="s" s="24">
        <v>15</v>
      </c>
      <c r="F8" t="s" s="24">
        <v>16</v>
      </c>
      <c r="G8" t="s" s="24">
        <v>17</v>
      </c>
      <c r="H8" t="s" s="25">
        <v>18</v>
      </c>
    </row>
    <row r="9" ht="12.75" customHeight="1">
      <c r="A9" s="26">
        <v>1</v>
      </c>
      <c r="B9" s="27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28">
        <v>8</v>
      </c>
    </row>
    <row r="10" ht="8" customHeight="1">
      <c r="A10" s="29"/>
      <c r="B10" s="30"/>
      <c r="C10" s="30"/>
      <c r="D10" s="30"/>
      <c r="E10" s="30"/>
      <c r="F10" s="30"/>
      <c r="G10" s="30"/>
      <c r="H10" s="31"/>
    </row>
    <row r="11" ht="20.25" customHeight="1">
      <c r="A11" s="32"/>
      <c r="B11" s="33"/>
      <c r="C11" t="s" s="34">
        <v>19</v>
      </c>
      <c r="D11" t="s" s="34">
        <v>20</v>
      </c>
      <c r="E11" s="33"/>
      <c r="F11" s="35"/>
      <c r="G11" s="36"/>
      <c r="H11" s="37">
        <f>H12+H24+H35+H44+H52+H75</f>
        <v>0</v>
      </c>
    </row>
    <row r="12" ht="24.75" customHeight="1">
      <c r="A12" s="38"/>
      <c r="B12" s="39"/>
      <c r="C12" t="s" s="40">
        <v>21</v>
      </c>
      <c r="D12" t="s" s="40">
        <v>22</v>
      </c>
      <c r="E12" s="39"/>
      <c r="F12" s="41"/>
      <c r="G12" s="42"/>
      <c r="H12" s="43">
        <f>SUM(H13:H23)</f>
        <v>0</v>
      </c>
    </row>
    <row r="13" ht="21.75" customHeight="1">
      <c r="A13" s="44">
        <v>1</v>
      </c>
      <c r="B13" t="s" s="45">
        <v>23</v>
      </c>
      <c r="C13" t="s" s="45">
        <v>24</v>
      </c>
      <c r="D13" t="s" s="45">
        <v>25</v>
      </c>
      <c r="E13" t="s" s="45">
        <v>26</v>
      </c>
      <c r="F13" s="46">
        <v>8.843</v>
      </c>
      <c r="G13" s="47">
        <v>0</v>
      </c>
      <c r="H13" s="48">
        <f>F13*G13</f>
        <v>0</v>
      </c>
    </row>
    <row r="14" ht="12.75" customHeight="1">
      <c r="A14" s="49"/>
      <c r="B14" s="50"/>
      <c r="C14" s="50"/>
      <c r="D14" t="s" s="51">
        <v>27</v>
      </c>
      <c r="E14" s="50"/>
      <c r="F14" s="52">
        <v>5.868</v>
      </c>
      <c r="G14" s="53"/>
      <c r="H14" s="54"/>
    </row>
    <row r="15" ht="12.75" customHeight="1">
      <c r="A15" s="55"/>
      <c r="B15" s="56"/>
      <c r="C15" s="56"/>
      <c r="D15" t="s" s="57">
        <v>28</v>
      </c>
      <c r="E15" s="56"/>
      <c r="F15" s="58">
        <v>2.975</v>
      </c>
      <c r="G15" s="59"/>
      <c r="H15" s="60"/>
    </row>
    <row r="16" ht="12.75" customHeight="1">
      <c r="A16" s="61"/>
      <c r="B16" s="62"/>
      <c r="C16" s="62"/>
      <c r="D16" t="s" s="63">
        <v>29</v>
      </c>
      <c r="E16" s="62"/>
      <c r="F16" s="64">
        <v>8.843</v>
      </c>
      <c r="G16" s="65"/>
      <c r="H16" s="66"/>
    </row>
    <row r="17" ht="21.75" customHeight="1">
      <c r="A17" s="44">
        <v>2</v>
      </c>
      <c r="B17" t="s" s="45">
        <v>30</v>
      </c>
      <c r="C17" t="s" s="45">
        <v>31</v>
      </c>
      <c r="D17" t="s" s="45">
        <v>32</v>
      </c>
      <c r="E17" t="s" s="45">
        <v>33</v>
      </c>
      <c r="F17" s="46">
        <v>0.106</v>
      </c>
      <c r="G17" s="47">
        <v>0</v>
      </c>
      <c r="H17" s="48">
        <f>F17*G17</f>
        <v>0</v>
      </c>
    </row>
    <row r="18" ht="12.75" customHeight="1">
      <c r="A18" s="44"/>
      <c r="B18" s="67"/>
      <c r="C18" s="67"/>
      <c r="D18" t="s" s="45">
        <v>34</v>
      </c>
      <c r="E18" s="67"/>
      <c r="F18" s="46">
        <v>0.1056</v>
      </c>
      <c r="G18" s="47"/>
      <c r="H18" s="48"/>
    </row>
    <row r="19" ht="21.75" customHeight="1">
      <c r="A19" s="44">
        <v>3</v>
      </c>
      <c r="B19" t="s" s="45">
        <v>30</v>
      </c>
      <c r="C19" t="s" s="45">
        <v>35</v>
      </c>
      <c r="D19" t="s" s="45">
        <v>36</v>
      </c>
      <c r="E19" t="s" s="45">
        <v>33</v>
      </c>
      <c r="F19" s="46">
        <v>2.484</v>
      </c>
      <c r="G19" s="47">
        <v>0</v>
      </c>
      <c r="H19" s="48">
        <f>F19*G19</f>
        <v>0</v>
      </c>
    </row>
    <row r="20" ht="21.75" customHeight="1">
      <c r="A20" s="44"/>
      <c r="B20" s="67"/>
      <c r="C20" s="67"/>
      <c r="D20" t="s" s="45">
        <v>37</v>
      </c>
      <c r="E20" s="67"/>
      <c r="F20" s="46">
        <v>2.484</v>
      </c>
      <c r="G20" s="47"/>
      <c r="H20" s="48"/>
    </row>
    <row r="21" ht="23.25" customHeight="1">
      <c r="A21" s="44">
        <v>4</v>
      </c>
      <c r="B21" t="s" s="45">
        <v>30</v>
      </c>
      <c r="C21" t="s" s="45">
        <v>38</v>
      </c>
      <c r="D21" t="s" s="45">
        <v>39</v>
      </c>
      <c r="E21" t="s" s="45">
        <v>33</v>
      </c>
      <c r="F21" s="46">
        <v>4.223</v>
      </c>
      <c r="G21" s="47">
        <v>0</v>
      </c>
      <c r="H21" s="48">
        <f>F21*G21</f>
        <v>0</v>
      </c>
    </row>
    <row r="22" ht="12.75" customHeight="1">
      <c r="A22" s="44"/>
      <c r="B22" s="67"/>
      <c r="C22" s="67"/>
      <c r="D22" t="s" s="45">
        <v>40</v>
      </c>
      <c r="E22" s="67"/>
      <c r="F22" s="46">
        <v>4.2228</v>
      </c>
      <c r="G22" s="47"/>
      <c r="H22" s="48"/>
    </row>
    <row r="23" ht="18" customHeight="1">
      <c r="A23" s="44">
        <v>5</v>
      </c>
      <c r="B23" t="s" s="45">
        <v>30</v>
      </c>
      <c r="C23" t="s" s="45">
        <v>41</v>
      </c>
      <c r="D23" t="s" s="45">
        <v>42</v>
      </c>
      <c r="E23" t="s" s="45">
        <v>33</v>
      </c>
      <c r="F23" s="46">
        <v>2.484</v>
      </c>
      <c r="G23" s="47">
        <v>0</v>
      </c>
      <c r="H23" s="48">
        <f>F23*G23</f>
        <v>0</v>
      </c>
    </row>
    <row r="24" ht="20.1" customHeight="1">
      <c r="A24" s="68"/>
      <c r="B24" s="69"/>
      <c r="C24" t="s" s="70">
        <v>43</v>
      </c>
      <c r="D24" t="s" s="70">
        <v>44</v>
      </c>
      <c r="E24" s="69"/>
      <c r="F24" s="71"/>
      <c r="G24" s="72"/>
      <c r="H24" s="73">
        <f>SUM(H25:H33)</f>
        <v>0</v>
      </c>
    </row>
    <row r="25" ht="12.75" customHeight="1">
      <c r="A25" s="44">
        <v>6</v>
      </c>
      <c r="B25" t="s" s="45">
        <v>45</v>
      </c>
      <c r="C25" t="s" s="45">
        <v>46</v>
      </c>
      <c r="D25" t="s" s="45">
        <v>47</v>
      </c>
      <c r="E25" t="s" s="45">
        <v>33</v>
      </c>
      <c r="F25" s="46">
        <v>0.34</v>
      </c>
      <c r="G25" s="47">
        <v>0</v>
      </c>
      <c r="H25" s="48">
        <f>F25*G25</f>
        <v>0</v>
      </c>
    </row>
    <row r="26" ht="12.75" customHeight="1">
      <c r="A26" s="49"/>
      <c r="B26" s="50"/>
      <c r="C26" s="50"/>
      <c r="D26" t="s" s="51">
        <v>48</v>
      </c>
      <c r="E26" s="50"/>
      <c r="F26" t="s" s="51">
        <v>49</v>
      </c>
      <c r="G26" s="53"/>
      <c r="H26" s="54"/>
    </row>
    <row r="27" ht="21.75" customHeight="1">
      <c r="A27" s="55"/>
      <c r="B27" s="56"/>
      <c r="C27" s="56"/>
      <c r="D27" t="s" s="57">
        <v>50</v>
      </c>
      <c r="E27" s="56"/>
      <c r="F27" s="58">
        <v>0.34</v>
      </c>
      <c r="G27" s="59"/>
      <c r="H27" s="60"/>
    </row>
    <row r="28" ht="12.75" customHeight="1">
      <c r="A28" s="61"/>
      <c r="B28" s="62"/>
      <c r="C28" s="62"/>
      <c r="D28" t="s" s="63">
        <v>29</v>
      </c>
      <c r="E28" s="62"/>
      <c r="F28" s="64">
        <v>0.34</v>
      </c>
      <c r="G28" s="65"/>
      <c r="H28" s="66"/>
    </row>
    <row r="29" ht="12.75" customHeight="1">
      <c r="A29" s="44">
        <v>7</v>
      </c>
      <c r="B29" t="s" s="45">
        <v>45</v>
      </c>
      <c r="C29" t="s" s="45">
        <v>51</v>
      </c>
      <c r="D29" t="s" s="45">
        <v>52</v>
      </c>
      <c r="E29" t="s" s="45">
        <v>26</v>
      </c>
      <c r="F29" s="46">
        <v>6</v>
      </c>
      <c r="G29" s="47">
        <v>0</v>
      </c>
      <c r="H29" s="48">
        <f>F29*G29</f>
        <v>0</v>
      </c>
    </row>
    <row r="30" ht="21.75" customHeight="1">
      <c r="A30" s="44"/>
      <c r="B30" s="67"/>
      <c r="C30" s="67"/>
      <c r="D30" t="s" s="45">
        <v>53</v>
      </c>
      <c r="E30" s="67"/>
      <c r="F30" s="46">
        <v>6</v>
      </c>
      <c r="G30" s="47"/>
      <c r="H30" s="48"/>
    </row>
    <row r="31" ht="12.75" customHeight="1">
      <c r="A31" s="44">
        <v>8</v>
      </c>
      <c r="B31" t="s" s="45">
        <v>45</v>
      </c>
      <c r="C31" t="s" s="45">
        <v>54</v>
      </c>
      <c r="D31" t="s" s="45">
        <v>55</v>
      </c>
      <c r="E31" t="s" s="45">
        <v>56</v>
      </c>
      <c r="F31" s="46">
        <v>0.02</v>
      </c>
      <c r="G31" s="47">
        <v>0</v>
      </c>
      <c r="H31" s="48">
        <f>F31*G31</f>
        <v>0</v>
      </c>
    </row>
    <row r="32" ht="12.75" customHeight="1">
      <c r="A32" s="44"/>
      <c r="B32" s="67"/>
      <c r="C32" s="67"/>
      <c r="D32" t="s" s="45">
        <v>57</v>
      </c>
      <c r="E32" s="67"/>
      <c r="F32" s="46">
        <v>0.02</v>
      </c>
      <c r="G32" s="47"/>
      <c r="H32" s="48"/>
    </row>
    <row r="33" ht="12.75" customHeight="1">
      <c r="A33" s="44">
        <v>9</v>
      </c>
      <c r="B33" t="s" s="45">
        <v>45</v>
      </c>
      <c r="C33" t="s" s="45">
        <v>58</v>
      </c>
      <c r="D33" t="s" s="45">
        <v>59</v>
      </c>
      <c r="E33" t="s" s="45">
        <v>60</v>
      </c>
      <c r="F33" s="46">
        <v>263</v>
      </c>
      <c r="G33" s="47">
        <v>0</v>
      </c>
      <c r="H33" s="48">
        <f>F33*G33</f>
        <v>0</v>
      </c>
    </row>
    <row r="34" ht="12.75" customHeight="1">
      <c r="A34" s="44"/>
      <c r="B34" s="67"/>
      <c r="C34" s="67"/>
      <c r="D34" t="s" s="45">
        <v>61</v>
      </c>
      <c r="E34" s="67"/>
      <c r="F34" s="46">
        <v>263</v>
      </c>
      <c r="G34" s="47"/>
      <c r="H34" s="48"/>
    </row>
    <row r="35" ht="20.1" customHeight="1">
      <c r="A35" s="68"/>
      <c r="B35" s="69"/>
      <c r="C35" t="s" s="70">
        <v>62</v>
      </c>
      <c r="D35" t="s" s="70">
        <v>63</v>
      </c>
      <c r="E35" s="69"/>
      <c r="F35" s="71"/>
      <c r="G35" s="72"/>
      <c r="H35" s="73">
        <f>SUM(H36:H40)</f>
        <v>0</v>
      </c>
    </row>
    <row r="36" ht="18" customHeight="1">
      <c r="A36" s="44">
        <v>10</v>
      </c>
      <c r="B36" t="s" s="45">
        <v>45</v>
      </c>
      <c r="C36" t="s" s="45">
        <v>64</v>
      </c>
      <c r="D36" t="s" s="45">
        <v>65</v>
      </c>
      <c r="E36" t="s" s="45">
        <v>33</v>
      </c>
      <c r="F36" s="46">
        <v>0.306</v>
      </c>
      <c r="G36" s="47">
        <v>0</v>
      </c>
      <c r="H36" s="48">
        <f>F36*G36</f>
        <v>0</v>
      </c>
    </row>
    <row r="37" ht="12.75" customHeight="1">
      <c r="A37" s="44"/>
      <c r="B37" s="67"/>
      <c r="C37" s="67"/>
      <c r="D37" t="s" s="45">
        <v>66</v>
      </c>
      <c r="E37" s="67"/>
      <c r="F37" s="46">
        <v>0.306</v>
      </c>
      <c r="G37" s="47"/>
      <c r="H37" s="48"/>
    </row>
    <row r="38" ht="30.75" customHeight="1">
      <c r="A38" s="44">
        <v>11</v>
      </c>
      <c r="B38" t="s" s="45">
        <v>45</v>
      </c>
      <c r="C38" t="s" s="45">
        <v>67</v>
      </c>
      <c r="D38" t="s" s="45">
        <v>68</v>
      </c>
      <c r="E38" t="s" s="45">
        <v>56</v>
      </c>
      <c r="F38" s="46">
        <v>0.027</v>
      </c>
      <c r="G38" s="47">
        <v>0</v>
      </c>
      <c r="H38" s="48">
        <f>F38*G38</f>
        <v>0</v>
      </c>
    </row>
    <row r="39" ht="12.75" customHeight="1">
      <c r="A39" s="44"/>
      <c r="B39" s="67"/>
      <c r="C39" s="67"/>
      <c r="D39" t="s" s="45">
        <v>69</v>
      </c>
      <c r="E39" s="67"/>
      <c r="F39" s="46">
        <v>0.027</v>
      </c>
      <c r="G39" s="47"/>
      <c r="H39" s="48"/>
    </row>
    <row r="40" ht="25.5" customHeight="1">
      <c r="A40" s="44">
        <v>12</v>
      </c>
      <c r="B40" t="s" s="45">
        <v>70</v>
      </c>
      <c r="C40" t="s" s="45">
        <v>71</v>
      </c>
      <c r="D40" t="s" s="45">
        <v>72</v>
      </c>
      <c r="E40" t="s" s="45">
        <v>33</v>
      </c>
      <c r="F40" s="46">
        <v>15.449</v>
      </c>
      <c r="G40" s="47">
        <v>0</v>
      </c>
      <c r="H40" s="48">
        <f>F40*G40</f>
        <v>0</v>
      </c>
    </row>
    <row r="41" ht="12.75" customHeight="1">
      <c r="A41" s="49"/>
      <c r="B41" s="50"/>
      <c r="C41" s="50"/>
      <c r="D41" t="s" s="51">
        <v>73</v>
      </c>
      <c r="E41" s="50"/>
      <c r="F41" s="52">
        <v>11.73375</v>
      </c>
      <c r="G41" s="53"/>
      <c r="H41" s="54"/>
    </row>
    <row r="42" ht="32.25" customHeight="1">
      <c r="A42" s="55"/>
      <c r="B42" s="56"/>
      <c r="C42" s="56"/>
      <c r="D42" t="s" s="57">
        <v>74</v>
      </c>
      <c r="E42" s="56"/>
      <c r="F42" s="58">
        <v>3.715</v>
      </c>
      <c r="G42" s="59"/>
      <c r="H42" s="60"/>
    </row>
    <row r="43" ht="12.75" customHeight="1">
      <c r="A43" s="61"/>
      <c r="B43" s="62"/>
      <c r="C43" s="62"/>
      <c r="D43" t="s" s="63">
        <v>29</v>
      </c>
      <c r="E43" s="62"/>
      <c r="F43" s="64">
        <v>15.44875</v>
      </c>
      <c r="G43" s="65"/>
      <c r="H43" s="66"/>
    </row>
    <row r="44" ht="25.5" customHeight="1">
      <c r="A44" s="68"/>
      <c r="B44" s="69"/>
      <c r="C44" t="s" s="70">
        <v>75</v>
      </c>
      <c r="D44" t="s" s="70">
        <v>76</v>
      </c>
      <c r="E44" s="69"/>
      <c r="F44" s="71"/>
      <c r="G44" s="72"/>
      <c r="H44" s="73">
        <f>SUM(H45:H51)</f>
        <v>0</v>
      </c>
    </row>
    <row r="45" ht="27.75" customHeight="1">
      <c r="A45" s="49">
        <v>13</v>
      </c>
      <c r="B45" t="s" s="51">
        <v>23</v>
      </c>
      <c r="C45" t="s" s="51">
        <v>77</v>
      </c>
      <c r="D45" t="s" s="51">
        <v>78</v>
      </c>
      <c r="E45" t="s" s="51">
        <v>26</v>
      </c>
      <c r="F45" s="52">
        <v>8.843</v>
      </c>
      <c r="G45" s="53">
        <v>0</v>
      </c>
      <c r="H45" s="48">
        <f>F45*G45</f>
        <v>0</v>
      </c>
    </row>
    <row r="46" ht="26.25" customHeight="1">
      <c r="A46" s="61">
        <v>14</v>
      </c>
      <c r="B46" t="s" s="63">
        <v>79</v>
      </c>
      <c r="C46" t="s" s="63">
        <v>80</v>
      </c>
      <c r="D46" t="s" s="63">
        <v>81</v>
      </c>
      <c r="E46" t="s" s="63">
        <v>26</v>
      </c>
      <c r="F46" s="64">
        <v>8.843</v>
      </c>
      <c r="G46" s="65">
        <v>0</v>
      </c>
      <c r="H46" s="48">
        <f>F46*G46</f>
        <v>0</v>
      </c>
    </row>
    <row r="47" ht="12.75" customHeight="1">
      <c r="A47" s="49"/>
      <c r="B47" s="50"/>
      <c r="C47" s="50"/>
      <c r="D47" t="s" s="51">
        <v>27</v>
      </c>
      <c r="E47" s="50"/>
      <c r="F47" s="52">
        <v>5.868</v>
      </c>
      <c r="G47" s="53"/>
      <c r="H47" s="54"/>
    </row>
    <row r="48" ht="12.75" customHeight="1">
      <c r="A48" s="55"/>
      <c r="B48" s="56"/>
      <c r="C48" s="56"/>
      <c r="D48" t="s" s="57">
        <v>28</v>
      </c>
      <c r="E48" s="56"/>
      <c r="F48" s="58">
        <v>2.975</v>
      </c>
      <c r="G48" s="59"/>
      <c r="H48" s="60"/>
    </row>
    <row r="49" ht="12.75" customHeight="1">
      <c r="A49" s="61"/>
      <c r="B49" s="62"/>
      <c r="C49" s="62"/>
      <c r="D49" t="s" s="63">
        <v>29</v>
      </c>
      <c r="E49" s="62"/>
      <c r="F49" s="64">
        <v>8.843</v>
      </c>
      <c r="G49" s="65"/>
      <c r="H49" s="66"/>
    </row>
    <row r="50" ht="18" customHeight="1">
      <c r="A50" s="49">
        <v>15</v>
      </c>
      <c r="B50" t="s" s="51">
        <v>79</v>
      </c>
      <c r="C50" t="s" s="51">
        <v>82</v>
      </c>
      <c r="D50" t="s" s="51">
        <v>83</v>
      </c>
      <c r="E50" t="s" s="51">
        <v>26</v>
      </c>
      <c r="F50" s="52">
        <v>8.843</v>
      </c>
      <c r="G50" s="53">
        <v>0</v>
      </c>
      <c r="H50" s="48">
        <f>F50*G50</f>
        <v>0</v>
      </c>
    </row>
    <row r="51" ht="25.5" customHeight="1">
      <c r="A51" s="61">
        <v>16</v>
      </c>
      <c r="B51" t="s" s="63">
        <v>79</v>
      </c>
      <c r="C51" t="s" s="63">
        <v>84</v>
      </c>
      <c r="D51" t="s" s="63">
        <v>85</v>
      </c>
      <c r="E51" t="s" s="63">
        <v>26</v>
      </c>
      <c r="F51" s="64">
        <v>8.843</v>
      </c>
      <c r="G51" s="65">
        <v>0</v>
      </c>
      <c r="H51" s="48">
        <f>F51*G51</f>
        <v>0</v>
      </c>
    </row>
    <row r="52" ht="20.1" customHeight="1">
      <c r="A52" s="68"/>
      <c r="B52" s="69"/>
      <c r="C52" t="s" s="70">
        <v>86</v>
      </c>
      <c r="D52" t="s" s="70">
        <v>87</v>
      </c>
      <c r="E52" s="69"/>
      <c r="F52" s="71"/>
      <c r="G52" s="72"/>
      <c r="H52" s="73">
        <f>SUM(H53:H66)</f>
        <v>0</v>
      </c>
    </row>
    <row r="53" ht="25.5" customHeight="1">
      <c r="A53" s="44">
        <v>17</v>
      </c>
      <c r="B53" t="s" s="45">
        <v>45</v>
      </c>
      <c r="C53" t="s" s="45">
        <v>88</v>
      </c>
      <c r="D53" t="s" s="45">
        <v>89</v>
      </c>
      <c r="E53" t="s" s="45">
        <v>26</v>
      </c>
      <c r="F53" s="46">
        <v>68.69799999999999</v>
      </c>
      <c r="G53" s="47">
        <v>0</v>
      </c>
      <c r="H53" s="48">
        <f>F53*G53</f>
        <v>0</v>
      </c>
    </row>
    <row r="54" ht="27.75" customHeight="1">
      <c r="A54" s="49"/>
      <c r="B54" s="50"/>
      <c r="C54" s="50"/>
      <c r="D54" t="s" s="51">
        <v>90</v>
      </c>
      <c r="E54" s="50"/>
      <c r="F54" t="s" s="51">
        <v>49</v>
      </c>
      <c r="G54" s="53"/>
      <c r="H54" s="54"/>
    </row>
    <row r="55" ht="24" customHeight="1">
      <c r="A55" s="55"/>
      <c r="B55" s="56"/>
      <c r="C55" s="56"/>
      <c r="D55" t="s" s="57">
        <v>91</v>
      </c>
      <c r="E55" s="56"/>
      <c r="F55" t="s" s="57">
        <v>49</v>
      </c>
      <c r="G55" s="59"/>
      <c r="H55" s="60"/>
    </row>
    <row r="56" ht="12.75" customHeight="1">
      <c r="A56" s="55"/>
      <c r="B56" s="56"/>
      <c r="C56" s="56"/>
      <c r="D56" s="56"/>
      <c r="E56" s="56"/>
      <c r="F56" t="s" s="57">
        <v>49</v>
      </c>
      <c r="G56" s="59"/>
      <c r="H56" s="60"/>
    </row>
    <row r="57" ht="21.75" customHeight="1">
      <c r="A57" s="55"/>
      <c r="B57" s="56"/>
      <c r="C57" s="56"/>
      <c r="D57" t="s" s="57">
        <v>92</v>
      </c>
      <c r="E57" s="56"/>
      <c r="F57" t="s" s="57">
        <v>49</v>
      </c>
      <c r="G57" s="59"/>
      <c r="H57" s="60"/>
    </row>
    <row r="58" ht="21.75" customHeight="1">
      <c r="A58" s="55"/>
      <c r="B58" s="56"/>
      <c r="C58" s="56"/>
      <c r="D58" t="s" s="57">
        <v>93</v>
      </c>
      <c r="E58" s="56"/>
      <c r="F58" t="s" s="57">
        <v>49</v>
      </c>
      <c r="G58" s="59"/>
      <c r="H58" s="60"/>
    </row>
    <row r="59" ht="12.75" customHeight="1">
      <c r="A59" s="55"/>
      <c r="B59" s="56"/>
      <c r="C59" s="56"/>
      <c r="D59" t="s" s="57">
        <v>94</v>
      </c>
      <c r="E59" s="56"/>
      <c r="F59" t="s" s="57">
        <v>49</v>
      </c>
      <c r="G59" s="59"/>
      <c r="H59" s="60"/>
    </row>
    <row r="60" ht="12.75" customHeight="1">
      <c r="A60" s="55"/>
      <c r="B60" s="56"/>
      <c r="C60" s="56"/>
      <c r="D60" s="56"/>
      <c r="E60" s="56"/>
      <c r="F60" t="s" s="57">
        <v>49</v>
      </c>
      <c r="G60" s="59"/>
      <c r="H60" s="60"/>
    </row>
    <row r="61" ht="21.75" customHeight="1">
      <c r="A61" s="55"/>
      <c r="B61" s="56"/>
      <c r="C61" s="56"/>
      <c r="D61" t="s" s="57">
        <v>95</v>
      </c>
      <c r="E61" s="56"/>
      <c r="F61" t="s" s="57">
        <v>49</v>
      </c>
      <c r="G61" s="59"/>
      <c r="H61" s="60"/>
    </row>
    <row r="62" ht="12.75" customHeight="1">
      <c r="A62" s="55"/>
      <c r="B62" s="56"/>
      <c r="C62" s="56"/>
      <c r="D62" s="56"/>
      <c r="E62" s="56"/>
      <c r="F62" t="s" s="57">
        <v>49</v>
      </c>
      <c r="G62" s="59"/>
      <c r="H62" s="60"/>
    </row>
    <row r="63" ht="12.75" customHeight="1">
      <c r="A63" s="55"/>
      <c r="B63" s="56"/>
      <c r="C63" s="56"/>
      <c r="D63" t="s" s="57">
        <v>96</v>
      </c>
      <c r="E63" s="56"/>
      <c r="F63" s="58">
        <v>49.15</v>
      </c>
      <c r="G63" s="59"/>
      <c r="H63" s="60"/>
    </row>
    <row r="64" ht="32.25" customHeight="1">
      <c r="A64" s="55"/>
      <c r="B64" s="56"/>
      <c r="C64" s="56"/>
      <c r="D64" t="s" s="57">
        <v>97</v>
      </c>
      <c r="E64" s="56"/>
      <c r="F64" s="58">
        <v>19.5475</v>
      </c>
      <c r="G64" s="59"/>
      <c r="H64" s="60"/>
    </row>
    <row r="65" ht="12.75" customHeight="1">
      <c r="A65" s="61"/>
      <c r="B65" s="62"/>
      <c r="C65" s="62"/>
      <c r="D65" t="s" s="63">
        <v>29</v>
      </c>
      <c r="E65" s="62"/>
      <c r="F65" s="64">
        <v>68.69750000000001</v>
      </c>
      <c r="G65" s="65"/>
      <c r="H65" s="66"/>
    </row>
    <row r="66" ht="24.75" customHeight="1">
      <c r="A66" s="44">
        <v>18</v>
      </c>
      <c r="B66" t="s" s="45">
        <v>45</v>
      </c>
      <c r="C66" t="s" s="45">
        <v>98</v>
      </c>
      <c r="D66" t="s" s="45">
        <v>99</v>
      </c>
      <c r="E66" t="s" s="45">
        <v>26</v>
      </c>
      <c r="F66" s="46">
        <v>68.69799999999999</v>
      </c>
      <c r="G66" s="47">
        <v>0</v>
      </c>
      <c r="H66" s="48">
        <f>F66*G66</f>
        <v>0</v>
      </c>
    </row>
    <row r="67" ht="21.75" customHeight="1">
      <c r="A67" s="49"/>
      <c r="B67" s="50"/>
      <c r="C67" s="50"/>
      <c r="D67" t="s" s="51">
        <v>100</v>
      </c>
      <c r="E67" s="50"/>
      <c r="F67" t="s" s="51">
        <v>49</v>
      </c>
      <c r="G67" s="53"/>
      <c r="H67" s="54"/>
    </row>
    <row r="68" ht="21.75" customHeight="1">
      <c r="A68" s="55"/>
      <c r="B68" s="56"/>
      <c r="C68" s="56"/>
      <c r="D68" t="s" s="57">
        <v>101</v>
      </c>
      <c r="E68" s="56"/>
      <c r="F68" t="s" s="57">
        <v>49</v>
      </c>
      <c r="G68" s="59"/>
      <c r="H68" s="60"/>
    </row>
    <row r="69" ht="12.75" customHeight="1">
      <c r="A69" s="55"/>
      <c r="B69" s="56"/>
      <c r="C69" s="56"/>
      <c r="D69" t="s" s="57">
        <v>102</v>
      </c>
      <c r="E69" s="56"/>
      <c r="F69" t="s" s="57">
        <v>49</v>
      </c>
      <c r="G69" s="59"/>
      <c r="H69" s="60"/>
    </row>
    <row r="70" ht="12.75" customHeight="1">
      <c r="A70" s="55"/>
      <c r="B70" s="56"/>
      <c r="C70" s="56"/>
      <c r="D70" t="s" s="57">
        <v>103</v>
      </c>
      <c r="E70" s="56"/>
      <c r="F70" t="s" s="57">
        <v>49</v>
      </c>
      <c r="G70" s="59"/>
      <c r="H70" s="60"/>
    </row>
    <row r="71" ht="12.75" customHeight="1">
      <c r="A71" s="55"/>
      <c r="B71" s="56"/>
      <c r="C71" s="56"/>
      <c r="D71" s="56"/>
      <c r="E71" s="56"/>
      <c r="F71" t="s" s="57">
        <v>49</v>
      </c>
      <c r="G71" s="59"/>
      <c r="H71" s="60"/>
    </row>
    <row r="72" ht="12.75" customHeight="1">
      <c r="A72" s="55"/>
      <c r="B72" s="56"/>
      <c r="C72" s="56"/>
      <c r="D72" t="s" s="57">
        <v>96</v>
      </c>
      <c r="E72" s="56"/>
      <c r="F72" s="58">
        <v>49.15</v>
      </c>
      <c r="G72" s="59"/>
      <c r="H72" s="60"/>
    </row>
    <row r="73" ht="32.25" customHeight="1">
      <c r="A73" s="55"/>
      <c r="B73" s="56"/>
      <c r="C73" s="56"/>
      <c r="D73" t="s" s="57">
        <v>97</v>
      </c>
      <c r="E73" s="56"/>
      <c r="F73" s="58">
        <v>19.5475</v>
      </c>
      <c r="G73" s="59"/>
      <c r="H73" s="60"/>
    </row>
    <row r="74" ht="12.75" customHeight="1">
      <c r="A74" s="61"/>
      <c r="B74" s="62"/>
      <c r="C74" s="62"/>
      <c r="D74" t="s" s="63">
        <v>29</v>
      </c>
      <c r="E74" s="62"/>
      <c r="F74" s="64">
        <v>68.69750000000001</v>
      </c>
      <c r="G74" s="65"/>
      <c r="H74" s="66"/>
    </row>
    <row r="75" ht="26.25" customHeight="1">
      <c r="A75" s="68"/>
      <c r="B75" s="69"/>
      <c r="C75" t="s" s="70">
        <v>104</v>
      </c>
      <c r="D75" t="s" s="70">
        <v>105</v>
      </c>
      <c r="E75" s="69"/>
      <c r="F75" s="71"/>
      <c r="G75" s="72"/>
      <c r="H75" s="73">
        <f>SUM(H76:H86)</f>
        <v>0</v>
      </c>
    </row>
    <row r="76" ht="16.5" customHeight="1">
      <c r="A76" s="44">
        <v>19</v>
      </c>
      <c r="B76" t="s" s="45">
        <v>23</v>
      </c>
      <c r="C76" t="s" s="45">
        <v>106</v>
      </c>
      <c r="D76" t="s" s="45">
        <v>107</v>
      </c>
      <c r="E76" t="s" s="45">
        <v>108</v>
      </c>
      <c r="F76" s="46">
        <v>5.5</v>
      </c>
      <c r="G76" s="47">
        <v>0</v>
      </c>
      <c r="H76" s="48">
        <f>F76*G76</f>
        <v>0</v>
      </c>
    </row>
    <row r="77" ht="12.75" customHeight="1">
      <c r="A77" s="44"/>
      <c r="B77" s="67"/>
      <c r="C77" s="67"/>
      <c r="D77" t="s" s="45">
        <v>109</v>
      </c>
      <c r="E77" s="67"/>
      <c r="F77" s="46">
        <v>5.5</v>
      </c>
      <c r="G77" s="47"/>
      <c r="H77" s="48"/>
    </row>
    <row r="78" ht="21.75" customHeight="1">
      <c r="A78" s="44">
        <v>20</v>
      </c>
      <c r="B78" t="s" s="45">
        <v>45</v>
      </c>
      <c r="C78" t="s" s="45">
        <v>110</v>
      </c>
      <c r="D78" t="s" s="45">
        <v>111</v>
      </c>
      <c r="E78" t="s" s="45">
        <v>26</v>
      </c>
      <c r="F78" s="46">
        <v>3.06</v>
      </c>
      <c r="G78" s="47">
        <v>0</v>
      </c>
      <c r="H78" s="48">
        <f>F78*G78</f>
        <v>0</v>
      </c>
    </row>
    <row r="79" ht="12.75" customHeight="1">
      <c r="A79" s="44"/>
      <c r="B79" s="67"/>
      <c r="C79" s="67"/>
      <c r="D79" t="s" s="45">
        <v>112</v>
      </c>
      <c r="E79" s="67"/>
      <c r="F79" s="46">
        <v>3.06</v>
      </c>
      <c r="G79" s="47"/>
      <c r="H79" s="48"/>
    </row>
    <row r="80" ht="26.25" customHeight="1">
      <c r="A80" s="49">
        <v>21</v>
      </c>
      <c r="B80" t="s" s="51">
        <v>70</v>
      </c>
      <c r="C80" t="s" s="51">
        <v>113</v>
      </c>
      <c r="D80" t="s" s="51">
        <v>114</v>
      </c>
      <c r="E80" t="s" s="51">
        <v>56</v>
      </c>
      <c r="F80" s="52">
        <v>40.14</v>
      </c>
      <c r="G80" s="53">
        <v>0</v>
      </c>
      <c r="H80" s="48">
        <f>F80*G80</f>
        <v>0</v>
      </c>
    </row>
    <row r="81" ht="15" customHeight="1">
      <c r="A81" s="61">
        <v>22</v>
      </c>
      <c r="B81" t="s" s="63">
        <v>115</v>
      </c>
      <c r="C81" t="s" s="63">
        <v>116</v>
      </c>
      <c r="D81" t="s" s="63">
        <v>117</v>
      </c>
      <c r="E81" t="s" s="63">
        <v>26</v>
      </c>
      <c r="F81" s="64">
        <v>25.05</v>
      </c>
      <c r="G81" s="65">
        <v>0</v>
      </c>
      <c r="H81" s="48">
        <f>F81*G81</f>
        <v>0</v>
      </c>
    </row>
    <row r="82" ht="12.75" customHeight="1">
      <c r="A82" s="44"/>
      <c r="B82" s="67"/>
      <c r="C82" s="67"/>
      <c r="D82" t="s" s="45">
        <v>118</v>
      </c>
      <c r="E82" s="67"/>
      <c r="F82" s="46">
        <v>25.05</v>
      </c>
      <c r="G82" s="47"/>
      <c r="H82" s="48"/>
    </row>
    <row r="83" ht="26.25" customHeight="1">
      <c r="A83" s="49">
        <v>23</v>
      </c>
      <c r="B83" t="s" s="51">
        <v>23</v>
      </c>
      <c r="C83" t="s" s="51">
        <v>119</v>
      </c>
      <c r="D83" t="s" s="51">
        <v>120</v>
      </c>
      <c r="E83" t="s" s="51">
        <v>26</v>
      </c>
      <c r="F83" s="52">
        <v>8.843</v>
      </c>
      <c r="G83" s="53">
        <v>0</v>
      </c>
      <c r="H83" s="48">
        <f>F83*G83</f>
        <v>0</v>
      </c>
    </row>
    <row r="84" ht="23.25" customHeight="1">
      <c r="A84" s="55">
        <v>24</v>
      </c>
      <c r="B84" t="s" s="57">
        <v>121</v>
      </c>
      <c r="C84" t="s" s="57">
        <v>122</v>
      </c>
      <c r="D84" t="s" s="57">
        <v>123</v>
      </c>
      <c r="E84" t="s" s="57">
        <v>56</v>
      </c>
      <c r="F84" s="58">
        <v>1.22</v>
      </c>
      <c r="G84" s="59">
        <v>0</v>
      </c>
      <c r="H84" s="48">
        <f>F84*G84</f>
        <v>0</v>
      </c>
    </row>
    <row r="85" ht="21.75" customHeight="1">
      <c r="A85" s="55">
        <v>25</v>
      </c>
      <c r="B85" t="s" s="57">
        <v>121</v>
      </c>
      <c r="C85" t="s" s="57">
        <v>124</v>
      </c>
      <c r="D85" t="s" s="57">
        <v>125</v>
      </c>
      <c r="E85" t="s" s="57">
        <v>56</v>
      </c>
      <c r="F85" s="58">
        <v>1.22</v>
      </c>
      <c r="G85" s="59">
        <v>0</v>
      </c>
      <c r="H85" s="48">
        <f>F85*G85</f>
        <v>0</v>
      </c>
    </row>
    <row r="86" ht="20.25" customHeight="1">
      <c r="A86" s="61">
        <v>26</v>
      </c>
      <c r="B86" t="s" s="63">
        <v>126</v>
      </c>
      <c r="C86" t="s" s="63">
        <v>127</v>
      </c>
      <c r="D86" t="s" s="63">
        <v>128</v>
      </c>
      <c r="E86" t="s" s="63">
        <v>56</v>
      </c>
      <c r="F86" s="64">
        <v>4.223</v>
      </c>
      <c r="G86" s="65">
        <v>0</v>
      </c>
      <c r="H86" s="48">
        <f>F86*G86</f>
        <v>0</v>
      </c>
    </row>
    <row r="87" ht="15.75" customHeight="1">
      <c r="A87" s="44"/>
      <c r="B87" s="67"/>
      <c r="C87" s="67"/>
      <c r="D87" t="s" s="45">
        <v>40</v>
      </c>
      <c r="E87" s="67"/>
      <c r="F87" s="46">
        <v>4.2228</v>
      </c>
      <c r="G87" s="47"/>
      <c r="H87" s="48"/>
    </row>
    <row r="88" ht="33" customHeight="1">
      <c r="A88" s="74"/>
      <c r="B88" s="75"/>
      <c r="C88" t="s" s="76">
        <v>129</v>
      </c>
      <c r="D88" t="s" s="76">
        <v>130</v>
      </c>
      <c r="E88" s="75"/>
      <c r="F88" s="77"/>
      <c r="G88" s="78"/>
      <c r="H88" s="79">
        <f>H89+H101+H107</f>
        <v>0</v>
      </c>
    </row>
    <row r="89" ht="27.75" customHeight="1">
      <c r="A89" s="38"/>
      <c r="B89" s="39"/>
      <c r="C89" t="s" s="40">
        <v>131</v>
      </c>
      <c r="D89" t="s" s="40">
        <v>132</v>
      </c>
      <c r="E89" s="39"/>
      <c r="F89" s="41"/>
      <c r="G89" s="42"/>
      <c r="H89" s="43">
        <f>SUM(H90:H100)</f>
        <v>0</v>
      </c>
    </row>
    <row r="90" ht="25.5" customHeight="1">
      <c r="A90" s="44">
        <v>27</v>
      </c>
      <c r="B90" t="s" s="45">
        <v>131</v>
      </c>
      <c r="C90" t="s" s="45">
        <v>133</v>
      </c>
      <c r="D90" t="s" s="45">
        <v>134</v>
      </c>
      <c r="E90" t="s" s="45">
        <v>26</v>
      </c>
      <c r="F90" s="46">
        <v>21.375</v>
      </c>
      <c r="G90" s="47">
        <v>0</v>
      </c>
      <c r="H90" s="48">
        <f>F90*G90</f>
        <v>0</v>
      </c>
    </row>
    <row r="91" ht="21.75" customHeight="1">
      <c r="A91" s="44"/>
      <c r="B91" s="67"/>
      <c r="C91" s="67"/>
      <c r="D91" t="s" s="45">
        <v>135</v>
      </c>
      <c r="E91" s="67"/>
      <c r="F91" s="46">
        <v>21.375</v>
      </c>
      <c r="G91" s="47"/>
      <c r="H91" s="48"/>
    </row>
    <row r="92" ht="14.25" customHeight="1">
      <c r="A92" s="44">
        <v>28</v>
      </c>
      <c r="B92" t="s" s="45">
        <v>136</v>
      </c>
      <c r="C92" t="s" s="45">
        <v>137</v>
      </c>
      <c r="D92" t="s" s="45">
        <v>138</v>
      </c>
      <c r="E92" t="s" s="45">
        <v>56</v>
      </c>
      <c r="F92" s="46">
        <v>0.006</v>
      </c>
      <c r="G92" s="47">
        <v>0</v>
      </c>
      <c r="H92" s="48">
        <f>F92*G92</f>
        <v>0</v>
      </c>
    </row>
    <row r="93" ht="12.75" customHeight="1">
      <c r="A93" s="44"/>
      <c r="B93" s="67"/>
      <c r="C93" s="67"/>
      <c r="D93" t="s" s="45">
        <v>139</v>
      </c>
      <c r="E93" s="67"/>
      <c r="F93" s="46">
        <v>0.006</v>
      </c>
      <c r="G93" s="47"/>
      <c r="H93" s="48"/>
    </row>
    <row r="94" ht="24" customHeight="1">
      <c r="A94" s="44">
        <v>29</v>
      </c>
      <c r="B94" t="s" s="45">
        <v>131</v>
      </c>
      <c r="C94" t="s" s="45">
        <v>140</v>
      </c>
      <c r="D94" t="s" s="45">
        <v>141</v>
      </c>
      <c r="E94" t="s" s="45">
        <v>26</v>
      </c>
      <c r="F94" s="46">
        <v>10.688</v>
      </c>
      <c r="G94" s="47">
        <v>0</v>
      </c>
      <c r="H94" s="48">
        <f>F94*G94</f>
        <v>0</v>
      </c>
    </row>
    <row r="95" ht="21.75" customHeight="1">
      <c r="A95" s="44"/>
      <c r="B95" s="67"/>
      <c r="C95" s="67"/>
      <c r="D95" t="s" s="45">
        <v>142</v>
      </c>
      <c r="E95" s="67"/>
      <c r="F95" s="46">
        <v>10.6875</v>
      </c>
      <c r="G95" s="47"/>
      <c r="H95" s="48"/>
    </row>
    <row r="96" ht="17.25" customHeight="1">
      <c r="A96" s="44">
        <v>30</v>
      </c>
      <c r="B96" t="s" s="45">
        <v>143</v>
      </c>
      <c r="C96" t="s" s="45">
        <v>144</v>
      </c>
      <c r="D96" t="s" s="45">
        <v>145</v>
      </c>
      <c r="E96" t="s" s="45">
        <v>26</v>
      </c>
      <c r="F96" s="46">
        <v>12.291</v>
      </c>
      <c r="G96" s="47">
        <v>0</v>
      </c>
      <c r="H96" s="48">
        <f>F96*G96</f>
        <v>0</v>
      </c>
    </row>
    <row r="97" ht="12.75" customHeight="1">
      <c r="A97" s="44"/>
      <c r="B97" s="67"/>
      <c r="C97" s="67"/>
      <c r="D97" t="s" s="45">
        <v>146</v>
      </c>
      <c r="E97" s="67"/>
      <c r="F97" s="46">
        <v>12.291</v>
      </c>
      <c r="G97" s="47"/>
      <c r="H97" s="48"/>
    </row>
    <row r="98" ht="15" customHeight="1">
      <c r="A98" s="44">
        <v>31</v>
      </c>
      <c r="B98" t="s" s="45">
        <v>126</v>
      </c>
      <c r="C98" t="s" s="45">
        <v>147</v>
      </c>
      <c r="D98" t="s" s="45">
        <v>148</v>
      </c>
      <c r="E98" t="s" s="45">
        <v>149</v>
      </c>
      <c r="F98" s="46">
        <v>2</v>
      </c>
      <c r="G98" s="47">
        <v>0</v>
      </c>
      <c r="H98" s="48">
        <f>F98*G98</f>
        <v>0</v>
      </c>
    </row>
    <row r="99" ht="12.75" customHeight="1">
      <c r="A99" s="44"/>
      <c r="B99" s="67"/>
      <c r="C99" s="67"/>
      <c r="D99" t="s" s="45">
        <v>150</v>
      </c>
      <c r="E99" s="67"/>
      <c r="F99" s="46">
        <v>2</v>
      </c>
      <c r="G99" s="47"/>
      <c r="H99" s="48"/>
    </row>
    <row r="100" ht="26.25" customHeight="1">
      <c r="A100" s="44">
        <v>32</v>
      </c>
      <c r="B100" t="s" s="45">
        <v>131</v>
      </c>
      <c r="C100" t="s" s="45">
        <v>151</v>
      </c>
      <c r="D100" t="s" s="45">
        <v>152</v>
      </c>
      <c r="E100" t="s" s="45">
        <v>153</v>
      </c>
      <c r="F100" s="46">
        <v>15.25</v>
      </c>
      <c r="G100" s="47">
        <v>0</v>
      </c>
      <c r="H100" s="48">
        <f>F100*G100</f>
        <v>0</v>
      </c>
    </row>
    <row r="101" ht="24" customHeight="1">
      <c r="A101" s="80"/>
      <c r="B101" s="81"/>
      <c r="C101" t="s" s="82">
        <v>154</v>
      </c>
      <c r="D101" t="s" s="82">
        <v>155</v>
      </c>
      <c r="E101" s="81"/>
      <c r="F101" s="83"/>
      <c r="G101" s="84"/>
      <c r="H101" s="85">
        <f>SUM(H102:H106)</f>
        <v>0</v>
      </c>
    </row>
    <row r="102" ht="18" customHeight="1">
      <c r="A102" s="44">
        <v>33</v>
      </c>
      <c r="B102" t="s" s="45">
        <v>154</v>
      </c>
      <c r="C102" t="s" s="45">
        <v>156</v>
      </c>
      <c r="D102" t="s" s="45">
        <v>157</v>
      </c>
      <c r="E102" t="s" s="45">
        <v>108</v>
      </c>
      <c r="F102" s="46">
        <v>19.6</v>
      </c>
      <c r="G102" s="47">
        <v>0</v>
      </c>
      <c r="H102" s="48">
        <f>F102*G102</f>
        <v>0</v>
      </c>
    </row>
    <row r="103" ht="12.75" customHeight="1">
      <c r="A103" s="44"/>
      <c r="B103" s="67"/>
      <c r="C103" s="67"/>
      <c r="D103" t="s" s="45">
        <v>158</v>
      </c>
      <c r="E103" s="67"/>
      <c r="F103" s="46">
        <v>19.6</v>
      </c>
      <c r="G103" s="47"/>
      <c r="H103" s="48"/>
    </row>
    <row r="104" ht="25.5" customHeight="1">
      <c r="A104" s="44">
        <v>34</v>
      </c>
      <c r="B104" t="s" s="45">
        <v>154</v>
      </c>
      <c r="C104" t="s" s="45">
        <v>159</v>
      </c>
      <c r="D104" t="s" s="45">
        <v>160</v>
      </c>
      <c r="E104" t="s" s="45">
        <v>108</v>
      </c>
      <c r="F104" s="46">
        <v>19.6</v>
      </c>
      <c r="G104" s="47">
        <v>0</v>
      </c>
      <c r="H104" s="48">
        <f>F104*G104</f>
        <v>0</v>
      </c>
    </row>
    <row r="105" ht="12.75" customHeight="1">
      <c r="A105" s="44"/>
      <c r="B105" s="67"/>
      <c r="C105" s="67"/>
      <c r="D105" t="s" s="45">
        <v>158</v>
      </c>
      <c r="E105" s="67"/>
      <c r="F105" s="46">
        <v>19.6</v>
      </c>
      <c r="G105" s="47"/>
      <c r="H105" s="48"/>
    </row>
    <row r="106" ht="26.25" customHeight="1">
      <c r="A106" s="44">
        <v>35</v>
      </c>
      <c r="B106" t="s" s="45">
        <v>154</v>
      </c>
      <c r="C106" t="s" s="45">
        <v>161</v>
      </c>
      <c r="D106" t="s" s="45">
        <v>162</v>
      </c>
      <c r="E106" t="s" s="45">
        <v>153</v>
      </c>
      <c r="F106" s="46">
        <v>7.6</v>
      </c>
      <c r="G106" s="47">
        <v>0</v>
      </c>
      <c r="H106" s="48">
        <f>F106*G106</f>
        <v>0</v>
      </c>
    </row>
    <row r="107" ht="24" customHeight="1">
      <c r="A107" s="68"/>
      <c r="B107" s="69"/>
      <c r="C107" t="s" s="70">
        <v>163</v>
      </c>
      <c r="D107" t="s" s="70">
        <v>164</v>
      </c>
      <c r="E107" s="69"/>
      <c r="F107" s="71"/>
      <c r="G107" s="72"/>
      <c r="H107" s="73">
        <f>SUM(H108:H134)</f>
        <v>0</v>
      </c>
    </row>
    <row r="108" ht="24" customHeight="1">
      <c r="A108" s="44">
        <v>36</v>
      </c>
      <c r="B108" t="s" s="45">
        <v>163</v>
      </c>
      <c r="C108" t="s" s="45">
        <v>165</v>
      </c>
      <c r="D108" t="s" s="45">
        <v>166</v>
      </c>
      <c r="E108" t="s" s="45">
        <v>26</v>
      </c>
      <c r="F108" s="46">
        <v>17.2</v>
      </c>
      <c r="G108" s="47">
        <v>0</v>
      </c>
      <c r="H108" s="48">
        <f>F108*G108</f>
        <v>0</v>
      </c>
    </row>
    <row r="109" ht="26.25" customHeight="1">
      <c r="A109" s="49"/>
      <c r="B109" s="50"/>
      <c r="C109" s="50"/>
      <c r="D109" t="s" s="51">
        <v>167</v>
      </c>
      <c r="E109" s="50"/>
      <c r="F109" s="52">
        <v>0</v>
      </c>
      <c r="G109" s="53"/>
      <c r="H109" s="54"/>
    </row>
    <row r="110" ht="12.75" customHeight="1">
      <c r="A110" s="61"/>
      <c r="B110" s="62"/>
      <c r="C110" s="62"/>
      <c r="D110" t="s" s="63">
        <v>168</v>
      </c>
      <c r="E110" s="62"/>
      <c r="F110" s="64">
        <v>17.2</v>
      </c>
      <c r="G110" s="65"/>
      <c r="H110" s="66"/>
    </row>
    <row r="111" ht="30.75" customHeight="1">
      <c r="A111" s="44">
        <v>37</v>
      </c>
      <c r="B111" t="s" s="45">
        <v>163</v>
      </c>
      <c r="C111" t="s" s="45">
        <v>169</v>
      </c>
      <c r="D111" t="s" s="45">
        <v>170</v>
      </c>
      <c r="E111" t="s" s="45">
        <v>108</v>
      </c>
      <c r="F111" s="46">
        <v>19.6</v>
      </c>
      <c r="G111" s="47">
        <v>0</v>
      </c>
      <c r="H111" s="48">
        <f>F111*G111</f>
        <v>0</v>
      </c>
    </row>
    <row r="112" ht="15.75" customHeight="1">
      <c r="A112" s="44"/>
      <c r="B112" s="67"/>
      <c r="C112" s="67"/>
      <c r="D112" t="s" s="45">
        <v>171</v>
      </c>
      <c r="E112" s="67"/>
      <c r="F112" s="46">
        <v>19.6</v>
      </c>
      <c r="G112" s="47"/>
      <c r="H112" s="48"/>
    </row>
    <row r="113" ht="28.5" customHeight="1">
      <c r="A113" s="44">
        <v>38</v>
      </c>
      <c r="B113" t="s" s="45">
        <v>163</v>
      </c>
      <c r="C113" t="s" s="45">
        <v>172</v>
      </c>
      <c r="D113" t="s" s="45">
        <v>173</v>
      </c>
      <c r="E113" t="s" s="45">
        <v>108</v>
      </c>
      <c r="F113" s="46">
        <v>5</v>
      </c>
      <c r="G113" s="47">
        <v>0</v>
      </c>
      <c r="H113" s="48">
        <f>F113*G113</f>
        <v>0</v>
      </c>
    </row>
    <row r="114" ht="12.75" customHeight="1">
      <c r="A114" s="44"/>
      <c r="B114" s="67"/>
      <c r="C114" s="67"/>
      <c r="D114" t="s" s="45">
        <v>174</v>
      </c>
      <c r="E114" s="67"/>
      <c r="F114" s="46">
        <v>5</v>
      </c>
      <c r="G114" s="47"/>
      <c r="H114" s="48"/>
    </row>
    <row r="115" ht="17.25" customHeight="1">
      <c r="A115" s="44">
        <v>39</v>
      </c>
      <c r="B115" t="s" s="45">
        <v>126</v>
      </c>
      <c r="C115" t="s" s="45">
        <v>175</v>
      </c>
      <c r="D115" t="s" s="45">
        <v>176</v>
      </c>
      <c r="E115" t="s" s="45">
        <v>26</v>
      </c>
      <c r="F115" s="46">
        <v>70.937</v>
      </c>
      <c r="G115" s="47">
        <v>0</v>
      </c>
      <c r="H115" s="48">
        <f>F115*G115</f>
        <v>0</v>
      </c>
    </row>
    <row r="116" ht="12.75" customHeight="1">
      <c r="A116" s="49"/>
      <c r="B116" s="50"/>
      <c r="C116" s="50"/>
      <c r="D116" t="s" s="51">
        <v>177</v>
      </c>
      <c r="E116" s="50"/>
      <c r="F116" s="52">
        <v>35.625</v>
      </c>
      <c r="G116" s="53"/>
      <c r="H116" s="54"/>
    </row>
    <row r="117" ht="21.75" customHeight="1">
      <c r="A117" s="55"/>
      <c r="B117" s="56"/>
      <c r="C117" s="56"/>
      <c r="D117" t="s" s="57">
        <v>178</v>
      </c>
      <c r="E117" s="56"/>
      <c r="F117" s="58">
        <v>26.8324</v>
      </c>
      <c r="G117" s="59"/>
      <c r="H117" s="60"/>
    </row>
    <row r="118" ht="12.75" customHeight="1">
      <c r="A118" s="55"/>
      <c r="B118" s="56"/>
      <c r="C118" s="56"/>
      <c r="D118" t="s" s="57">
        <v>179</v>
      </c>
      <c r="E118" s="56"/>
      <c r="F118" s="58">
        <v>4.3548</v>
      </c>
      <c r="G118" s="59"/>
      <c r="H118" s="60"/>
    </row>
    <row r="119" ht="12.75" customHeight="1">
      <c r="A119" s="55"/>
      <c r="B119" s="56"/>
      <c r="C119" s="56"/>
      <c r="D119" t="s" s="57">
        <v>180</v>
      </c>
      <c r="E119" s="56"/>
      <c r="F119" s="58">
        <v>2.5708</v>
      </c>
      <c r="G119" s="59"/>
      <c r="H119" s="60"/>
    </row>
    <row r="120" ht="12.75" customHeight="1">
      <c r="A120" s="55"/>
      <c r="B120" s="56"/>
      <c r="C120" s="56"/>
      <c r="D120" t="s" s="57">
        <v>181</v>
      </c>
      <c r="E120" s="56"/>
      <c r="F120" s="58">
        <v>1.5544</v>
      </c>
      <c r="G120" s="59"/>
      <c r="H120" s="60"/>
    </row>
    <row r="121" ht="12.75" customHeight="1">
      <c r="A121" s="61"/>
      <c r="B121" s="62"/>
      <c r="C121" s="62"/>
      <c r="D121" t="s" s="63">
        <v>29</v>
      </c>
      <c r="E121" s="62"/>
      <c r="F121" s="64">
        <v>70.9374</v>
      </c>
      <c r="G121" s="65"/>
      <c r="H121" s="66"/>
    </row>
    <row r="122" ht="28.5" customHeight="1">
      <c r="A122" s="44">
        <v>40</v>
      </c>
      <c r="B122" t="s" s="45">
        <v>163</v>
      </c>
      <c r="C122" t="s" s="45">
        <v>182</v>
      </c>
      <c r="D122" t="s" s="45">
        <v>183</v>
      </c>
      <c r="E122" t="s" s="45">
        <v>60</v>
      </c>
      <c r="F122" s="46">
        <v>17</v>
      </c>
      <c r="G122" s="47">
        <v>0</v>
      </c>
      <c r="H122" s="48">
        <f>F122*G122</f>
        <v>0</v>
      </c>
    </row>
    <row r="123" ht="12.75" customHeight="1">
      <c r="A123" s="44"/>
      <c r="B123" s="67"/>
      <c r="C123" s="67"/>
      <c r="D123" t="s" s="45">
        <v>184</v>
      </c>
      <c r="E123" s="67"/>
      <c r="F123" s="46">
        <v>17</v>
      </c>
      <c r="G123" s="47"/>
      <c r="H123" s="48"/>
    </row>
    <row r="124" ht="31.5" customHeight="1">
      <c r="A124" s="44">
        <v>41</v>
      </c>
      <c r="B124" t="s" s="45">
        <v>163</v>
      </c>
      <c r="C124" t="s" s="45">
        <v>185</v>
      </c>
      <c r="D124" t="s" s="45">
        <v>186</v>
      </c>
      <c r="E124" t="s" s="45">
        <v>60</v>
      </c>
      <c r="F124" s="46">
        <v>3</v>
      </c>
      <c r="G124" s="47">
        <v>0</v>
      </c>
      <c r="H124" s="48">
        <f>F124*G124</f>
        <v>0</v>
      </c>
    </row>
    <row r="125" ht="10.5" customHeight="1">
      <c r="A125" s="44"/>
      <c r="B125" s="67"/>
      <c r="C125" s="67"/>
      <c r="D125" t="s" s="45">
        <v>187</v>
      </c>
      <c r="E125" s="67"/>
      <c r="F125" s="46">
        <v>3</v>
      </c>
      <c r="G125" s="47"/>
      <c r="H125" s="48"/>
    </row>
    <row r="126" ht="31.5" customHeight="1">
      <c r="A126" s="44">
        <v>42</v>
      </c>
      <c r="B126" t="s" s="45">
        <v>163</v>
      </c>
      <c r="C126" t="s" s="45">
        <v>188</v>
      </c>
      <c r="D126" t="s" s="45">
        <v>189</v>
      </c>
      <c r="E126" t="s" s="45">
        <v>60</v>
      </c>
      <c r="F126" s="46">
        <v>1</v>
      </c>
      <c r="G126" s="47">
        <v>0</v>
      </c>
      <c r="H126" s="48">
        <f>F126*G126</f>
        <v>0</v>
      </c>
    </row>
    <row r="127" ht="12.75" customHeight="1">
      <c r="A127" s="44"/>
      <c r="B127" s="67"/>
      <c r="C127" s="67"/>
      <c r="D127" t="s" s="45">
        <v>190</v>
      </c>
      <c r="E127" s="67"/>
      <c r="F127" s="46">
        <v>1</v>
      </c>
      <c r="G127" s="47"/>
      <c r="H127" s="48"/>
    </row>
    <row r="128" ht="31.5" customHeight="1">
      <c r="A128" s="44">
        <v>43</v>
      </c>
      <c r="B128" t="s" s="45">
        <v>163</v>
      </c>
      <c r="C128" t="s" s="45">
        <v>191</v>
      </c>
      <c r="D128" t="s" s="45">
        <v>192</v>
      </c>
      <c r="E128" t="s" s="45">
        <v>60</v>
      </c>
      <c r="F128" s="46">
        <v>1</v>
      </c>
      <c r="G128" s="47">
        <v>0</v>
      </c>
      <c r="H128" s="48">
        <f>F128*G128</f>
        <v>0</v>
      </c>
    </row>
    <row r="129" ht="12.75" customHeight="1">
      <c r="A129" s="44"/>
      <c r="B129" s="67"/>
      <c r="C129" s="67"/>
      <c r="D129" t="s" s="45">
        <v>190</v>
      </c>
      <c r="E129" s="67"/>
      <c r="F129" s="46">
        <v>1</v>
      </c>
      <c r="G129" s="47"/>
      <c r="H129" s="48"/>
    </row>
    <row r="130" ht="28.5" customHeight="1">
      <c r="A130" s="44">
        <v>44</v>
      </c>
      <c r="B130" t="s" s="45">
        <v>163</v>
      </c>
      <c r="C130" t="s" s="45">
        <v>193</v>
      </c>
      <c r="D130" t="s" s="45">
        <v>194</v>
      </c>
      <c r="E130" t="s" s="45">
        <v>60</v>
      </c>
      <c r="F130" s="46">
        <v>18</v>
      </c>
      <c r="G130" s="47">
        <v>0</v>
      </c>
      <c r="H130" s="48">
        <f>F130*G130</f>
        <v>0</v>
      </c>
    </row>
    <row r="131" ht="12.75" customHeight="1">
      <c r="A131" s="44"/>
      <c r="B131" s="67"/>
      <c r="C131" s="67"/>
      <c r="D131" t="s" s="45">
        <v>195</v>
      </c>
      <c r="E131" s="67"/>
      <c r="F131" s="46">
        <v>18</v>
      </c>
      <c r="G131" s="47"/>
      <c r="H131" s="48"/>
    </row>
    <row r="132" ht="27.75" customHeight="1">
      <c r="A132" s="44">
        <v>45</v>
      </c>
      <c r="B132" t="s" s="45">
        <v>163</v>
      </c>
      <c r="C132" t="s" s="45">
        <v>196</v>
      </c>
      <c r="D132" t="s" s="45">
        <v>197</v>
      </c>
      <c r="E132" t="s" s="45">
        <v>26</v>
      </c>
      <c r="F132" s="46">
        <v>17.2</v>
      </c>
      <c r="G132" s="47">
        <v>0</v>
      </c>
      <c r="H132" s="48">
        <f>F132*G132</f>
        <v>0</v>
      </c>
    </row>
    <row r="133" ht="12.75" customHeight="1">
      <c r="A133" s="44"/>
      <c r="B133" s="67"/>
      <c r="C133" s="67"/>
      <c r="D133" t="s" s="45">
        <v>198</v>
      </c>
      <c r="E133" s="67"/>
      <c r="F133" s="46">
        <v>17.2</v>
      </c>
      <c r="G133" s="47"/>
      <c r="H133" s="48"/>
    </row>
    <row r="134" ht="20.25" customHeight="1">
      <c r="A134" s="44">
        <v>46</v>
      </c>
      <c r="B134" t="s" s="45">
        <v>163</v>
      </c>
      <c r="C134" t="s" s="45">
        <v>199</v>
      </c>
      <c r="D134" t="s" s="45">
        <v>200</v>
      </c>
      <c r="E134" t="s" s="45">
        <v>153</v>
      </c>
      <c r="F134" s="46">
        <v>5.98</v>
      </c>
      <c r="G134" s="47">
        <v>0</v>
      </c>
      <c r="H134" s="48">
        <f>F134*G134</f>
        <v>0</v>
      </c>
    </row>
    <row r="135" ht="33" customHeight="1">
      <c r="A135" s="86"/>
      <c r="B135" s="87"/>
      <c r="C135" s="87"/>
      <c r="D135" t="s" s="88">
        <v>201</v>
      </c>
      <c r="E135" s="87"/>
      <c r="F135" s="89"/>
      <c r="G135" s="90"/>
      <c r="H135" s="91">
        <f>H88+H11</f>
        <v>0</v>
      </c>
    </row>
  </sheetData>
  <pageMargins left="0.393701" right="0.393701" top="0.590551" bottom="0.787402" header="0.5" footer="0.5"/>
  <pageSetup firstPageNumber="1" fitToHeight="1" fitToWidth="1" scale="100" useFirstPageNumber="0" orientation="portrait" pageOrder="downThenOver"/>
  <headerFooter>
    <oddFooter>&amp;C&amp;"Arial,Regular"&amp;10&amp;K000000&amp;"Arial CE,Regular"&amp;7&amp;P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