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backupFile="1" codeName="ThisWorkbook"/>
  <mc:AlternateContent xmlns:mc="http://schemas.openxmlformats.org/markup-compatibility/2006">
    <mc:Choice Requires="x15">
      <x15ac:absPath xmlns:x15ac="http://schemas.microsoft.com/office/spreadsheetml/2010/11/ac" url="D:\Práce 2021 BM asistent\Výběrová řízení\VŘ Brumov-Bylnice\dod.inf. 1\"/>
    </mc:Choice>
  </mc:AlternateContent>
  <xr:revisionPtr revIDLastSave="0" documentId="13_ncr:1_{06122999-AB44-46FB-B70A-33D30CF1C51F}" xr6:coauthVersionLast="46" xr6:coauthVersionMax="46" xr10:uidLastSave="{00000000-0000-0000-0000-000000000000}"/>
  <bookViews>
    <workbookView xWindow="-120" yWindow="-120" windowWidth="29040" windowHeight="17640" xr2:uid="{00000000-000D-0000-FFFF-FFFF00000000}"/>
  </bookViews>
  <sheets>
    <sheet name="Krycí" sheetId="3" r:id="rId1"/>
    <sheet name="Rozpočet" sheetId="1" r:id="rId2"/>
  </sheets>
  <definedNames>
    <definedName name="_xlnm._FilterDatabase" localSheetId="1" hidden="1">Rozpočet!$C$1:$C$256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80" i="1" l="1"/>
  <c r="G180" i="1"/>
  <c r="H179" i="1"/>
  <c r="G179" i="1"/>
  <c r="I179" i="1" s="1"/>
  <c r="H176" i="1"/>
  <c r="I176" i="1" s="1"/>
  <c r="G176" i="1"/>
  <c r="H142" i="1"/>
  <c r="G142" i="1"/>
  <c r="H139" i="1"/>
  <c r="G139" i="1"/>
  <c r="H125" i="1"/>
  <c r="G125" i="1"/>
  <c r="H132" i="1"/>
  <c r="G132" i="1"/>
  <c r="H119" i="1"/>
  <c r="G119" i="1"/>
  <c r="H135" i="1"/>
  <c r="G135" i="1"/>
  <c r="H134" i="1"/>
  <c r="G134" i="1"/>
  <c r="H133" i="1"/>
  <c r="G133" i="1"/>
  <c r="H131" i="1"/>
  <c r="I131" i="1" s="1"/>
  <c r="G131" i="1"/>
  <c r="H130" i="1"/>
  <c r="G130" i="1"/>
  <c r="H129" i="1"/>
  <c r="G129" i="1"/>
  <c r="H161" i="1"/>
  <c r="G161" i="1"/>
  <c r="H160" i="1"/>
  <c r="G160" i="1"/>
  <c r="H159" i="1"/>
  <c r="G159" i="1"/>
  <c r="H143" i="1"/>
  <c r="G143" i="1"/>
  <c r="H137" i="1"/>
  <c r="G137" i="1"/>
  <c r="H136" i="1"/>
  <c r="G136" i="1"/>
  <c r="B244" i="1"/>
  <c r="H242" i="1"/>
  <c r="G242" i="1"/>
  <c r="H241" i="1"/>
  <c r="G241" i="1"/>
  <c r="H240" i="1"/>
  <c r="G240" i="1"/>
  <c r="H239" i="1"/>
  <c r="I239" i="1" s="1"/>
  <c r="G239" i="1"/>
  <c r="H210" i="1"/>
  <c r="G210" i="1"/>
  <c r="G103" i="1"/>
  <c r="H108" i="1"/>
  <c r="I108" i="1" s="1"/>
  <c r="G108" i="1"/>
  <c r="H111" i="1"/>
  <c r="G111" i="1"/>
  <c r="H87" i="1"/>
  <c r="G87" i="1"/>
  <c r="H86" i="1"/>
  <c r="I86" i="1" s="1"/>
  <c r="G86" i="1"/>
  <c r="H85" i="1"/>
  <c r="G85" i="1"/>
  <c r="I85" i="1" s="1"/>
  <c r="H84" i="1"/>
  <c r="G84" i="1"/>
  <c r="H83" i="1"/>
  <c r="I83" i="1" s="1"/>
  <c r="G83" i="1"/>
  <c r="H49" i="1"/>
  <c r="G49" i="1"/>
  <c r="H48" i="1"/>
  <c r="G48" i="1"/>
  <c r="I48" i="1" s="1"/>
  <c r="H47" i="1"/>
  <c r="G47" i="1"/>
  <c r="H46" i="1"/>
  <c r="G46" i="1"/>
  <c r="H45" i="1"/>
  <c r="G45" i="1"/>
  <c r="H44" i="1"/>
  <c r="I44" i="1" s="1"/>
  <c r="G44" i="1"/>
  <c r="H43" i="1"/>
  <c r="G43" i="1"/>
  <c r="I43" i="1" s="1"/>
  <c r="H42" i="1"/>
  <c r="G42" i="1"/>
  <c r="H41" i="1"/>
  <c r="I41" i="1" s="1"/>
  <c r="G41" i="1"/>
  <c r="H40" i="1"/>
  <c r="G40" i="1"/>
  <c r="H39" i="1"/>
  <c r="G39" i="1"/>
  <c r="H38" i="1"/>
  <c r="G38" i="1"/>
  <c r="H37" i="1"/>
  <c r="G37" i="1"/>
  <c r="H36" i="1"/>
  <c r="G36" i="1"/>
  <c r="H35" i="1"/>
  <c r="G35" i="1"/>
  <c r="H65" i="1"/>
  <c r="G65" i="1"/>
  <c r="H63" i="1"/>
  <c r="G63" i="1"/>
  <c r="H62" i="1"/>
  <c r="G62" i="1"/>
  <c r="H60" i="1"/>
  <c r="G60" i="1"/>
  <c r="H61" i="1"/>
  <c r="G61" i="1"/>
  <c r="I61" i="1" s="1"/>
  <c r="H69" i="1"/>
  <c r="G69" i="1"/>
  <c r="H76" i="1"/>
  <c r="G76" i="1"/>
  <c r="H70" i="1"/>
  <c r="G70" i="1"/>
  <c r="H25" i="1"/>
  <c r="G25" i="1"/>
  <c r="H68" i="1"/>
  <c r="G68" i="1"/>
  <c r="H74" i="1"/>
  <c r="G74" i="1"/>
  <c r="H75" i="1"/>
  <c r="G75" i="1"/>
  <c r="H172" i="1"/>
  <c r="G172" i="1"/>
  <c r="H171" i="1"/>
  <c r="G171" i="1"/>
  <c r="H223" i="1"/>
  <c r="G223" i="1"/>
  <c r="H211" i="1"/>
  <c r="G211" i="1"/>
  <c r="H72" i="1"/>
  <c r="G72" i="1"/>
  <c r="H73" i="1"/>
  <c r="G73" i="1"/>
  <c r="H71" i="1"/>
  <c r="G71" i="1"/>
  <c r="H66" i="1"/>
  <c r="G66" i="1"/>
  <c r="I66" i="1" s="1"/>
  <c r="H64" i="1"/>
  <c r="I64" i="1" s="1"/>
  <c r="G64" i="1"/>
  <c r="H67" i="1"/>
  <c r="G67" i="1"/>
  <c r="H59" i="1"/>
  <c r="G59" i="1"/>
  <c r="H58" i="1"/>
  <c r="G58" i="1"/>
  <c r="H57" i="1"/>
  <c r="G57" i="1"/>
  <c r="H56" i="1"/>
  <c r="G56" i="1"/>
  <c r="I56" i="1" s="1"/>
  <c r="H55" i="1"/>
  <c r="G55" i="1"/>
  <c r="H54" i="1"/>
  <c r="G54" i="1"/>
  <c r="H23" i="1"/>
  <c r="G23" i="1"/>
  <c r="I23" i="1" s="1"/>
  <c r="H17" i="1"/>
  <c r="I17" i="1" s="1"/>
  <c r="G17" i="1"/>
  <c r="H16" i="1"/>
  <c r="G16" i="1"/>
  <c r="G15" i="1"/>
  <c r="H15" i="1"/>
  <c r="H14" i="1"/>
  <c r="G14" i="1"/>
  <c r="H13" i="1"/>
  <c r="G13" i="1"/>
  <c r="H118" i="1"/>
  <c r="G118" i="1"/>
  <c r="H110" i="1"/>
  <c r="G110" i="1"/>
  <c r="H107" i="1"/>
  <c r="G107" i="1"/>
  <c r="H105" i="1"/>
  <c r="G105" i="1"/>
  <c r="I105" i="1" s="1"/>
  <c r="H102" i="1"/>
  <c r="G102" i="1"/>
  <c r="H104" i="1"/>
  <c r="G104" i="1"/>
  <c r="H103" i="1"/>
  <c r="I103" i="1" s="1"/>
  <c r="H101" i="1"/>
  <c r="I101" i="1" s="1"/>
  <c r="G101" i="1"/>
  <c r="H99" i="1"/>
  <c r="G99" i="1"/>
  <c r="H98" i="1"/>
  <c r="G98" i="1"/>
  <c r="H100" i="1"/>
  <c r="G100" i="1"/>
  <c r="H97" i="1"/>
  <c r="G97" i="1"/>
  <c r="H96" i="1"/>
  <c r="G96" i="1"/>
  <c r="H95" i="1"/>
  <c r="G95" i="1"/>
  <c r="H93" i="1"/>
  <c r="G93" i="1"/>
  <c r="H106" i="1"/>
  <c r="G106" i="1"/>
  <c r="H112" i="1"/>
  <c r="G112" i="1"/>
  <c r="B19" i="1"/>
  <c r="H170" i="1"/>
  <c r="I170" i="1" s="1"/>
  <c r="G170" i="1"/>
  <c r="B89" i="1"/>
  <c r="H82" i="1"/>
  <c r="G82" i="1"/>
  <c r="H29" i="1"/>
  <c r="G29" i="1"/>
  <c r="H27" i="1"/>
  <c r="G27" i="1"/>
  <c r="H28" i="1"/>
  <c r="G28" i="1"/>
  <c r="H26" i="1"/>
  <c r="G26" i="1"/>
  <c r="H24" i="1"/>
  <c r="G24" i="1"/>
  <c r="B32" i="1"/>
  <c r="H30" i="1"/>
  <c r="G30" i="1"/>
  <c r="H22" i="1"/>
  <c r="G22" i="1"/>
  <c r="B51" i="1"/>
  <c r="B79" i="1"/>
  <c r="H77" i="1"/>
  <c r="G77" i="1"/>
  <c r="H109" i="1"/>
  <c r="G109" i="1"/>
  <c r="H162" i="1"/>
  <c r="G162" i="1"/>
  <c r="I162" i="1" s="1"/>
  <c r="H158" i="1"/>
  <c r="G158" i="1"/>
  <c r="H94" i="1"/>
  <c r="G94" i="1"/>
  <c r="H196" i="1"/>
  <c r="G196" i="1"/>
  <c r="H195" i="1"/>
  <c r="G195" i="1"/>
  <c r="H194" i="1"/>
  <c r="I194" i="1" s="1"/>
  <c r="G194" i="1"/>
  <c r="H193" i="1"/>
  <c r="G193" i="1"/>
  <c r="H192" i="1"/>
  <c r="G192" i="1"/>
  <c r="H191" i="1"/>
  <c r="G191" i="1"/>
  <c r="H190" i="1"/>
  <c r="G190" i="1"/>
  <c r="H189" i="1"/>
  <c r="G189" i="1"/>
  <c r="H188" i="1"/>
  <c r="G188" i="1"/>
  <c r="H187" i="1"/>
  <c r="G187" i="1"/>
  <c r="H219" i="1"/>
  <c r="G219" i="1"/>
  <c r="I219" i="1" s="1"/>
  <c r="H225" i="1"/>
  <c r="G225" i="1"/>
  <c r="H230" i="1"/>
  <c r="G230" i="1"/>
  <c r="H229" i="1"/>
  <c r="G229" i="1"/>
  <c r="H122" i="1"/>
  <c r="G122" i="1"/>
  <c r="B166" i="1"/>
  <c r="H164" i="1"/>
  <c r="I164" i="1" s="1"/>
  <c r="G164" i="1"/>
  <c r="H154" i="1"/>
  <c r="G154" i="1"/>
  <c r="H153" i="1"/>
  <c r="G153" i="1"/>
  <c r="H152" i="1"/>
  <c r="G152" i="1"/>
  <c r="H151" i="1"/>
  <c r="G151" i="1"/>
  <c r="H186" i="1"/>
  <c r="G186" i="1"/>
  <c r="H212" i="1"/>
  <c r="G212" i="1"/>
  <c r="H252" i="1"/>
  <c r="I252" i="1" s="1"/>
  <c r="G252" i="1"/>
  <c r="H248" i="1"/>
  <c r="G248" i="1"/>
  <c r="H251" i="1"/>
  <c r="G251" i="1"/>
  <c r="H226" i="1"/>
  <c r="G226" i="1"/>
  <c r="H224" i="1"/>
  <c r="G224" i="1"/>
  <c r="H222" i="1"/>
  <c r="G222" i="1"/>
  <c r="H218" i="1"/>
  <c r="G218" i="1"/>
  <c r="H215" i="1"/>
  <c r="G215" i="1"/>
  <c r="H234" i="1"/>
  <c r="G234" i="1"/>
  <c r="H233" i="1"/>
  <c r="G233" i="1"/>
  <c r="B236" i="1"/>
  <c r="H209" i="1"/>
  <c r="G209" i="1"/>
  <c r="H207" i="1"/>
  <c r="G207" i="1"/>
  <c r="H123" i="1"/>
  <c r="G123" i="1"/>
  <c r="G173" i="1"/>
  <c r="H173" i="1"/>
  <c r="H121" i="1"/>
  <c r="G121" i="1"/>
  <c r="H175" i="1"/>
  <c r="G175" i="1"/>
  <c r="H92" i="1"/>
  <c r="G92" i="1"/>
  <c r="H250" i="1"/>
  <c r="G250" i="1"/>
  <c r="H249" i="1"/>
  <c r="G249" i="1"/>
  <c r="H247" i="1"/>
  <c r="G247" i="1"/>
  <c r="I247" i="1" s="1"/>
  <c r="H174" i="1"/>
  <c r="G174" i="1"/>
  <c r="H145" i="1"/>
  <c r="G145" i="1"/>
  <c r="B114" i="1"/>
  <c r="B147" i="1"/>
  <c r="H120" i="1"/>
  <c r="G120" i="1"/>
  <c r="B198" i="1"/>
  <c r="B182" i="1"/>
  <c r="G201" i="1"/>
  <c r="H201" i="1"/>
  <c r="B203" i="1"/>
  <c r="B254" i="1"/>
  <c r="I45" i="1"/>
  <c r="I25" i="1"/>
  <c r="I76" i="1"/>
  <c r="I136" i="1"/>
  <c r="I129" i="1"/>
  <c r="I242" i="1"/>
  <c r="I137" i="1"/>
  <c r="I97" i="1"/>
  <c r="I55" i="1"/>
  <c r="I134" i="1"/>
  <c r="I94" i="1"/>
  <c r="I73" i="1"/>
  <c r="I143" i="1"/>
  <c r="I211" i="1"/>
  <c r="I75" i="1"/>
  <c r="I160" i="1"/>
  <c r="I159" i="1"/>
  <c r="I135" i="1"/>
  <c r="I54" i="1"/>
  <c r="I71" i="1"/>
  <c r="I39" i="1"/>
  <c r="I87" i="1"/>
  <c r="I47" i="1"/>
  <c r="I125" i="1"/>
  <c r="I35" i="1"/>
  <c r="I49" i="1"/>
  <c r="I174" i="1" l="1"/>
  <c r="I158" i="1"/>
  <c r="I28" i="1"/>
  <c r="I112" i="1"/>
  <c r="I161" i="1"/>
  <c r="I118" i="1"/>
  <c r="I59" i="1"/>
  <c r="I72" i="1"/>
  <c r="I240" i="1"/>
  <c r="I248" i="1"/>
  <c r="I96" i="1"/>
  <c r="I13" i="1"/>
  <c r="I68" i="1"/>
  <c r="I37" i="1"/>
  <c r="I139" i="1"/>
  <c r="I145" i="1"/>
  <c r="I26" i="1"/>
  <c r="I130" i="1"/>
  <c r="I132" i="1"/>
  <c r="I142" i="1"/>
  <c r="I180" i="1"/>
  <c r="I102" i="1"/>
  <c r="I58" i="1"/>
  <c r="J79" i="1" s="1"/>
  <c r="I46" i="1"/>
  <c r="I251" i="1"/>
  <c r="I250" i="1"/>
  <c r="I249" i="1"/>
  <c r="I241" i="1"/>
  <c r="I234" i="1"/>
  <c r="I233" i="1"/>
  <c r="I229" i="1"/>
  <c r="I226" i="1"/>
  <c r="I225" i="1"/>
  <c r="I224" i="1"/>
  <c r="I215" i="1"/>
  <c r="I218" i="1"/>
  <c r="I230" i="1"/>
  <c r="I223" i="1"/>
  <c r="I222" i="1"/>
  <c r="I209" i="1"/>
  <c r="I212" i="1"/>
  <c r="I210" i="1"/>
  <c r="I207" i="1"/>
  <c r="I201" i="1"/>
  <c r="J203" i="1" s="1"/>
  <c r="I196" i="1"/>
  <c r="I195" i="1"/>
  <c r="I193" i="1"/>
  <c r="I192" i="1"/>
  <c r="I190" i="1"/>
  <c r="I189" i="1"/>
  <c r="I187" i="1"/>
  <c r="I186" i="1"/>
  <c r="I191" i="1"/>
  <c r="I188" i="1"/>
  <c r="J198" i="1" s="1"/>
  <c r="I175" i="1"/>
  <c r="I173" i="1"/>
  <c r="I172" i="1"/>
  <c r="J182" i="1" s="1"/>
  <c r="I171" i="1"/>
  <c r="I153" i="1"/>
  <c r="I154" i="1"/>
  <c r="I152" i="1"/>
  <c r="I151" i="1"/>
  <c r="I133" i="1"/>
  <c r="I122" i="1"/>
  <c r="I121" i="1"/>
  <c r="I120" i="1"/>
  <c r="I119" i="1"/>
  <c r="I123" i="1"/>
  <c r="I110" i="1"/>
  <c r="I107" i="1"/>
  <c r="I106" i="1"/>
  <c r="I104" i="1"/>
  <c r="I100" i="1"/>
  <c r="I99" i="1"/>
  <c r="I93" i="1"/>
  <c r="I92" i="1"/>
  <c r="I111" i="1"/>
  <c r="I109" i="1"/>
  <c r="I98" i="1"/>
  <c r="I95" i="1"/>
  <c r="I84" i="1"/>
  <c r="I82" i="1"/>
  <c r="I77" i="1"/>
  <c r="I74" i="1"/>
  <c r="I70" i="1"/>
  <c r="I69" i="1"/>
  <c r="I67" i="1"/>
  <c r="I63" i="1"/>
  <c r="I62" i="1"/>
  <c r="I60" i="1"/>
  <c r="I57" i="1"/>
  <c r="I65" i="1"/>
  <c r="I42" i="1"/>
  <c r="I40" i="1"/>
  <c r="I38" i="1"/>
  <c r="I36" i="1"/>
  <c r="J51" i="1" s="1"/>
  <c r="I30" i="1"/>
  <c r="I27" i="1"/>
  <c r="I24" i="1"/>
  <c r="I29" i="1"/>
  <c r="I22" i="1"/>
  <c r="J32" i="1" s="1"/>
  <c r="I16" i="1"/>
  <c r="I15" i="1"/>
  <c r="I14" i="1"/>
  <c r="J244" i="1"/>
  <c r="J254" i="1"/>
  <c r="J114" i="1"/>
  <c r="J89" i="1" l="1"/>
  <c r="J19" i="1"/>
  <c r="J147" i="1"/>
  <c r="J236" i="1"/>
  <c r="J166" i="1"/>
  <c r="I256" i="1"/>
</calcChain>
</file>

<file path=xl/sharedStrings.xml><?xml version="1.0" encoding="utf-8"?>
<sst xmlns="http://schemas.openxmlformats.org/spreadsheetml/2006/main" count="433" uniqueCount="238">
  <si>
    <t>m</t>
  </si>
  <si>
    <t>ks</t>
  </si>
  <si>
    <t>Popis výkonu</t>
  </si>
  <si>
    <t>Jednotka</t>
  </si>
  <si>
    <t>Kč</t>
  </si>
  <si>
    <t>Rozvaděče</t>
  </si>
  <si>
    <t>hod</t>
  </si>
  <si>
    <t>Kabelové štítky včetně popisu</t>
  </si>
  <si>
    <t>V jednotlivých cenách musí být zahrnuty: 
náklady na odvoz, skladovné, veškeré přesuny materiálu, odvoz na mezideponii, opětovné naložení a převoz, protiprašná opatření,</t>
  </si>
  <si>
    <t>trvalý úklid všech prostor dotčených stavbou, dokumentace skutečného provedení, pomocné ocelové konstrukce, výměny apd., vyhotovení řádů a manuálů</t>
  </si>
  <si>
    <t>Revize</t>
  </si>
  <si>
    <t>Datum</t>
  </si>
  <si>
    <t>Popis změny</t>
  </si>
  <si>
    <t>Vypracoval</t>
  </si>
  <si>
    <t>Kontroloval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</si>
  <si>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</si>
  <si>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</si>
  <si>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</si>
  <si>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</si>
  <si>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</si>
  <si>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</si>
  <si>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</si>
  <si>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</si>
  <si>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</si>
  <si>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</si>
  <si>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Investor</t>
  </si>
  <si>
    <t xml:space="preserve">    </t>
  </si>
  <si>
    <t>Koordinace stavby a profesí</t>
  </si>
  <si>
    <t>Koordinace stavby a technologie</t>
  </si>
  <si>
    <t>Statik</t>
  </si>
  <si>
    <t>Hlavní projektant</t>
  </si>
  <si>
    <t>Vedoucí projektant</t>
  </si>
  <si>
    <t>číslo zakázky:</t>
  </si>
  <si>
    <t>Oprávněná osoba kooperanta</t>
  </si>
  <si>
    <t>stavba</t>
  </si>
  <si>
    <t>objekt</t>
  </si>
  <si>
    <t>stupeň dokumentace:</t>
  </si>
  <si>
    <t>DPS</t>
  </si>
  <si>
    <t>datum vydání:</t>
  </si>
  <si>
    <t>profese</t>
  </si>
  <si>
    <t>měřítko:</t>
  </si>
  <si>
    <t>---</t>
  </si>
  <si>
    <t>formát</t>
  </si>
  <si>
    <t>obsah</t>
  </si>
  <si>
    <t>datum revize:</t>
  </si>
  <si>
    <t>výtisk číslo:</t>
  </si>
  <si>
    <t>název dig.souboru</t>
  </si>
  <si>
    <t>číslo přílohy</t>
  </si>
  <si>
    <t>číslo revize:</t>
  </si>
  <si>
    <t>Rozpočet</t>
  </si>
  <si>
    <t>Elektrorozvody</t>
  </si>
  <si>
    <t>Elektrorozvody - celkem</t>
  </si>
  <si>
    <t>Svítidla vč. světelných zdrojů, poplatků za likvidaci elektroodpadu, závěsů a upevňovacích konstrukcí</t>
  </si>
  <si>
    <t>Svítidla</t>
  </si>
  <si>
    <t>Kabely</t>
  </si>
  <si>
    <t>Přístroje</t>
  </si>
  <si>
    <t>CYKY-O 3x1,5</t>
  </si>
  <si>
    <t>CYKY-J 3x1,5</t>
  </si>
  <si>
    <t>CYKY-J 4x1,5</t>
  </si>
  <si>
    <t>CYKY-J 3x2,5</t>
  </si>
  <si>
    <t>CYKY-O 2x1,5</t>
  </si>
  <si>
    <t>proudový chránič s nadproudovou ochranou 2P, 16A/B, 30 mA</t>
  </si>
  <si>
    <t>signálka 230V, žlutá</t>
  </si>
  <si>
    <t>jistič 1P, 6A/B</t>
  </si>
  <si>
    <t>Úložný materiál</t>
  </si>
  <si>
    <t>Dodávka a montáž nosných konstrukcí vč. upevňovacího materiálu a příslušenství (spojky, kolena, držáky, …)</t>
  </si>
  <si>
    <t>Vyfrézování a zapravení drážek pro uložení kabelů pod omítkou</t>
  </si>
  <si>
    <t>Vysekání kapes pro osazení krabic</t>
  </si>
  <si>
    <t>Zaškolení obsluhy</t>
  </si>
  <si>
    <t>Koordinace postupu prací s ostatními profesemi</t>
  </si>
  <si>
    <t>Hodinové zúčtovací sazby</t>
  </si>
  <si>
    <t>Zkušební provoz</t>
  </si>
  <si>
    <t>CYY 6</t>
  </si>
  <si>
    <t>Vypracování výchozí revize vč. revizní zprávy</t>
  </si>
  <si>
    <t>Dodávka a montáž kabelů vč. upevnění-pevné uložení a ukončení</t>
  </si>
  <si>
    <t>HIP:</t>
  </si>
  <si>
    <t>Množství</t>
  </si>
  <si>
    <t>Jednotková cena</t>
  </si>
  <si>
    <t>Cena</t>
  </si>
  <si>
    <t>Cena celkem</t>
  </si>
  <si>
    <t>Mezisoučty</t>
  </si>
  <si>
    <t>Dodávka
Kč</t>
  </si>
  <si>
    <t>Montáž
Kč</t>
  </si>
  <si>
    <t xml:space="preserve">SO 01 - Elektrorozvody </t>
  </si>
  <si>
    <t>CYKY-J 5x2,5</t>
  </si>
  <si>
    <t>jistič 3P, 16A/B</t>
  </si>
  <si>
    <t>válcová pojistková vložka 32A, gG</t>
  </si>
  <si>
    <t xml:space="preserve">Drát </t>
  </si>
  <si>
    <t>OCELOVÝ PÁSEK POZINKOVANÝ</t>
  </si>
  <si>
    <t>MONTÁŽNÍ PRÁCE</t>
  </si>
  <si>
    <t>Štítek pro označení svodu</t>
  </si>
  <si>
    <t>Zabezpečení pracoviště</t>
  </si>
  <si>
    <t>JÍMACÍ TYČ</t>
  </si>
  <si>
    <t>PODPĚRA VEDENÍ</t>
  </si>
  <si>
    <t>SVORKA HROMOSVODNÍ</t>
  </si>
  <si>
    <t>SU univerzální</t>
  </si>
  <si>
    <t>Spolupráce s revizním technikem</t>
  </si>
  <si>
    <t xml:space="preserve">Svár včetně ochrany proti korozi dle ČSN 33 20005-54 ed.2 </t>
  </si>
  <si>
    <t xml:space="preserve">Kabelový žlab, 62/50mm                                                                                        </t>
  </si>
  <si>
    <t>005</t>
  </si>
  <si>
    <t>D.1.4.g - Zařízení silnoproudé elektrotechniky vč. bleskosvodů</t>
  </si>
  <si>
    <t>0</t>
  </si>
  <si>
    <t>Kabely - osvětlení</t>
  </si>
  <si>
    <t>Rozvaděč RMS11</t>
  </si>
  <si>
    <t>Rozvaděč RMS21</t>
  </si>
  <si>
    <t>jistič 1P, 6A/C</t>
  </si>
  <si>
    <t>jistič 1P, 10A/C</t>
  </si>
  <si>
    <t>Požární ucpávky</t>
  </si>
  <si>
    <t>OCHRANNÝ ÚHELNÍK A DRŽÁKY</t>
  </si>
  <si>
    <t>Na opláštění budov, včetně příslušenství</t>
  </si>
  <si>
    <t>držák ochr. úhelníku na zeď z kovového pláště, včetně příslušenství</t>
  </si>
  <si>
    <t>signálka 230V, bílá</t>
  </si>
  <si>
    <t>ing. arch. M. Šlesinger</t>
  </si>
  <si>
    <t>ing. M. Polák</t>
  </si>
  <si>
    <t>ing. P. Chytil</t>
  </si>
  <si>
    <t>D.1.4.g</t>
  </si>
  <si>
    <t>ing. I. Kozel</t>
  </si>
  <si>
    <t>ing. M. Kohoutková</t>
  </si>
  <si>
    <t>1-CXKH-R-O 2x1,5</t>
  </si>
  <si>
    <t>1-CXKH-R-J 3x1,5</t>
  </si>
  <si>
    <t>1-CXKH-R-J 3x2,5</t>
  </si>
  <si>
    <t>Přístroj spínače jednopólového, řazení 1, 230V/10AX</t>
  </si>
  <si>
    <t>Přístroj přepínače střídavého, řazení 6, 230V/10AX</t>
  </si>
  <si>
    <t>Doutnavka signalizační</t>
  </si>
  <si>
    <t>Přístroj spínače jednopólového, řazení 1S, se svorkou N, 230V/10AX</t>
  </si>
  <si>
    <t>Kryt spínače jednoduchý, barva bílá</t>
  </si>
  <si>
    <t>Kryt spínače jednoduchý, s čirým průzorem, barva bílá</t>
  </si>
  <si>
    <t>Rámeček pro přístroje, jednoduchý, barva bílá</t>
  </si>
  <si>
    <t>Jednopólový spínač, řazení 1, 230V/10AX, IP44, barva bílá</t>
  </si>
  <si>
    <t>Přepínač sériový, řazení 5, 230V/10AX, IP44, barva bílá</t>
  </si>
  <si>
    <t>Přepínač střídavý, řazení 6, 230V/10AX, IP44, barva bílá</t>
  </si>
  <si>
    <t>Ovladač zapínací, řazení 1/0, 230V/10AX, IP44, barva bílá</t>
  </si>
  <si>
    <t>Vypínač třípólový, 400V/16A, IP44</t>
  </si>
  <si>
    <t>pojistkový odpínač pro válcové vložky 1P, do 32A</t>
  </si>
  <si>
    <t>pojistkový odpínač pro válcové vložky 3P, do 32A</t>
  </si>
  <si>
    <t>napěťová spoušť 230V</t>
  </si>
  <si>
    <t>Dodávka a montáž rozvaděčů na stavbě včetně definitivního usazení, svorky, označovací šťítky, nesmazatelný popis, pouzdro na výkresy, popisové štítky; viz výkresy</t>
  </si>
  <si>
    <t>jistič 3P, 63A/B, 15kA</t>
  </si>
  <si>
    <t>jistič 3P, 32A/B, 15kA</t>
  </si>
  <si>
    <t>pomocný kontakt pro jistič, 230V, 1/0</t>
  </si>
  <si>
    <t>jistič 3P, 32A/B</t>
  </si>
  <si>
    <t>Drát AlMgSi 8</t>
  </si>
  <si>
    <t>SP připojovací</t>
  </si>
  <si>
    <t>Svorka zkušební</t>
  </si>
  <si>
    <t>SO okapová</t>
  </si>
  <si>
    <t>Na ploché střechy, plast se štěrkovou výplní</t>
  </si>
  <si>
    <t>12 x A4</t>
  </si>
  <si>
    <t>Vodič nerez D=10, l=2m - pro napojení svodů hromosvodu, ze zemnicí soustavy, včetně napojení (sváru) na zemnicí soustavu</t>
  </si>
  <si>
    <t>Zemnicí pásek FeZn 30x4, pevně</t>
  </si>
  <si>
    <t>SO 01</t>
  </si>
  <si>
    <t>Hromosvod a uzemnění</t>
  </si>
  <si>
    <t>Úpravy ve stávajícím rozvaděči RH</t>
  </si>
  <si>
    <t>jistič 3P, In=160A, 25kA</t>
  </si>
  <si>
    <t>vyhledání a úprava vývodu</t>
  </si>
  <si>
    <t>Rozvaděč RMS10</t>
  </si>
  <si>
    <t>rozvodnice 400x600x100, zapuštěná, uzamykatelná, IP40/20, vč. přípojnic TN-C-S a ostatního příslušenství, protipožární dveře - EI30DP1-S</t>
  </si>
  <si>
    <t>vypínač 3P, 400V, 32A</t>
  </si>
  <si>
    <t>proudový chránič s nadproudovou ochranou 2P, 6A/B, 30 mA</t>
  </si>
  <si>
    <t>vypínač 1P, 230V, 6A, černý</t>
  </si>
  <si>
    <t>spínací hodiny digitální týdenní, 230V/6A</t>
  </si>
  <si>
    <t>časové relé, zpožděný odpad, 230V/6A</t>
  </si>
  <si>
    <t>rozvodnice 600x1200x200, zapuštěná, uzamykatelná, IP40/20, vč. přípojnic TN-C-S a ostatního příslušenství</t>
  </si>
  <si>
    <t>válcová pojistková vložka 6A, gG</t>
  </si>
  <si>
    <t>svodič přepětí, 1.+2. stupeň - kategorie "B"+"C", 3P, signalizační kontakt</t>
  </si>
  <si>
    <t>proudový chránič s nadproudovou ochranou 2P, 6A/C, 30 mA</t>
  </si>
  <si>
    <t>proudový chránič s nadproudovou ochranou 2P, 10A/C, 30 mA</t>
  </si>
  <si>
    <t>jistič 3P, 20A/C</t>
  </si>
  <si>
    <t>stykač 2Z, 230V, 6A, AC3, 0-AUTO-I</t>
  </si>
  <si>
    <t>stykač 1Z, 230V, 6A, AC1, 0-AUTO-I</t>
  </si>
  <si>
    <t>pomocné relé, 1Z, 230V, 6A</t>
  </si>
  <si>
    <t>programovatelný logický modul Siemens LOGO! 8 230 RCE vč. software LOGO! Soft Comfort a ethernetového kabelu - startovací sada, obj.č. 6ED1057-3BA03-0AA8</t>
  </si>
  <si>
    <t>Řídicí systém pro osvětlení DALI</t>
  </si>
  <si>
    <t>Řídicí panel - modul 7 tlačítek - Helvar 135W</t>
  </si>
  <si>
    <t>Rámeček 1 modul bílý plast - Helvar 230S</t>
  </si>
  <si>
    <t>Multisenzor do podhledu N bílý - Helvar 321</t>
  </si>
  <si>
    <t>Napájecí zdroj pro sběrnici DALI - Helvar Digidim 402</t>
  </si>
  <si>
    <t>Naprogramování světelných scén a stmívání systému DALI dle požadavků uživatele</t>
  </si>
  <si>
    <t>A - Svítidlo LED, vestavné, čtvercové, do rastru 600×600 mm, s opálovým difuzorem, regulace (stmívání) DALI, 27 W, 4300 lm, 3000 K, Ra &gt; 80, IP20, typ Hamsa G2 DPO 4k3 830 DALI – Elektrolumen</t>
  </si>
  <si>
    <t>B - Svítidlo LED, vestavné, čtvercové, do rastru 600×600 mm, s opálovým difuzorem, 17 W, 3100 lm, 3000 K, Ra &gt; 80, IP20, typ Hamsa G2 DPO 3k1 830 – Elektrolumen</t>
  </si>
  <si>
    <t>C - Svítidlo LED, vestavné, čtvercové, do rastru 600×600 mm, s opálovým difuzorem, 13 W, 2300 lm, 3000 K, Ra &gt; 80, IP20, typ Hamsa G2 DPO 2k3 830 – Elektrolumen</t>
  </si>
  <si>
    <t>D - Svítidlo LED, vestavné, čtvercové, do rastru 600×600 mm, s opálovým difuzorem, 41 W, 4300 lm, 3000 K, Ra &gt; 80, IP54, typ Hamsa 54 G2 DPO 4k3 830 – Elektrolumen</t>
  </si>
  <si>
    <t>E - Svítidlo LED, přisazené, s opálovým difuzorem, 24 W, 3300 lm, 3000 K, Ra &gt; 80, IP20, typ Nara G1 12 DPO 3k3 830 – Elektrolumen</t>
  </si>
  <si>
    <t>F - Svítidlo LED, vestavné, kulaté, s bezpečnostním krycím sklem s těsněním, 18 W, 2000 lm, 3000 K, Ra &gt; 80, IP65, typ EDL LED G1 228 M XD 2k0 830 – Elektrolumen</t>
  </si>
  <si>
    <t>G - Svítidlo LED, přisazené, stropní, čtvercové, 22 W, 2600 lm, 2700 K, IP44 – typ Argolis-C – Riteli</t>
  </si>
  <si>
    <t>H - Svítidlo LED, nástěnné, venkovní, 18 W, 1140 lm, 2700 K, IP44</t>
  </si>
  <si>
    <t>J - Svítidlo LED, průmyslové, s difuzorem, 26 W, 4100 lm, 4000 K, Ra &gt; 80, IP65 – typ Oberon L2 12 ST 4k1 840 – Elektrolumen</t>
  </si>
  <si>
    <t>N1 - Svítidlo nouzové, LED, vestavné, s vlastním akumulátorem, svítící při výpadku napájení, autotest funkčnosti a samostatnosti, samostatnost 1 hod., IP65</t>
  </si>
  <si>
    <t>N2 - Svítidlo nouzové, LED, nástěnné, venkovní, s vlastním akumulátorem, svítící při výpadku napájení, autotest funkčnosti a samostatnosti, samostatnost 1 hod., IP65</t>
  </si>
  <si>
    <t>Tlačítko TOTAL STOP s aretací, 1x spínací kontakt 230V, se sklem</t>
  </si>
  <si>
    <t>Termostat venkovní, 1x přepínací kontakt, 230V/6A</t>
  </si>
  <si>
    <t>Požární utěsnění kabelů a kabelových svazků, odolnost EI 45 min, provedení dle technického listu výrobce</t>
  </si>
  <si>
    <t>Infrapasívní spínač, 230V/10A, IP20, montáž do podhledu</t>
  </si>
  <si>
    <t>Infrapasívní spínač, 230V/10A, IP44, montáž na stěnu</t>
  </si>
  <si>
    <t>Přístroj spínače dvoupólového, řazení 2, 230V/10AX</t>
  </si>
  <si>
    <t>Dvoupólový spínač, řazení 2, 230V/10AX, IP44, barva bílá</t>
  </si>
  <si>
    <t>Zásuvka 230V/16A, IP20, bílá, s clonkami</t>
  </si>
  <si>
    <t>Zásuvka 230V/16A, IP20, s ochranou proti přepětí, 3.stupeň, bílá, s clonkami</t>
  </si>
  <si>
    <t>Zásuvka 230V/16A, IP44, bílá, s clonkami</t>
  </si>
  <si>
    <t>Doprava</t>
  </si>
  <si>
    <t xml:space="preserve">Pásek FeZn 30x4 - vývod ze zemnicí soustavy pro napojení uzemnění ocelového sloupu, včetně připojení (navaření) na ocelovou desku na sloupu a napojení (sváru) na zemnící soustavu a ochrany proti korozi dle ČSN 33 2000-5-54 ed.3  </t>
  </si>
  <si>
    <t>Jímací tyč AlMgSi do výšky 2,0m včetně připojovací svorky a podstavce na plochou střechu</t>
  </si>
  <si>
    <t>Vodič nerez D=10 - vývod ze zemnící soustavy pro rozvaděče a výtahovou šachtu, včetně napojení (sváru) na zemnicí soustavu</t>
  </si>
  <si>
    <t>OU, ochranný úhelník, L 1700mm</t>
  </si>
  <si>
    <t>Zhotovení prostupu konstrukcí střechy do DN30 včetně ocelové chráničky DN30, osazení, utěsnění, utěsnění po zatažení kabelů proti vodě</t>
  </si>
  <si>
    <t>Přístrojová krabice do zdiva</t>
  </si>
  <si>
    <t>Odbočná krabice, vč. svorkovnice a víčka, do zdiva</t>
  </si>
  <si>
    <t>Demontáže</t>
  </si>
  <si>
    <t>Demontáž svítidla, včetně odpojení</t>
  </si>
  <si>
    <t>Demontáž přístroje, včetně odpojení</t>
  </si>
  <si>
    <t>Odborná likvidace elektroodpadu, odvoz, uložení využitelného materiálu</t>
  </si>
  <si>
    <t>kpl</t>
  </si>
  <si>
    <t>Demontáž kabelů do 3x2,5, včetně odpojení</t>
  </si>
  <si>
    <t xml:space="preserve">Tvarování montážního dílu </t>
  </si>
  <si>
    <t>jistič 1P, 10A/B</t>
  </si>
  <si>
    <t>1-CXKH-R-J 4x10</t>
  </si>
  <si>
    <t>1-CXKH-R-J 4x16</t>
  </si>
  <si>
    <t>Kabel celoplastový, Cu jádro, třída reakce na oheň B2ca,s1,d1, pro pevné uložení, v obyčejném i vlhkém prostředí, na hořlavých podkladech, funkční schopnost při požáru po dobu 60 minut</t>
  </si>
  <si>
    <t>Kabel celoplastový, Cu jádro, třída reakce na oheň B2ca,s1,d1, pro pevné uložení, v obyčejném i vlhkém prostředí, na hořlavých podkladech</t>
  </si>
  <si>
    <t>1-CXKH-R-O 3x1,5</t>
  </si>
  <si>
    <t>1-CXKH-R-J 4x1,5</t>
  </si>
  <si>
    <t>1-CXKH-R-J 5x1,5</t>
  </si>
  <si>
    <t>1-CXKH-R-J 5x2,5</t>
  </si>
  <si>
    <t>1-CXKH-R-J 5x4</t>
  </si>
  <si>
    <t>CYA 10</t>
  </si>
  <si>
    <t>J-Y(ST)Y 2x2x0,6</t>
  </si>
  <si>
    <t>J-H(ST)H 2x2x0,6</t>
  </si>
  <si>
    <t>Plastová trubka ohebná, prům. 25 mm</t>
  </si>
  <si>
    <t>1-CXKH-V-O P60-R 2x1,5</t>
  </si>
  <si>
    <t>1-CXKH-V-J P60-R 3x1,5</t>
  </si>
  <si>
    <t>Požárně odolné uchycení kabelu, vč. předvrtání otvorů průměr 5 mm pro šrouby, rozteč kotvicích bodů max. 300 mm</t>
  </si>
  <si>
    <t>Požárně odolná kabelová příchytka</t>
  </si>
  <si>
    <t xml:space="preserve">Požárně odolný šroub </t>
  </si>
  <si>
    <t>Brumov–Bylnice, dostavba MŠ Družba</t>
  </si>
  <si>
    <t>SO01_D14g_SP</t>
  </si>
  <si>
    <t>SO 01 - Dostavba MŠ</t>
  </si>
  <si>
    <t>Město Brumov - Bylnice</t>
  </si>
  <si>
    <t>H. Synkové 942, 763 31 Brumov-Bylnice</t>
  </si>
  <si>
    <t>IČ: 00283819, DČ: CZ00283819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</si>
</sst>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-* #,##0\ &quot;Kč&quot;_-;\-* #,##0\ &quot;Kč&quot;_-;_-* &quot;-&quot;\ &quot;Kč&quot;_-;_-@_-"/>
    <numFmt numFmtId="44" formatCode="_-* #,##0.00\ &quot;Kč&quot;_-;\-* #,##0.00\ &quot;Kč&quot;_-;_-* &quot;-&quot;??\ &quot;Kč&quot;_-;_-@_-"/>
    <numFmt numFmtId="164" formatCode="#,##0.0"/>
    <numFmt numFmtId="165" formatCode="#,##0.000"/>
    <numFmt numFmtId="166" formatCode="0.000"/>
    <numFmt numFmtId="167" formatCode="0.0"/>
  </numFmts>
  <fonts count="26" x14ac:knownFonts="1">
    <font>
      <sz val="10"/>
      <name val="Arial CE"/>
      <charset val="238"/>
    </font>
    <font>
      <sz val="10"/>
      <name val="Arial CE"/>
      <charset val="238"/>
    </font>
    <font>
      <b/>
      <sz val="10"/>
      <name val="Arial CE"/>
      <family val="2"/>
      <charset val="238"/>
    </font>
    <font>
      <sz val="10"/>
      <name val="Arial CE"/>
      <family val="2"/>
      <charset val="238"/>
    </font>
    <font>
      <sz val="12"/>
      <name val="Arial CE"/>
      <family val="2"/>
      <charset val="238"/>
    </font>
    <font>
      <b/>
      <sz val="12"/>
      <name val="Arial CE"/>
      <family val="2"/>
      <charset val="238"/>
    </font>
    <font>
      <sz val="9"/>
      <name val="Arial CE"/>
      <family val="2"/>
      <charset val="238"/>
    </font>
    <font>
      <b/>
      <sz val="12"/>
      <name val="Arial CE"/>
      <charset val="238"/>
    </font>
    <font>
      <b/>
      <sz val="11"/>
      <name val="Arial CE"/>
      <family val="2"/>
      <charset val="238"/>
    </font>
    <font>
      <b/>
      <sz val="10"/>
      <name val="Arial"/>
      <family val="2"/>
    </font>
    <font>
      <sz val="10"/>
      <name val="Arial CE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i/>
      <sz val="10"/>
      <name val="Arial CE"/>
      <family val="2"/>
      <charset val="238"/>
    </font>
    <font>
      <sz val="11"/>
      <name val="Arial CE"/>
      <family val="2"/>
      <charset val="238"/>
    </font>
    <font>
      <sz val="8"/>
      <name val="Arial CE"/>
      <family val="2"/>
      <charset val="238"/>
    </font>
    <font>
      <sz val="16"/>
      <name val="Arial Black"/>
      <family val="2"/>
    </font>
    <font>
      <b/>
      <sz val="12"/>
      <name val="Arial"/>
      <family val="2"/>
      <charset val="238"/>
    </font>
    <font>
      <sz val="14"/>
      <name val="Arial Black"/>
      <family val="2"/>
    </font>
    <font>
      <b/>
      <sz val="14"/>
      <name val="Arial CE"/>
      <family val="2"/>
      <charset val="238"/>
    </font>
    <font>
      <b/>
      <sz val="16"/>
      <name val="Arial CE"/>
      <family val="2"/>
      <charset val="238"/>
    </font>
    <font>
      <sz val="11"/>
      <name val="Arial CE"/>
      <charset val="238"/>
    </font>
    <font>
      <b/>
      <sz val="9"/>
      <name val="Arial CE"/>
      <charset val="238"/>
    </font>
    <font>
      <b/>
      <sz val="12"/>
      <name val="Arial Narrow"/>
      <family val="2"/>
      <charset val="238"/>
    </font>
    <font>
      <sz val="12"/>
      <name val="Arial Narrow"/>
      <family val="2"/>
      <charset val="238"/>
    </font>
    <font>
      <i/>
      <sz val="10"/>
      <name val="Arial CE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</fills>
  <borders count="45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2">
    <xf numFmtId="0" fontId="0" fillId="0" borderId="0"/>
    <xf numFmtId="4" fontId="3" fillId="0" borderId="0" applyBorder="0" applyProtection="0">
      <protection locked="0"/>
    </xf>
    <xf numFmtId="4" fontId="3" fillId="2" borderId="0"/>
    <xf numFmtId="44" fontId="12" fillId="0" borderId="0" applyFont="0" applyFill="0" applyBorder="0" applyAlignment="0" applyProtection="0"/>
    <xf numFmtId="0" fontId="3" fillId="2" borderId="0" applyBorder="0"/>
    <xf numFmtId="49" fontId="3" fillId="0" borderId="1" applyBorder="0" applyProtection="0">
      <alignment horizontal="left"/>
    </xf>
    <xf numFmtId="165" fontId="3" fillId="0" borderId="0" applyBorder="0" applyProtection="0"/>
    <xf numFmtId="49" fontId="8" fillId="0" borderId="0" applyBorder="0" applyProtection="0"/>
    <xf numFmtId="0" fontId="3" fillId="0" borderId="1" applyBorder="0" applyProtection="0">
      <alignment horizontal="left"/>
      <protection locked="0"/>
    </xf>
    <xf numFmtId="0" fontId="1" fillId="0" borderId="0"/>
    <xf numFmtId="0" fontId="2" fillId="0" borderId="0"/>
    <xf numFmtId="0" fontId="3" fillId="0" borderId="0"/>
  </cellStyleXfs>
  <cellXfs count="195">
    <xf numFmtId="0" fontId="0" fillId="0" borderId="0" xfId="0"/>
    <xf numFmtId="3" fontId="4" fillId="0" borderId="2" xfId="0" applyNumberFormat="1" applyFont="1" applyFill="1" applyBorder="1" applyAlignment="1">
      <alignment horizontal="center" vertical="center" wrapText="1"/>
    </xf>
    <xf numFmtId="3" fontId="3" fillId="0" borderId="2" xfId="0" applyNumberFormat="1" applyFont="1" applyFill="1" applyBorder="1" applyAlignment="1">
      <alignment vertical="center" wrapText="1"/>
    </xf>
    <xf numFmtId="42" fontId="3" fillId="0" borderId="2" xfId="0" applyNumberFormat="1" applyFont="1" applyFill="1" applyBorder="1" applyAlignment="1">
      <alignment vertical="center" wrapText="1"/>
    </xf>
    <xf numFmtId="3" fontId="3" fillId="0" borderId="3" xfId="0" applyNumberFormat="1" applyFont="1" applyFill="1" applyBorder="1" applyAlignment="1">
      <alignment vertical="center" wrapText="1"/>
    </xf>
    <xf numFmtId="42" fontId="3" fillId="0" borderId="4" xfId="0" applyNumberFormat="1" applyFont="1" applyFill="1" applyBorder="1" applyAlignment="1">
      <alignment vertical="center" wrapText="1"/>
    </xf>
    <xf numFmtId="42" fontId="3" fillId="0" borderId="4" xfId="0" applyNumberFormat="1" applyFont="1" applyFill="1" applyBorder="1" applyAlignment="1">
      <alignment horizontal="right" vertical="center" wrapText="1"/>
    </xf>
    <xf numFmtId="42" fontId="2" fillId="0" borderId="4" xfId="0" applyNumberFormat="1" applyFont="1" applyFill="1" applyBorder="1" applyAlignment="1">
      <alignment vertical="center" wrapText="1"/>
    </xf>
    <xf numFmtId="1" fontId="0" fillId="0" borderId="2" xfId="0" applyNumberFormat="1" applyFill="1" applyBorder="1" applyAlignment="1">
      <alignment wrapText="1"/>
    </xf>
    <xf numFmtId="0" fontId="7" fillId="0" borderId="2" xfId="0" applyNumberFormat="1" applyFont="1" applyFill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left" vertical="center" wrapText="1"/>
    </xf>
    <xf numFmtId="0" fontId="0" fillId="0" borderId="2" xfId="0" applyNumberFormat="1" applyFill="1" applyBorder="1" applyAlignment="1">
      <alignment wrapText="1"/>
    </xf>
    <xf numFmtId="0" fontId="8" fillId="0" borderId="2" xfId="0" applyFont="1" applyFill="1" applyBorder="1" applyAlignment="1">
      <alignment vertical="top" wrapText="1"/>
    </xf>
    <xf numFmtId="0" fontId="11" fillId="0" borderId="2" xfId="0" applyNumberFormat="1" applyFont="1" applyFill="1" applyBorder="1" applyAlignment="1">
      <alignment horizontal="left" vertical="center"/>
    </xf>
    <xf numFmtId="0" fontId="3" fillId="0" borderId="2" xfId="0" applyNumberFormat="1" applyFont="1" applyFill="1" applyBorder="1" applyAlignment="1">
      <alignment vertical="center"/>
    </xf>
    <xf numFmtId="49" fontId="3" fillId="0" borderId="2" xfId="5" applyFont="1" applyFill="1" applyBorder="1" applyAlignment="1">
      <alignment horizontal="center" vertical="center"/>
    </xf>
    <xf numFmtId="1" fontId="13" fillId="0" borderId="2" xfId="0" applyNumberFormat="1" applyFont="1" applyFill="1" applyBorder="1" applyAlignment="1">
      <alignment wrapText="1"/>
    </xf>
    <xf numFmtId="3" fontId="4" fillId="0" borderId="3" xfId="0" applyNumberFormat="1" applyFont="1" applyFill="1" applyBorder="1" applyAlignment="1">
      <alignment horizontal="center" vertical="center" wrapText="1"/>
    </xf>
    <xf numFmtId="0" fontId="13" fillId="0" borderId="4" xfId="0" applyNumberFormat="1" applyFont="1" applyFill="1" applyBorder="1" applyAlignment="1">
      <alignment wrapText="1"/>
    </xf>
    <xf numFmtId="0" fontId="13" fillId="0" borderId="5" xfId="0" applyNumberFormat="1" applyFont="1" applyFill="1" applyBorder="1" applyAlignment="1">
      <alignment wrapText="1"/>
    </xf>
    <xf numFmtId="0" fontId="6" fillId="0" borderId="0" xfId="0" applyFont="1" applyAlignment="1">
      <alignment vertical="center"/>
    </xf>
    <xf numFmtId="0" fontId="3" fillId="0" borderId="2" xfId="0" applyFont="1" applyBorder="1"/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0" fontId="16" fillId="0" borderId="9" xfId="0" applyFont="1" applyBorder="1" applyAlignment="1">
      <alignment horizontal="center" vertical="center"/>
    </xf>
    <xf numFmtId="0" fontId="0" fillId="0" borderId="9" xfId="0" applyBorder="1" applyAlignment="1"/>
    <xf numFmtId="0" fontId="15" fillId="0" borderId="6" xfId="0" applyFont="1" applyBorder="1"/>
    <xf numFmtId="0" fontId="6" fillId="0" borderId="7" xfId="0" applyFont="1" applyBorder="1"/>
    <xf numFmtId="0" fontId="6" fillId="0" borderId="8" xfId="0" applyFont="1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15" fillId="0" borderId="2" xfId="0" applyFont="1" applyBorder="1"/>
    <xf numFmtId="0" fontId="6" fillId="0" borderId="13" xfId="0" applyFont="1" applyBorder="1" applyAlignment="1"/>
    <xf numFmtId="0" fontId="15" fillId="0" borderId="13" xfId="0" applyFont="1" applyBorder="1" applyAlignment="1"/>
    <xf numFmtId="0" fontId="15" fillId="0" borderId="14" xfId="0" applyFont="1" applyBorder="1"/>
    <xf numFmtId="0" fontId="0" fillId="0" borderId="15" xfId="0" applyBorder="1" applyAlignment="1"/>
    <xf numFmtId="0" fontId="0" fillId="0" borderId="16" xfId="0" applyBorder="1" applyAlignment="1"/>
    <xf numFmtId="0" fontId="0" fillId="0" borderId="0" xfId="0" applyBorder="1" applyAlignment="1"/>
    <xf numFmtId="0" fontId="0" fillId="0" borderId="17" xfId="0" applyBorder="1" applyAlignment="1"/>
    <xf numFmtId="0" fontId="0" fillId="0" borderId="4" xfId="0" applyBorder="1"/>
    <xf numFmtId="0" fontId="15" fillId="0" borderId="18" xfId="0" applyFont="1" applyBorder="1"/>
    <xf numFmtId="0" fontId="6" fillId="0" borderId="19" xfId="0" applyFont="1" applyBorder="1"/>
    <xf numFmtId="0" fontId="15" fillId="0" borderId="8" xfId="0" applyFont="1" applyBorder="1"/>
    <xf numFmtId="0" fontId="3" fillId="0" borderId="20" xfId="0" applyFont="1" applyBorder="1" applyAlignment="1">
      <alignment horizontal="right"/>
    </xf>
    <xf numFmtId="0" fontId="15" fillId="0" borderId="19" xfId="0" applyFont="1" applyBorder="1"/>
    <xf numFmtId="0" fontId="6" fillId="0" borderId="21" xfId="0" applyFont="1" applyBorder="1"/>
    <xf numFmtId="0" fontId="15" fillId="0" borderId="20" xfId="0" quotePrefix="1" applyFont="1" applyBorder="1" applyAlignment="1">
      <alignment horizontal="right"/>
    </xf>
    <xf numFmtId="0" fontId="6" fillId="0" borderId="22" xfId="0" applyFont="1" applyBorder="1"/>
    <xf numFmtId="0" fontId="6" fillId="0" borderId="23" xfId="0" applyFont="1" applyBorder="1"/>
    <xf numFmtId="0" fontId="15" fillId="0" borderId="23" xfId="0" applyFont="1" applyBorder="1"/>
    <xf numFmtId="0" fontId="15" fillId="0" borderId="20" xfId="0" applyFont="1" applyBorder="1" applyAlignment="1">
      <alignment horizontal="right"/>
    </xf>
    <xf numFmtId="0" fontId="4" fillId="0" borderId="0" xfId="0" applyFont="1" applyBorder="1" applyAlignment="1"/>
    <xf numFmtId="0" fontId="15" fillId="0" borderId="17" xfId="0" applyFont="1" applyBorder="1"/>
    <xf numFmtId="0" fontId="0" fillId="0" borderId="24" xfId="0" applyBorder="1"/>
    <xf numFmtId="0" fontId="0" fillId="0" borderId="25" xfId="0" applyBorder="1"/>
    <xf numFmtId="0" fontId="0" fillId="0" borderId="17" xfId="0" applyBorder="1"/>
    <xf numFmtId="0" fontId="15" fillId="0" borderId="26" xfId="0" applyFont="1" applyBorder="1"/>
    <xf numFmtId="0" fontId="15" fillId="0" borderId="0" xfId="0" applyFont="1" applyBorder="1"/>
    <xf numFmtId="0" fontId="15" fillId="0" borderId="4" xfId="0" applyFont="1" applyBorder="1"/>
    <xf numFmtId="0" fontId="0" fillId="0" borderId="27" xfId="0" applyBorder="1"/>
    <xf numFmtId="0" fontId="0" fillId="0" borderId="0" xfId="0" applyBorder="1"/>
    <xf numFmtId="49" fontId="20" fillId="0" borderId="28" xfId="0" applyNumberFormat="1" applyFont="1" applyBorder="1" applyAlignment="1">
      <alignment horizontal="center" vertical="center"/>
    </xf>
    <xf numFmtId="0" fontId="0" fillId="0" borderId="13" xfId="0" applyBorder="1" applyAlignment="1"/>
    <xf numFmtId="0" fontId="15" fillId="0" borderId="29" xfId="0" applyFont="1" applyBorder="1" applyAlignment="1">
      <alignment vertical="center"/>
    </xf>
    <xf numFmtId="0" fontId="15" fillId="0" borderId="14" xfId="0" applyFont="1" applyBorder="1" applyAlignment="1">
      <alignment vertical="center"/>
    </xf>
    <xf numFmtId="0" fontId="15" fillId="0" borderId="30" xfId="0" applyFont="1" applyBorder="1" applyAlignment="1">
      <alignment vertical="center"/>
    </xf>
    <xf numFmtId="0" fontId="15" fillId="0" borderId="31" xfId="0" applyFont="1" applyBorder="1" applyAlignment="1">
      <alignment vertical="center"/>
    </xf>
    <xf numFmtId="0" fontId="15" fillId="0" borderId="32" xfId="0" applyFont="1" applyBorder="1" applyAlignment="1">
      <alignment vertical="center"/>
    </xf>
    <xf numFmtId="0" fontId="15" fillId="0" borderId="33" xfId="0" applyFont="1" applyBorder="1" applyAlignment="1">
      <alignment vertical="center"/>
    </xf>
    <xf numFmtId="49" fontId="15" fillId="0" borderId="34" xfId="0" applyNumberFormat="1" applyFont="1" applyBorder="1" applyAlignment="1">
      <alignment horizontal="center"/>
    </xf>
    <xf numFmtId="0" fontId="3" fillId="0" borderId="20" xfId="0" applyFont="1" applyBorder="1"/>
    <xf numFmtId="0" fontId="0" fillId="0" borderId="19" xfId="0" applyBorder="1"/>
    <xf numFmtId="0" fontId="15" fillId="0" borderId="21" xfId="0" applyFont="1" applyBorder="1"/>
    <xf numFmtId="0" fontId="0" fillId="0" borderId="35" xfId="0" applyBorder="1" applyAlignment="1"/>
    <xf numFmtId="0" fontId="18" fillId="0" borderId="0" xfId="0" applyFont="1" applyBorder="1" applyAlignment="1"/>
    <xf numFmtId="0" fontId="15" fillId="0" borderId="36" xfId="0" applyFont="1" applyBorder="1"/>
    <xf numFmtId="0" fontId="0" fillId="0" borderId="37" xfId="0" applyBorder="1" applyAlignment="1"/>
    <xf numFmtId="0" fontId="15" fillId="0" borderId="38" xfId="0" applyFont="1" applyBorder="1"/>
    <xf numFmtId="0" fontId="0" fillId="0" borderId="35" xfId="0" applyBorder="1"/>
    <xf numFmtId="0" fontId="0" fillId="0" borderId="37" xfId="0" applyBorder="1"/>
    <xf numFmtId="0" fontId="0" fillId="0" borderId="39" xfId="0" applyBorder="1"/>
    <xf numFmtId="0" fontId="15" fillId="0" borderId="34" xfId="0" applyFont="1" applyBorder="1"/>
    <xf numFmtId="0" fontId="15" fillId="0" borderId="22" xfId="0" applyFont="1" applyBorder="1"/>
    <xf numFmtId="49" fontId="6" fillId="0" borderId="20" xfId="0" applyNumberFormat="1" applyFont="1" applyBorder="1" applyAlignment="1">
      <alignment horizontal="right"/>
    </xf>
    <xf numFmtId="49" fontId="20" fillId="0" borderId="27" xfId="0" applyNumberFormat="1" applyFont="1" applyBorder="1" applyAlignment="1">
      <alignment horizontal="center" vertical="center"/>
    </xf>
    <xf numFmtId="0" fontId="6" fillId="0" borderId="21" xfId="0" applyFont="1" applyBorder="1" applyAlignment="1">
      <alignment vertical="center"/>
    </xf>
    <xf numFmtId="0" fontId="6" fillId="0" borderId="36" xfId="0" applyFont="1" applyBorder="1" applyAlignment="1">
      <alignment vertical="center"/>
    </xf>
    <xf numFmtId="0" fontId="6" fillId="0" borderId="37" xfId="0" applyFont="1" applyBorder="1" applyAlignment="1">
      <alignment vertical="center"/>
    </xf>
    <xf numFmtId="0" fontId="6" fillId="0" borderId="35" xfId="0" applyFont="1" applyBorder="1" applyAlignment="1">
      <alignment horizontal="right" vertical="center"/>
    </xf>
    <xf numFmtId="1" fontId="0" fillId="0" borderId="2" xfId="0" applyNumberFormat="1" applyFill="1" applyBorder="1" applyAlignment="1">
      <alignment horizontal="right" vertical="center"/>
    </xf>
    <xf numFmtId="1" fontId="0" fillId="0" borderId="2" xfId="0" applyNumberFormat="1" applyFill="1" applyBorder="1" applyAlignment="1">
      <alignment horizontal="center" vertical="center"/>
    </xf>
    <xf numFmtId="1" fontId="0" fillId="0" borderId="2" xfId="0" applyNumberFormat="1" applyFill="1" applyBorder="1" applyAlignment="1">
      <alignment vertical="center"/>
    </xf>
    <xf numFmtId="1" fontId="3" fillId="0" borderId="2" xfId="0" applyNumberFormat="1" applyFont="1" applyFill="1" applyBorder="1" applyAlignment="1">
      <alignment vertical="center" wrapText="1"/>
    </xf>
    <xf numFmtId="1" fontId="3" fillId="0" borderId="3" xfId="0" applyNumberFormat="1" applyFont="1" applyFill="1" applyBorder="1" applyAlignment="1">
      <alignment vertical="center" wrapText="1"/>
    </xf>
    <xf numFmtId="1" fontId="3" fillId="0" borderId="2" xfId="0" applyNumberFormat="1" applyFont="1" applyFill="1" applyBorder="1" applyAlignment="1">
      <alignment vertical="center"/>
    </xf>
    <xf numFmtId="42" fontId="3" fillId="0" borderId="2" xfId="0" applyNumberFormat="1" applyFont="1" applyFill="1" applyBorder="1" applyAlignment="1">
      <alignment horizontal="right" vertical="center"/>
    </xf>
    <xf numFmtId="42" fontId="2" fillId="0" borderId="2" xfId="0" applyNumberFormat="1" applyFont="1" applyFill="1" applyBorder="1" applyAlignment="1">
      <alignment horizontal="right" vertical="center"/>
    </xf>
    <xf numFmtId="0" fontId="3" fillId="0" borderId="0" xfId="0" applyFont="1" applyFill="1" applyAlignment="1">
      <alignment vertical="center"/>
    </xf>
    <xf numFmtId="166" fontId="4" fillId="0" borderId="2" xfId="0" applyNumberFormat="1" applyFont="1" applyFill="1" applyBorder="1" applyAlignment="1">
      <alignment horizontal="center" vertical="center" wrapText="1"/>
    </xf>
    <xf numFmtId="166" fontId="4" fillId="0" borderId="3" xfId="0" applyNumberFormat="1" applyFont="1" applyFill="1" applyBorder="1" applyAlignment="1">
      <alignment horizontal="center" vertical="center" wrapText="1"/>
    </xf>
    <xf numFmtId="166" fontId="2" fillId="0" borderId="2" xfId="10" applyNumberFormat="1" applyFont="1" applyFill="1" applyBorder="1" applyAlignment="1">
      <alignment horizontal="center" vertical="center"/>
    </xf>
    <xf numFmtId="166" fontId="10" fillId="0" borderId="4" xfId="0" applyNumberFormat="1" applyFont="1" applyFill="1" applyBorder="1" applyAlignment="1">
      <alignment horizontal="center" vertical="center"/>
    </xf>
    <xf numFmtId="166" fontId="9" fillId="0" borderId="40" xfId="0" applyNumberFormat="1" applyFont="1" applyFill="1" applyBorder="1" applyAlignment="1">
      <alignment horizontal="center" vertical="center"/>
    </xf>
    <xf numFmtId="0" fontId="9" fillId="0" borderId="40" xfId="0" applyNumberFormat="1" applyFont="1" applyFill="1" applyBorder="1" applyAlignment="1">
      <alignment vertical="center"/>
    </xf>
    <xf numFmtId="3" fontId="3" fillId="0" borderId="40" xfId="0" applyNumberFormat="1" applyFont="1" applyFill="1" applyBorder="1" applyAlignment="1">
      <alignment horizontal="center" vertical="center" wrapText="1"/>
    </xf>
    <xf numFmtId="1" fontId="3" fillId="0" borderId="40" xfId="0" applyNumberFormat="1" applyFont="1" applyFill="1" applyBorder="1" applyAlignment="1">
      <alignment vertical="center" wrapText="1"/>
    </xf>
    <xf numFmtId="3" fontId="3" fillId="0" borderId="40" xfId="0" applyNumberFormat="1" applyFont="1" applyFill="1" applyBorder="1" applyAlignment="1">
      <alignment vertical="center" wrapText="1"/>
    </xf>
    <xf numFmtId="3" fontId="2" fillId="0" borderId="40" xfId="0" applyNumberFormat="1" applyFont="1" applyFill="1" applyBorder="1" applyAlignment="1">
      <alignment vertical="center" wrapText="1"/>
    </xf>
    <xf numFmtId="0" fontId="10" fillId="0" borderId="0" xfId="0" applyFont="1" applyFill="1" applyAlignment="1">
      <alignment vertical="center"/>
    </xf>
    <xf numFmtId="0" fontId="17" fillId="0" borderId="0" xfId="0" applyFont="1" applyBorder="1" applyAlignment="1">
      <alignment horizontal="left" vertical="center"/>
    </xf>
    <xf numFmtId="0" fontId="17" fillId="0" borderId="0" xfId="0" applyFont="1" applyBorder="1" applyAlignment="1"/>
    <xf numFmtId="0" fontId="7" fillId="0" borderId="13" xfId="0" applyFont="1" applyBorder="1" applyAlignment="1"/>
    <xf numFmtId="49" fontId="20" fillId="0" borderId="28" xfId="0" applyNumberFormat="1" applyFont="1" applyBorder="1" applyAlignment="1">
      <alignment horizontal="center"/>
    </xf>
    <xf numFmtId="3" fontId="0" fillId="0" borderId="2" xfId="0" applyNumberFormat="1" applyFont="1" applyFill="1" applyBorder="1" applyAlignment="1" applyProtection="1">
      <alignment vertical="center" wrapText="1"/>
      <protection locked="0"/>
    </xf>
    <xf numFmtId="3" fontId="0" fillId="0" borderId="3" xfId="0" applyNumberFormat="1" applyFont="1" applyFill="1" applyBorder="1" applyAlignment="1" applyProtection="1">
      <alignment vertical="center" wrapText="1"/>
      <protection locked="0"/>
    </xf>
    <xf numFmtId="3" fontId="0" fillId="0" borderId="40" xfId="0" applyNumberFormat="1" applyFont="1" applyFill="1" applyBorder="1" applyAlignment="1" applyProtection="1">
      <alignment vertical="center" wrapText="1"/>
      <protection locked="0"/>
    </xf>
    <xf numFmtId="4" fontId="0" fillId="0" borderId="2" xfId="0" applyNumberFormat="1" applyFont="1" applyFill="1" applyBorder="1" applyAlignment="1" applyProtection="1">
      <alignment vertical="center" wrapText="1"/>
      <protection locked="0"/>
    </xf>
    <xf numFmtId="3" fontId="0" fillId="0" borderId="4" xfId="0" applyNumberFormat="1" applyFont="1" applyFill="1" applyBorder="1" applyAlignment="1" applyProtection="1">
      <alignment vertical="center" wrapText="1"/>
      <protection locked="0"/>
    </xf>
    <xf numFmtId="0" fontId="8" fillId="0" borderId="40" xfId="0" applyFont="1" applyFill="1" applyBorder="1" applyAlignment="1">
      <alignment vertical="center" wrapText="1"/>
    </xf>
    <xf numFmtId="3" fontId="14" fillId="0" borderId="40" xfId="0" applyNumberFormat="1" applyFont="1" applyFill="1" applyBorder="1" applyAlignment="1">
      <alignment horizontal="center" vertical="center" wrapText="1"/>
    </xf>
    <xf numFmtId="1" fontId="14" fillId="0" borderId="40" xfId="0" applyNumberFormat="1" applyFont="1" applyFill="1" applyBorder="1" applyAlignment="1">
      <alignment horizontal="right" vertical="center" wrapText="1"/>
    </xf>
    <xf numFmtId="4" fontId="21" fillId="0" borderId="40" xfId="0" applyNumberFormat="1" applyFont="1" applyFill="1" applyBorder="1" applyAlignment="1" applyProtection="1">
      <alignment vertical="center" wrapText="1"/>
      <protection locked="0"/>
    </xf>
    <xf numFmtId="42" fontId="14" fillId="0" borderId="40" xfId="0" applyNumberFormat="1" applyFont="1" applyFill="1" applyBorder="1" applyAlignment="1">
      <alignment vertical="center" wrapText="1"/>
    </xf>
    <xf numFmtId="42" fontId="8" fillId="0" borderId="40" xfId="0" applyNumberFormat="1" applyFont="1" applyFill="1" applyBorder="1" applyAlignment="1">
      <alignment vertical="center" wrapText="1"/>
    </xf>
    <xf numFmtId="166" fontId="22" fillId="0" borderId="2" xfId="0" applyNumberFormat="1" applyFont="1" applyFill="1" applyBorder="1" applyAlignment="1">
      <alignment horizontal="center" vertical="center" wrapText="1"/>
    </xf>
    <xf numFmtId="166" fontId="3" fillId="0" borderId="40" xfId="0" applyNumberFormat="1" applyFont="1" applyFill="1" applyBorder="1" applyAlignment="1">
      <alignment horizontal="center" vertical="center" wrapText="1"/>
    </xf>
    <xf numFmtId="166" fontId="10" fillId="0" borderId="0" xfId="0" applyNumberFormat="1" applyFont="1" applyFill="1" applyAlignment="1">
      <alignment horizontal="center" vertical="center"/>
    </xf>
    <xf numFmtId="164" fontId="22" fillId="0" borderId="2" xfId="0" applyNumberFormat="1" applyFont="1" applyFill="1" applyBorder="1" applyAlignment="1">
      <alignment horizontal="center" vertical="center" wrapText="1"/>
    </xf>
    <xf numFmtId="0" fontId="22" fillId="0" borderId="2" xfId="0" applyNumberFormat="1" applyFont="1" applyFill="1" applyBorder="1" applyAlignment="1">
      <alignment horizontal="center" vertical="center" wrapText="1"/>
    </xf>
    <xf numFmtId="0" fontId="22" fillId="0" borderId="2" xfId="0" applyFont="1" applyFill="1" applyBorder="1" applyAlignment="1">
      <alignment horizontal="center" vertical="center" wrapText="1"/>
    </xf>
    <xf numFmtId="1" fontId="22" fillId="0" borderId="2" xfId="0" applyNumberFormat="1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justify" vertical="center"/>
    </xf>
    <xf numFmtId="0" fontId="13" fillId="0" borderId="2" xfId="0" applyNumberFormat="1" applyFont="1" applyFill="1" applyBorder="1" applyAlignment="1">
      <alignment wrapText="1"/>
    </xf>
    <xf numFmtId="3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wrapText="1"/>
    </xf>
    <xf numFmtId="0" fontId="0" fillId="0" borderId="2" xfId="0" applyNumberFormat="1" applyFill="1" applyBorder="1"/>
    <xf numFmtId="4" fontId="21" fillId="0" borderId="41" xfId="0" applyNumberFormat="1" applyFont="1" applyFill="1" applyBorder="1" applyAlignment="1" applyProtection="1">
      <alignment vertical="center" wrapText="1"/>
      <protection locked="0"/>
    </xf>
    <xf numFmtId="0" fontId="0" fillId="0" borderId="2" xfId="0" applyNumberFormat="1" applyFont="1" applyFill="1" applyBorder="1" applyAlignment="1">
      <alignment wrapText="1"/>
    </xf>
    <xf numFmtId="4" fontId="0" fillId="0" borderId="2" xfId="0" applyNumberFormat="1" applyFont="1" applyFill="1" applyBorder="1" applyAlignment="1">
      <alignment vertical="center" wrapText="1"/>
    </xf>
    <xf numFmtId="167" fontId="0" fillId="0" borderId="2" xfId="0" applyNumberFormat="1" applyFill="1" applyBorder="1" applyAlignment="1">
      <alignment horizontal="center"/>
    </xf>
    <xf numFmtId="167" fontId="0" fillId="0" borderId="2" xfId="0" applyNumberFormat="1" applyFill="1" applyBorder="1" applyAlignment="1">
      <alignment horizontal="center" vertical="center"/>
    </xf>
    <xf numFmtId="1" fontId="3" fillId="0" borderId="2" xfId="0" applyNumberFormat="1" applyFont="1" applyFill="1" applyBorder="1" applyAlignment="1">
      <alignment wrapText="1"/>
    </xf>
    <xf numFmtId="1" fontId="3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vertical="center" wrapText="1"/>
    </xf>
    <xf numFmtId="0" fontId="11" fillId="0" borderId="2" xfId="0" applyNumberFormat="1" applyFont="1" applyFill="1" applyBorder="1" applyAlignment="1">
      <alignment vertical="center"/>
    </xf>
    <xf numFmtId="4" fontId="0" fillId="0" borderId="2" xfId="0" applyNumberFormat="1" applyFill="1" applyBorder="1" applyAlignment="1" applyProtection="1">
      <alignment vertical="center" wrapText="1"/>
      <protection locked="0"/>
    </xf>
    <xf numFmtId="1" fontId="0" fillId="0" borderId="0" xfId="0" applyNumberFormat="1" applyFill="1" applyBorder="1" applyAlignment="1">
      <alignment wrapText="1"/>
    </xf>
    <xf numFmtId="0" fontId="3" fillId="0" borderId="4" xfId="11" quotePrefix="1" applyNumberFormat="1" applyFont="1" applyFill="1" applyBorder="1" applyAlignment="1">
      <alignment vertical="center" wrapText="1"/>
    </xf>
    <xf numFmtId="0" fontId="10" fillId="0" borderId="4" xfId="0" applyFont="1" applyFill="1" applyBorder="1" applyAlignment="1">
      <alignment vertical="center"/>
    </xf>
    <xf numFmtId="1" fontId="3" fillId="0" borderId="4" xfId="0" applyNumberFormat="1" applyFont="1" applyFill="1" applyBorder="1" applyAlignment="1">
      <alignment vertical="center"/>
    </xf>
    <xf numFmtId="0" fontId="10" fillId="0" borderId="0" xfId="0" applyNumberFormat="1" applyFont="1" applyFill="1" applyAlignment="1">
      <alignment vertical="center"/>
    </xf>
    <xf numFmtId="0" fontId="10" fillId="0" borderId="0" xfId="0" applyFont="1" applyFill="1" applyAlignment="1">
      <alignment horizontal="center" vertical="center"/>
    </xf>
    <xf numFmtId="1" fontId="3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vertical="center"/>
    </xf>
    <xf numFmtId="166" fontId="3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vertical="center" wrapText="1"/>
    </xf>
    <xf numFmtId="3" fontId="14" fillId="0" borderId="3" xfId="0" applyNumberFormat="1" applyFont="1" applyFill="1" applyBorder="1" applyAlignment="1">
      <alignment horizontal="center" vertical="center" wrapText="1"/>
    </xf>
    <xf numFmtId="1" fontId="14" fillId="0" borderId="3" xfId="0" applyNumberFormat="1" applyFont="1" applyFill="1" applyBorder="1" applyAlignment="1">
      <alignment horizontal="right" vertical="center" wrapText="1"/>
    </xf>
    <xf numFmtId="4" fontId="21" fillId="0" borderId="3" xfId="0" applyNumberFormat="1" applyFont="1" applyFill="1" applyBorder="1" applyAlignment="1" applyProtection="1">
      <alignment vertical="center" wrapText="1"/>
      <protection locked="0"/>
    </xf>
    <xf numFmtId="42" fontId="14" fillId="0" borderId="3" xfId="0" applyNumberFormat="1" applyFont="1" applyFill="1" applyBorder="1" applyAlignment="1">
      <alignment vertical="center" wrapText="1"/>
    </xf>
    <xf numFmtId="42" fontId="8" fillId="0" borderId="3" xfId="0" applyNumberFormat="1" applyFont="1" applyFill="1" applyBorder="1" applyAlignment="1">
      <alignment vertical="center" wrapText="1"/>
    </xf>
    <xf numFmtId="1" fontId="25" fillId="0" borderId="2" xfId="0" applyNumberFormat="1" applyFont="1" applyFill="1" applyBorder="1" applyAlignment="1">
      <alignment wrapText="1"/>
    </xf>
    <xf numFmtId="1" fontId="3" fillId="0" borderId="2" xfId="0" applyNumberFormat="1" applyFont="1" applyFill="1" applyBorder="1" applyAlignment="1">
      <alignment horizontal="right" vertical="center"/>
    </xf>
    <xf numFmtId="14" fontId="6" fillId="0" borderId="43" xfId="0" quotePrefix="1" applyNumberFormat="1" applyFont="1" applyBorder="1" applyAlignment="1">
      <alignment horizontal="center" vertical="center"/>
    </xf>
    <xf numFmtId="0" fontId="6" fillId="0" borderId="44" xfId="0" applyFont="1" applyBorder="1" applyAlignment="1">
      <alignment horizontal="center" vertical="center"/>
    </xf>
    <xf numFmtId="0" fontId="15" fillId="0" borderId="38" xfId="0" applyFont="1" applyBorder="1" applyAlignment="1"/>
    <xf numFmtId="0" fontId="15" fillId="0" borderId="8" xfId="0" applyFont="1" applyBorder="1" applyAlignment="1"/>
    <xf numFmtId="0" fontId="0" fillId="0" borderId="13" xfId="0" applyBorder="1" applyAlignment="1"/>
    <xf numFmtId="0" fontId="0" fillId="0" borderId="37" xfId="0" applyBorder="1" applyAlignment="1"/>
    <xf numFmtId="0" fontId="15" fillId="0" borderId="29" xfId="0" applyFont="1" applyBorder="1" applyAlignment="1"/>
    <xf numFmtId="0" fontId="15" fillId="0" borderId="14" xfId="0" applyFont="1" applyBorder="1" applyAlignment="1"/>
    <xf numFmtId="0" fontId="0" fillId="0" borderId="43" xfId="0" applyBorder="1" applyAlignment="1"/>
    <xf numFmtId="0" fontId="0" fillId="0" borderId="4" xfId="0" applyBorder="1" applyAlignment="1"/>
    <xf numFmtId="0" fontId="19" fillId="0" borderId="15" xfId="0" applyFont="1" applyBorder="1" applyAlignment="1"/>
    <xf numFmtId="0" fontId="19" fillId="0" borderId="16" xfId="0" applyFont="1" applyBorder="1" applyAlignment="1"/>
    <xf numFmtId="0" fontId="19" fillId="0" borderId="0" xfId="0" applyFont="1" applyBorder="1" applyAlignment="1"/>
    <xf numFmtId="0" fontId="19" fillId="0" borderId="17" xfId="0" applyFont="1" applyBorder="1" applyAlignment="1"/>
    <xf numFmtId="0" fontId="5" fillId="0" borderId="0" xfId="0" applyFont="1" applyBorder="1" applyAlignment="1"/>
    <xf numFmtId="0" fontId="5" fillId="0" borderId="17" xfId="0" applyFont="1" applyBorder="1" applyAlignment="1"/>
    <xf numFmtId="0" fontId="23" fillId="0" borderId="9" xfId="0" applyFont="1" applyBorder="1" applyAlignment="1">
      <alignment horizontal="left" vertical="center"/>
    </xf>
    <xf numFmtId="0" fontId="24" fillId="0" borderId="9" xfId="0" applyFont="1" applyBorder="1" applyAlignment="1">
      <alignment horizontal="left" vertical="center"/>
    </xf>
    <xf numFmtId="0" fontId="24" fillId="0" borderId="35" xfId="0" applyFont="1" applyBorder="1" applyAlignment="1">
      <alignment horizontal="left" vertical="center"/>
    </xf>
    <xf numFmtId="0" fontId="24" fillId="0" borderId="24" xfId="0" applyFont="1" applyBorder="1" applyAlignment="1">
      <alignment horizontal="left" vertical="center"/>
    </xf>
    <xf numFmtId="0" fontId="24" fillId="0" borderId="25" xfId="0" applyFont="1" applyBorder="1" applyAlignment="1">
      <alignment horizontal="left" vertical="center"/>
    </xf>
    <xf numFmtId="0" fontId="0" fillId="0" borderId="32" xfId="0" applyBorder="1" applyAlignment="1"/>
    <xf numFmtId="0" fontId="0" fillId="0" borderId="41" xfId="0" applyBorder="1" applyAlignment="1"/>
    <xf numFmtId="0" fontId="0" fillId="0" borderId="42" xfId="0" applyBorder="1" applyAlignment="1"/>
    <xf numFmtId="0" fontId="6" fillId="0" borderId="2" xfId="0" applyFont="1" applyBorder="1" applyAlignment="1"/>
    <xf numFmtId="0" fontId="15" fillId="0" borderId="34" xfId="0" applyFont="1" applyBorder="1" applyAlignment="1"/>
    <xf numFmtId="0" fontId="15" fillId="0" borderId="2" xfId="0" applyFont="1" applyBorder="1" applyAlignment="1"/>
    <xf numFmtId="164" fontId="22" fillId="0" borderId="2" xfId="0" applyNumberFormat="1" applyFont="1" applyFill="1" applyBorder="1" applyAlignment="1">
      <alignment horizontal="center" vertical="center" wrapText="1"/>
    </xf>
    <xf numFmtId="164" fontId="22" fillId="0" borderId="6" xfId="0" applyNumberFormat="1" applyFont="1" applyFill="1" applyBorder="1" applyAlignment="1">
      <alignment horizontal="center" vertical="center" wrapText="1"/>
    </xf>
    <xf numFmtId="164" fontId="22" fillId="0" borderId="8" xfId="0" applyNumberFormat="1" applyFont="1" applyFill="1" applyBorder="1" applyAlignment="1">
      <alignment horizontal="center" vertical="center" wrapText="1"/>
    </xf>
  </cellXfs>
  <cellStyles count="12">
    <cellStyle name="CenaJednPolozky" xfId="1" xr:uid="{00000000-0005-0000-0000-000000000000}"/>
    <cellStyle name="CenaPolozkyCelk" xfId="2" xr:uid="{00000000-0005-0000-0000-000001000000}"/>
    <cellStyle name="Currency_tender analyze 5.round" xfId="3" xr:uid="{00000000-0005-0000-0000-000002000000}"/>
    <cellStyle name="HmotnPolozkyCelk" xfId="4" xr:uid="{00000000-0005-0000-0000-000003000000}"/>
    <cellStyle name="MJPolozky" xfId="5" xr:uid="{00000000-0005-0000-0000-000004000000}"/>
    <cellStyle name="MnozstviPolozky" xfId="6" xr:uid="{00000000-0005-0000-0000-000005000000}"/>
    <cellStyle name="NazevOddilu" xfId="7" xr:uid="{00000000-0005-0000-0000-000006000000}"/>
    <cellStyle name="NazevPolozky" xfId="8" xr:uid="{00000000-0005-0000-0000-000007000000}"/>
    <cellStyle name="Normal_1.2.01 MAIN SUMMARY" xfId="9" xr:uid="{00000000-0005-0000-0000-000008000000}"/>
    <cellStyle name="Normální" xfId="0" builtinId="0"/>
    <cellStyle name="VykazPolozka" xfId="10" xr:uid="{00000000-0005-0000-0000-00000A000000}"/>
    <cellStyle name="VykazVzorec" xfId="11" xr:uid="{00000000-0005-0000-0000-00000B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EAEAEA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CC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emf"/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228600</xdr:colOff>
      <xdr:row>28</xdr:row>
      <xdr:rowOff>47625</xdr:rowOff>
    </xdr:from>
    <xdr:to>
      <xdr:col>6</xdr:col>
      <xdr:colOff>981075</xdr:colOff>
      <xdr:row>30</xdr:row>
      <xdr:rowOff>171450</xdr:rowOff>
    </xdr:to>
    <xdr:pic>
      <xdr:nvPicPr>
        <xdr:cNvPr id="4359" name="Obrázek 1">
          <a:extLst>
            <a:ext uri="{FF2B5EF4-FFF2-40B4-BE49-F238E27FC236}">
              <a16:creationId xmlns:a16="http://schemas.microsoft.com/office/drawing/2014/main" id="{71C6A4B7-3BFC-46B6-ABF8-E70E89EE1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10150" y="8953500"/>
          <a:ext cx="2019300" cy="523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256</xdr:row>
      <xdr:rowOff>0</xdr:rowOff>
    </xdr:from>
    <xdr:to>
      <xdr:col>0</xdr:col>
      <xdr:colOff>0</xdr:colOff>
      <xdr:row>256</xdr:row>
      <xdr:rowOff>0</xdr:rowOff>
    </xdr:to>
    <xdr:pic>
      <xdr:nvPicPr>
        <xdr:cNvPr id="6232" name="CommandButton1">
          <a:extLst>
            <a:ext uri="{FF2B5EF4-FFF2-40B4-BE49-F238E27FC236}">
              <a16:creationId xmlns:a16="http://schemas.microsoft.com/office/drawing/2014/main" id="{59AF7D1E-3E50-46FC-9A09-3EB49C6DB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50539650"/>
          <a:ext cx="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>
    <xdr:from>
      <xdr:col>3</xdr:col>
      <xdr:colOff>0</xdr:colOff>
      <xdr:row>3</xdr:row>
      <xdr:rowOff>0</xdr:rowOff>
    </xdr:from>
    <xdr:to>
      <xdr:col>4</xdr:col>
      <xdr:colOff>0</xdr:colOff>
      <xdr:row>3</xdr:row>
      <xdr:rowOff>0</xdr:rowOff>
    </xdr:to>
    <xdr:pic>
      <xdr:nvPicPr>
        <xdr:cNvPr id="6233" name="CommandButton2">
          <a:extLst>
            <a:ext uri="{FF2B5EF4-FFF2-40B4-BE49-F238E27FC236}">
              <a16:creationId xmlns:a16="http://schemas.microsoft.com/office/drawing/2014/main" id="{F97E31A7-FACD-456F-83A2-9A2983FC5D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2100" y="809625"/>
          <a:ext cx="647700" cy="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</xdr:wsDr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EAEAEA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EAEAEA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44"/>
  <sheetViews>
    <sheetView showZeros="0" tabSelected="1" topLeftCell="A13" zoomScale="80" zoomScaleNormal="80" zoomScaleSheetLayoutView="85" workbookViewId="0">
      <selection activeCell="L44" sqref="L43:L44"/>
    </sheetView>
  </sheetViews>
  <sheetFormatPr defaultRowHeight="12.75" x14ac:dyDescent="0.2"/>
  <cols>
    <col min="1" max="2" width="9.28515625" customWidth="1"/>
    <col min="3" max="5" width="17.7109375" customWidth="1"/>
    <col min="6" max="6" width="19" customWidth="1"/>
    <col min="7" max="7" width="20.7109375" customWidth="1"/>
  </cols>
  <sheetData>
    <row r="1" spans="1:7" s="20" customFormat="1" ht="20.25" customHeight="1" x14ac:dyDescent="0.2">
      <c r="A1" s="65" t="s">
        <v>10</v>
      </c>
      <c r="B1" s="66" t="s">
        <v>11</v>
      </c>
      <c r="C1" s="67" t="s">
        <v>12</v>
      </c>
      <c r="D1" s="68"/>
      <c r="E1" s="69"/>
      <c r="F1" s="66" t="s">
        <v>13</v>
      </c>
      <c r="G1" s="70" t="s">
        <v>14</v>
      </c>
    </row>
    <row r="2" spans="1:7" x14ac:dyDescent="0.2">
      <c r="A2" s="71" t="s">
        <v>15</v>
      </c>
      <c r="B2" s="21"/>
      <c r="C2" s="22"/>
      <c r="D2" s="23"/>
      <c r="E2" s="24"/>
      <c r="F2" s="21"/>
      <c r="G2" s="72"/>
    </row>
    <row r="3" spans="1:7" x14ac:dyDescent="0.2">
      <c r="A3" s="71" t="s">
        <v>16</v>
      </c>
      <c r="B3" s="21"/>
      <c r="C3" s="22"/>
      <c r="D3" s="23"/>
      <c r="E3" s="24"/>
      <c r="F3" s="21"/>
      <c r="G3" s="72"/>
    </row>
    <row r="4" spans="1:7" x14ac:dyDescent="0.2">
      <c r="A4" s="71" t="s">
        <v>17</v>
      </c>
      <c r="B4" s="21"/>
      <c r="C4" s="22"/>
      <c r="D4" s="23"/>
      <c r="E4" s="24"/>
      <c r="F4" s="21"/>
      <c r="G4" s="72"/>
    </row>
    <row r="5" spans="1:7" x14ac:dyDescent="0.2">
      <c r="A5" s="71" t="s">
        <v>18</v>
      </c>
      <c r="B5" s="21"/>
      <c r="C5" s="22"/>
      <c r="D5" s="23"/>
      <c r="E5" s="24"/>
      <c r="F5" s="21"/>
      <c r="G5" s="72"/>
    </row>
    <row r="6" spans="1:7" x14ac:dyDescent="0.2">
      <c r="A6" s="71" t="s">
        <v>19</v>
      </c>
      <c r="B6" s="21"/>
      <c r="C6" s="22"/>
      <c r="D6" s="23"/>
      <c r="E6" s="24"/>
      <c r="F6" s="21"/>
      <c r="G6" s="72"/>
    </row>
    <row r="7" spans="1:7" x14ac:dyDescent="0.2">
      <c r="A7" s="71" t="s">
        <v>20</v>
      </c>
      <c r="B7" s="21"/>
      <c r="C7" s="22"/>
      <c r="D7" s="23"/>
      <c r="E7" s="24"/>
      <c r="F7" s="21"/>
      <c r="G7" s="72"/>
    </row>
    <row r="8" spans="1:7" x14ac:dyDescent="0.2">
      <c r="A8" s="71" t="s">
        <v>21</v>
      </c>
      <c r="B8" s="21"/>
      <c r="C8" s="22"/>
      <c r="D8" s="23"/>
      <c r="E8" s="24"/>
      <c r="F8" s="21"/>
      <c r="G8" s="72"/>
    </row>
    <row r="9" spans="1:7" x14ac:dyDescent="0.2">
      <c r="A9" s="71" t="s">
        <v>22</v>
      </c>
      <c r="B9" s="21"/>
      <c r="C9" s="22"/>
      <c r="D9" s="23"/>
      <c r="E9" s="24"/>
      <c r="F9" s="21"/>
      <c r="G9" s="72"/>
    </row>
    <row r="10" spans="1:7" x14ac:dyDescent="0.2">
      <c r="A10" s="71" t="s">
        <v>23</v>
      </c>
      <c r="B10" s="21"/>
      <c r="C10" s="22"/>
      <c r="D10" s="23"/>
      <c r="E10" s="24"/>
      <c r="F10" s="21"/>
      <c r="G10" s="72"/>
    </row>
    <row r="11" spans="1:7" x14ac:dyDescent="0.2">
      <c r="A11" s="71" t="s">
        <v>24</v>
      </c>
      <c r="B11" s="21"/>
      <c r="C11" s="22"/>
      <c r="D11" s="23"/>
      <c r="E11" s="24"/>
      <c r="F11" s="21"/>
      <c r="G11" s="72"/>
    </row>
    <row r="12" spans="1:7" ht="300" customHeight="1" x14ac:dyDescent="0.2">
      <c r="A12" s="73"/>
      <c r="B12" s="62"/>
      <c r="C12" s="62"/>
      <c r="D12" s="62"/>
      <c r="E12" s="62"/>
      <c r="F12" s="62"/>
      <c r="G12" s="57"/>
    </row>
    <row r="13" spans="1:7" ht="15.75" customHeight="1" x14ac:dyDescent="0.2">
      <c r="A13" s="74" t="s">
        <v>25</v>
      </c>
      <c r="B13" s="25" t="s">
        <v>26</v>
      </c>
      <c r="C13" s="26"/>
      <c r="D13" s="26"/>
      <c r="E13" s="26"/>
      <c r="F13" s="26"/>
      <c r="G13" s="75"/>
    </row>
    <row r="14" spans="1:7" ht="20.25" customHeight="1" x14ac:dyDescent="0.45">
      <c r="A14" s="46"/>
      <c r="B14" s="39"/>
      <c r="C14" s="111" t="s">
        <v>235</v>
      </c>
      <c r="D14" s="76"/>
      <c r="E14" s="76"/>
      <c r="F14" s="39"/>
      <c r="G14" s="40"/>
    </row>
    <row r="15" spans="1:7" ht="20.25" customHeight="1" x14ac:dyDescent="0.45">
      <c r="A15" s="46"/>
      <c r="B15" s="39"/>
      <c r="C15" s="111" t="s">
        <v>236</v>
      </c>
      <c r="D15" s="76"/>
      <c r="E15" s="39"/>
      <c r="F15" s="39"/>
      <c r="G15" s="40"/>
    </row>
    <row r="16" spans="1:7" ht="18.75" customHeight="1" x14ac:dyDescent="0.45">
      <c r="A16" s="46"/>
      <c r="B16" s="39"/>
      <c r="C16" s="112" t="s">
        <v>237</v>
      </c>
      <c r="D16" s="76"/>
      <c r="E16" s="39"/>
      <c r="F16" s="39"/>
      <c r="G16" s="40"/>
    </row>
    <row r="17" spans="1:7" ht="15.75" customHeight="1" x14ac:dyDescent="0.25">
      <c r="A17" s="77"/>
      <c r="B17" s="64"/>
      <c r="C17" s="113"/>
      <c r="D17" s="64"/>
      <c r="E17" s="64"/>
      <c r="F17" s="64"/>
      <c r="G17" s="78"/>
    </row>
    <row r="18" spans="1:7" ht="15.75" customHeight="1" x14ac:dyDescent="0.2">
      <c r="A18" s="46"/>
      <c r="B18" s="59"/>
      <c r="C18" s="59"/>
      <c r="D18" s="59"/>
      <c r="E18" s="59"/>
      <c r="F18" s="62"/>
      <c r="G18" s="57"/>
    </row>
    <row r="19" spans="1:7" ht="15.95" customHeight="1" x14ac:dyDescent="0.2">
      <c r="A19" s="79" t="s">
        <v>27</v>
      </c>
      <c r="B19" s="28"/>
      <c r="C19" s="29"/>
      <c r="D19" s="189" t="s">
        <v>117</v>
      </c>
      <c r="E19" s="189"/>
      <c r="F19" s="30"/>
      <c r="G19" s="80"/>
    </row>
    <row r="20" spans="1:7" ht="15.95" customHeight="1" x14ac:dyDescent="0.2">
      <c r="A20" s="79" t="s">
        <v>28</v>
      </c>
      <c r="B20" s="28"/>
      <c r="C20" s="29"/>
      <c r="D20" s="189"/>
      <c r="E20" s="189"/>
      <c r="F20" s="31"/>
      <c r="G20" s="57"/>
    </row>
    <row r="21" spans="1:7" ht="15.95" customHeight="1" x14ac:dyDescent="0.2">
      <c r="A21" s="79" t="s">
        <v>29</v>
      </c>
      <c r="B21" s="28"/>
      <c r="C21" s="29"/>
      <c r="D21" s="189" t="s">
        <v>114</v>
      </c>
      <c r="E21" s="189"/>
      <c r="F21" s="32"/>
      <c r="G21" s="81"/>
    </row>
    <row r="22" spans="1:7" ht="15.95" customHeight="1" x14ac:dyDescent="0.2">
      <c r="A22" s="46"/>
      <c r="B22" s="59"/>
      <c r="C22" s="59"/>
      <c r="D22" s="59"/>
      <c r="E22" s="59"/>
      <c r="F22" s="62"/>
      <c r="G22" s="57"/>
    </row>
    <row r="23" spans="1:7" ht="15.95" customHeight="1" x14ac:dyDescent="0.2">
      <c r="A23" s="190" t="s">
        <v>30</v>
      </c>
      <c r="B23" s="191"/>
      <c r="C23" s="33" t="s">
        <v>31</v>
      </c>
      <c r="D23" s="33" t="s">
        <v>13</v>
      </c>
      <c r="E23" s="33" t="s">
        <v>14</v>
      </c>
      <c r="F23" s="30"/>
      <c r="G23" s="80"/>
    </row>
    <row r="24" spans="1:7" ht="15.95" customHeight="1" x14ac:dyDescent="0.2">
      <c r="A24" s="167"/>
      <c r="B24" s="168"/>
      <c r="C24" s="33"/>
      <c r="D24" s="33"/>
      <c r="E24" s="33"/>
      <c r="F24" s="31"/>
      <c r="G24" s="57"/>
    </row>
    <row r="25" spans="1:7" ht="15.95" customHeight="1" x14ac:dyDescent="0.2">
      <c r="A25" s="167"/>
      <c r="B25" s="168"/>
      <c r="C25" s="33"/>
      <c r="D25" s="33"/>
      <c r="E25" s="33"/>
      <c r="F25" s="31"/>
      <c r="G25" s="57"/>
    </row>
    <row r="26" spans="1:7" ht="15.95" customHeight="1" x14ac:dyDescent="0.2">
      <c r="A26" s="167"/>
      <c r="B26" s="168"/>
      <c r="C26" s="33"/>
      <c r="D26" s="33"/>
      <c r="E26" s="33"/>
      <c r="F26" s="27" t="s">
        <v>32</v>
      </c>
      <c r="G26" s="82"/>
    </row>
    <row r="27" spans="1:7" ht="15.95" customHeight="1" x14ac:dyDescent="0.2">
      <c r="A27" s="77" t="s">
        <v>33</v>
      </c>
      <c r="B27" s="34"/>
      <c r="C27" s="35"/>
      <c r="D27" s="35"/>
      <c r="E27" s="35"/>
      <c r="F27" s="169"/>
      <c r="G27" s="170"/>
    </row>
    <row r="28" spans="1:7" ht="5.25" customHeight="1" thickBot="1" x14ac:dyDescent="0.25">
      <c r="A28" s="46"/>
      <c r="B28" s="59"/>
      <c r="C28" s="59"/>
      <c r="D28" s="59"/>
      <c r="E28" s="59"/>
      <c r="F28" s="62"/>
      <c r="G28" s="57"/>
    </row>
    <row r="29" spans="1:7" ht="15.95" customHeight="1" x14ac:dyDescent="0.2">
      <c r="A29" s="171" t="s">
        <v>30</v>
      </c>
      <c r="B29" s="172"/>
      <c r="C29" s="36" t="s">
        <v>31</v>
      </c>
      <c r="D29" s="36" t="s">
        <v>13</v>
      </c>
      <c r="E29" s="36" t="s">
        <v>14</v>
      </c>
      <c r="F29" s="37"/>
      <c r="G29" s="38"/>
    </row>
    <row r="30" spans="1:7" ht="15.95" customHeight="1" x14ac:dyDescent="0.2">
      <c r="A30" s="83" t="s">
        <v>112</v>
      </c>
      <c r="B30" s="33"/>
      <c r="C30" s="33" t="s">
        <v>113</v>
      </c>
      <c r="D30" s="33" t="s">
        <v>116</v>
      </c>
      <c r="E30" s="33" t="s">
        <v>113</v>
      </c>
      <c r="F30" s="39"/>
      <c r="G30" s="40"/>
    </row>
    <row r="31" spans="1:7" ht="18" customHeight="1" thickBot="1" x14ac:dyDescent="0.25">
      <c r="A31" s="173"/>
      <c r="B31" s="174"/>
      <c r="C31" s="41"/>
      <c r="D31" s="41"/>
      <c r="E31" s="41"/>
      <c r="F31" s="39"/>
      <c r="G31" s="40"/>
    </row>
    <row r="32" spans="1:7" ht="12" customHeight="1" x14ac:dyDescent="0.25">
      <c r="A32" s="42" t="s">
        <v>34</v>
      </c>
      <c r="B32" s="175"/>
      <c r="C32" s="175"/>
      <c r="D32" s="175"/>
      <c r="E32" s="176"/>
      <c r="F32" s="87" t="s">
        <v>75</v>
      </c>
      <c r="G32" s="90" t="s">
        <v>112</v>
      </c>
    </row>
    <row r="33" spans="1:7" ht="26.25" customHeight="1" x14ac:dyDescent="0.25">
      <c r="A33" s="43"/>
      <c r="B33" s="177" t="s">
        <v>232</v>
      </c>
      <c r="C33" s="177"/>
      <c r="D33" s="177"/>
      <c r="E33" s="178"/>
      <c r="F33" s="88"/>
      <c r="G33" s="89"/>
    </row>
    <row r="34" spans="1:7" ht="18" x14ac:dyDescent="0.25">
      <c r="A34" s="43"/>
      <c r="B34" s="177"/>
      <c r="C34" s="177"/>
      <c r="D34" s="177"/>
      <c r="E34" s="178"/>
      <c r="F34" s="44" t="s">
        <v>32</v>
      </c>
      <c r="G34" s="45"/>
    </row>
    <row r="35" spans="1:7" ht="18" x14ac:dyDescent="0.25">
      <c r="A35" s="46"/>
      <c r="B35" s="177"/>
      <c r="C35" s="177"/>
      <c r="D35" s="177"/>
      <c r="E35" s="178"/>
      <c r="F35" s="44" t="s">
        <v>36</v>
      </c>
      <c r="G35" s="45" t="s">
        <v>37</v>
      </c>
    </row>
    <row r="36" spans="1:7" ht="15.75" x14ac:dyDescent="0.25">
      <c r="A36" s="46" t="s">
        <v>35</v>
      </c>
      <c r="B36" s="179" t="s">
        <v>234</v>
      </c>
      <c r="C36" s="179"/>
      <c r="D36" s="179"/>
      <c r="E36" s="180"/>
      <c r="F36" s="44" t="s">
        <v>38</v>
      </c>
      <c r="G36" s="85"/>
    </row>
    <row r="37" spans="1:7" x14ac:dyDescent="0.2">
      <c r="A37" s="47" t="s">
        <v>39</v>
      </c>
      <c r="B37" s="181" t="s">
        <v>100</v>
      </c>
      <c r="C37" s="182"/>
      <c r="D37" s="182"/>
      <c r="E37" s="183"/>
      <c r="F37" s="44" t="s">
        <v>40</v>
      </c>
      <c r="G37" s="48" t="s">
        <v>41</v>
      </c>
    </row>
    <row r="38" spans="1:7" ht="13.5" thickBot="1" x14ac:dyDescent="0.25">
      <c r="A38" s="49"/>
      <c r="B38" s="184"/>
      <c r="C38" s="184"/>
      <c r="D38" s="184"/>
      <c r="E38" s="185"/>
      <c r="F38" s="50" t="s">
        <v>42</v>
      </c>
      <c r="G38" s="45" t="s">
        <v>146</v>
      </c>
    </row>
    <row r="39" spans="1:7" x14ac:dyDescent="0.2">
      <c r="A39" s="42" t="s">
        <v>43</v>
      </c>
      <c r="B39" s="186"/>
      <c r="C39" s="187"/>
      <c r="D39" s="187"/>
      <c r="E39" s="188"/>
      <c r="F39" s="51" t="s">
        <v>44</v>
      </c>
      <c r="G39" s="52" t="s">
        <v>45</v>
      </c>
    </row>
    <row r="40" spans="1:7" ht="15" x14ac:dyDescent="0.2">
      <c r="A40" s="43"/>
      <c r="B40" s="53" t="s">
        <v>49</v>
      </c>
      <c r="C40" s="39"/>
      <c r="D40" s="39"/>
      <c r="E40" s="40"/>
      <c r="F40" s="165" t="s">
        <v>41</v>
      </c>
      <c r="G40" s="54"/>
    </row>
    <row r="41" spans="1:7" ht="13.5" thickBot="1" x14ac:dyDescent="0.25">
      <c r="A41" s="49"/>
      <c r="B41" s="55"/>
      <c r="C41" s="55"/>
      <c r="D41" s="55"/>
      <c r="E41" s="56"/>
      <c r="F41" s="166"/>
      <c r="G41" s="57"/>
    </row>
    <row r="42" spans="1:7" x14ac:dyDescent="0.2">
      <c r="A42" s="46" t="s">
        <v>46</v>
      </c>
      <c r="B42" s="58"/>
      <c r="C42" s="59" t="s">
        <v>47</v>
      </c>
      <c r="D42" s="59"/>
      <c r="E42" s="59"/>
      <c r="F42" s="60" t="s">
        <v>48</v>
      </c>
      <c r="G42" s="57"/>
    </row>
    <row r="43" spans="1:7" ht="21" thickBot="1" x14ac:dyDescent="0.35">
      <c r="A43" s="84" t="s">
        <v>233</v>
      </c>
      <c r="B43" s="61"/>
      <c r="C43" s="63" t="s">
        <v>149</v>
      </c>
      <c r="D43" s="63" t="s">
        <v>115</v>
      </c>
      <c r="E43" s="86" t="s">
        <v>99</v>
      </c>
      <c r="F43" s="114" t="s">
        <v>101</v>
      </c>
      <c r="G43" s="56"/>
    </row>
    <row r="44" spans="1:7" x14ac:dyDescent="0.2">
      <c r="A44" s="62"/>
      <c r="B44" s="62"/>
      <c r="C44" s="62"/>
      <c r="D44" s="62"/>
      <c r="E44" s="62"/>
      <c r="F44" s="62"/>
      <c r="G44" s="62"/>
    </row>
  </sheetData>
  <mergeCells count="18">
    <mergeCell ref="A25:B25"/>
    <mergeCell ref="D19:E19"/>
    <mergeCell ref="D20:E20"/>
    <mergeCell ref="D21:E21"/>
    <mergeCell ref="A23:B23"/>
    <mergeCell ref="A24:B24"/>
    <mergeCell ref="F40:F41"/>
    <mergeCell ref="A26:B26"/>
    <mergeCell ref="F27:G27"/>
    <mergeCell ref="A29:B29"/>
    <mergeCell ref="A31:B31"/>
    <mergeCell ref="B32:E32"/>
    <mergeCell ref="B33:E33"/>
    <mergeCell ref="B34:E34"/>
    <mergeCell ref="B35:E35"/>
    <mergeCell ref="B36:E36"/>
    <mergeCell ref="B37:E38"/>
    <mergeCell ref="B39:E39"/>
  </mergeCells>
  <printOptions horizontalCentered="1"/>
  <pageMargins left="0.47244094488188981" right="0.31496062992125984" top="0.19685039370078741" bottom="0.27559055118110237" header="0.19685039370078741" footer="0.15748031496062992"/>
  <pageSetup paperSize="9" scale="87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List11"/>
  <dimension ref="A1:J256"/>
  <sheetViews>
    <sheetView zoomScale="80" zoomScaleNormal="80" zoomScaleSheetLayoutView="85" workbookViewId="0">
      <pane ySplit="2" topLeftCell="A3" activePane="bottomLeft" state="frozen"/>
      <selection pane="bottomLeft" activeCell="A3" sqref="A3"/>
    </sheetView>
  </sheetViews>
  <sheetFormatPr defaultColWidth="35.5703125" defaultRowHeight="12.75" x14ac:dyDescent="0.2"/>
  <cols>
    <col min="1" max="1" width="8" style="128" customWidth="1"/>
    <col min="2" max="2" width="62.85546875" style="152" customWidth="1"/>
    <col min="3" max="3" width="9.7109375" style="153" customWidth="1"/>
    <col min="4" max="4" width="9.7109375" style="154" customWidth="1"/>
    <col min="5" max="5" width="10.85546875" style="155" bestFit="1" customWidth="1"/>
    <col min="6" max="6" width="9.7109375" style="155" customWidth="1"/>
    <col min="7" max="8" width="13.28515625" style="110" customWidth="1"/>
    <col min="9" max="10" width="15.5703125" style="110" bestFit="1" customWidth="1"/>
    <col min="11" max="16384" width="35.5703125" style="110"/>
  </cols>
  <sheetData>
    <row r="1" spans="1:10" ht="27" customHeight="1" x14ac:dyDescent="0.2">
      <c r="A1" s="126"/>
      <c r="B1" s="130" t="s">
        <v>2</v>
      </c>
      <c r="C1" s="131" t="s">
        <v>3</v>
      </c>
      <c r="D1" s="132" t="s">
        <v>76</v>
      </c>
      <c r="E1" s="192" t="s">
        <v>77</v>
      </c>
      <c r="F1" s="192"/>
      <c r="G1" s="193" t="s">
        <v>78</v>
      </c>
      <c r="H1" s="194"/>
      <c r="I1" s="129" t="s">
        <v>79</v>
      </c>
      <c r="J1" s="129" t="s">
        <v>80</v>
      </c>
    </row>
    <row r="2" spans="1:10" s="133" customFormat="1" ht="24" x14ac:dyDescent="0.2">
      <c r="A2" s="126"/>
      <c r="B2" s="130"/>
      <c r="C2" s="131"/>
      <c r="D2" s="132"/>
      <c r="E2" s="129" t="s">
        <v>81</v>
      </c>
      <c r="F2" s="129" t="s">
        <v>82</v>
      </c>
      <c r="G2" s="129" t="s">
        <v>81</v>
      </c>
      <c r="H2" s="129" t="s">
        <v>82</v>
      </c>
      <c r="I2" s="129" t="s">
        <v>4</v>
      </c>
      <c r="J2" s="129" t="s">
        <v>4</v>
      </c>
    </row>
    <row r="3" spans="1:10" ht="12.75" customHeight="1" x14ac:dyDescent="0.2">
      <c r="A3" s="100"/>
      <c r="B3" s="9"/>
      <c r="C3" s="1"/>
      <c r="D3" s="94"/>
      <c r="E3" s="115"/>
      <c r="F3" s="115"/>
      <c r="G3" s="2"/>
      <c r="H3" s="2"/>
      <c r="I3" s="2"/>
      <c r="J3" s="2"/>
    </row>
    <row r="4" spans="1:10" s="99" customFormat="1" ht="15.75" x14ac:dyDescent="0.2">
      <c r="A4" s="100"/>
      <c r="B4" s="10" t="s">
        <v>83</v>
      </c>
      <c r="C4" s="1"/>
      <c r="D4" s="94"/>
      <c r="E4" s="115"/>
      <c r="F4" s="115"/>
      <c r="G4" s="2"/>
      <c r="H4" s="2"/>
      <c r="I4" s="2"/>
      <c r="J4" s="2"/>
    </row>
    <row r="5" spans="1:10" s="99" customFormat="1" ht="38.25" x14ac:dyDescent="0.2">
      <c r="A5" s="101"/>
      <c r="B5" s="18" t="s">
        <v>8</v>
      </c>
      <c r="C5" s="17"/>
      <c r="D5" s="95"/>
      <c r="E5" s="116"/>
      <c r="F5" s="116"/>
      <c r="G5" s="4"/>
      <c r="H5" s="4"/>
      <c r="I5" s="4"/>
      <c r="J5" s="4"/>
    </row>
    <row r="6" spans="1:10" s="99" customFormat="1" ht="39" thickBot="1" x14ac:dyDescent="0.25">
      <c r="A6" s="101"/>
      <c r="B6" s="19" t="s">
        <v>9</v>
      </c>
      <c r="C6" s="17"/>
      <c r="D6" s="95"/>
      <c r="E6" s="116"/>
      <c r="F6" s="116"/>
      <c r="G6" s="4"/>
      <c r="H6" s="4"/>
      <c r="I6" s="4"/>
      <c r="J6" s="4"/>
    </row>
    <row r="7" spans="1:10" ht="13.5" thickBot="1" x14ac:dyDescent="0.25">
      <c r="A7" s="104"/>
      <c r="B7" s="105" t="s">
        <v>50</v>
      </c>
      <c r="C7" s="106"/>
      <c r="D7" s="107"/>
      <c r="E7" s="117"/>
      <c r="F7" s="117"/>
      <c r="G7" s="108"/>
      <c r="H7" s="109"/>
      <c r="I7" s="108"/>
      <c r="J7" s="108"/>
    </row>
    <row r="8" spans="1:10" s="99" customFormat="1" x14ac:dyDescent="0.2">
      <c r="A8" s="102"/>
      <c r="B8" s="14"/>
      <c r="C8" s="15"/>
      <c r="D8" s="96"/>
      <c r="E8" s="118"/>
      <c r="F8" s="118"/>
      <c r="G8" s="97"/>
      <c r="H8" s="97"/>
      <c r="I8" s="98"/>
      <c r="J8" s="3"/>
    </row>
    <row r="9" spans="1:10" s="99" customFormat="1" x14ac:dyDescent="0.2">
      <c r="A9" s="102"/>
      <c r="B9" s="13" t="s">
        <v>5</v>
      </c>
      <c r="C9" s="15"/>
      <c r="D9" s="96"/>
      <c r="E9" s="118"/>
      <c r="F9" s="118"/>
      <c r="G9" s="97"/>
      <c r="H9" s="97"/>
      <c r="I9" s="98"/>
      <c r="J9" s="3"/>
    </row>
    <row r="10" spans="1:10" s="99" customFormat="1" ht="38.25" x14ac:dyDescent="0.2">
      <c r="A10" s="102"/>
      <c r="B10" s="134" t="s">
        <v>136</v>
      </c>
      <c r="C10" s="15"/>
      <c r="D10" s="96"/>
      <c r="E10" s="118"/>
      <c r="F10" s="118"/>
      <c r="G10" s="97"/>
      <c r="H10" s="97"/>
      <c r="I10" s="98"/>
      <c r="J10" s="3"/>
    </row>
    <row r="11" spans="1:10" s="99" customFormat="1" x14ac:dyDescent="0.2">
      <c r="A11" s="102"/>
      <c r="B11" s="134"/>
      <c r="C11" s="15"/>
      <c r="D11" s="96"/>
      <c r="E11" s="118"/>
      <c r="F11" s="118"/>
      <c r="G11" s="97"/>
      <c r="H11" s="97"/>
      <c r="I11" s="98"/>
      <c r="J11" s="3"/>
    </row>
    <row r="12" spans="1:10" s="99" customFormat="1" x14ac:dyDescent="0.2">
      <c r="A12" s="102"/>
      <c r="B12" s="13" t="s">
        <v>151</v>
      </c>
      <c r="C12" s="135"/>
      <c r="D12" s="94"/>
      <c r="E12" s="118"/>
      <c r="F12" s="118"/>
      <c r="G12" s="97"/>
      <c r="H12" s="97"/>
      <c r="I12" s="98"/>
      <c r="J12" s="3"/>
    </row>
    <row r="13" spans="1:10" s="99" customFormat="1" x14ac:dyDescent="0.2">
      <c r="A13" s="102">
        <v>1.0009999999999999</v>
      </c>
      <c r="B13" s="11" t="s">
        <v>152</v>
      </c>
      <c r="C13" s="92" t="s">
        <v>1</v>
      </c>
      <c r="D13" s="91">
        <v>1</v>
      </c>
      <c r="E13" s="118">
        <v>0</v>
      </c>
      <c r="F13" s="118">
        <v>0</v>
      </c>
      <c r="G13" s="97">
        <f>D13*E13</f>
        <v>0</v>
      </c>
      <c r="H13" s="97">
        <f>D13*F13</f>
        <v>0</v>
      </c>
      <c r="I13" s="98">
        <f>G13+H13</f>
        <v>0</v>
      </c>
      <c r="J13" s="3"/>
    </row>
    <row r="14" spans="1:10" s="99" customFormat="1" x14ac:dyDescent="0.2">
      <c r="A14" s="102">
        <v>1.002</v>
      </c>
      <c r="B14" s="136" t="s">
        <v>135</v>
      </c>
      <c r="C14" s="92" t="s">
        <v>1</v>
      </c>
      <c r="D14" s="91">
        <v>1</v>
      </c>
      <c r="E14" s="118">
        <v>0</v>
      </c>
      <c r="F14" s="118">
        <v>0</v>
      </c>
      <c r="G14" s="97">
        <f>D14*E14</f>
        <v>0</v>
      </c>
      <c r="H14" s="97">
        <f>D14*F14</f>
        <v>0</v>
      </c>
      <c r="I14" s="98">
        <f>G14+H14</f>
        <v>0</v>
      </c>
      <c r="J14" s="3"/>
    </row>
    <row r="15" spans="1:10" s="99" customFormat="1" x14ac:dyDescent="0.2">
      <c r="A15" s="102">
        <v>1.0029999999999999</v>
      </c>
      <c r="B15" s="11" t="s">
        <v>138</v>
      </c>
      <c r="C15" s="92" t="s">
        <v>1</v>
      </c>
      <c r="D15" s="91">
        <v>1</v>
      </c>
      <c r="E15" s="118">
        <v>0</v>
      </c>
      <c r="F15" s="118">
        <v>0</v>
      </c>
      <c r="G15" s="97">
        <f>D15*E15</f>
        <v>0</v>
      </c>
      <c r="H15" s="97">
        <f>D15*F15</f>
        <v>0</v>
      </c>
      <c r="I15" s="98">
        <f>G15+H15</f>
        <v>0</v>
      </c>
      <c r="J15" s="3"/>
    </row>
    <row r="16" spans="1:10" s="99" customFormat="1" x14ac:dyDescent="0.2">
      <c r="A16" s="102">
        <v>1.004</v>
      </c>
      <c r="B16" s="11" t="s">
        <v>137</v>
      </c>
      <c r="C16" s="92" t="s">
        <v>1</v>
      </c>
      <c r="D16" s="91">
        <v>1</v>
      </c>
      <c r="E16" s="118">
        <v>0</v>
      </c>
      <c r="F16" s="118">
        <v>0</v>
      </c>
      <c r="G16" s="97">
        <f>D16*E16</f>
        <v>0</v>
      </c>
      <c r="H16" s="97">
        <f>D16*F16</f>
        <v>0</v>
      </c>
      <c r="I16" s="98">
        <f>G16+H16</f>
        <v>0</v>
      </c>
      <c r="J16" s="3"/>
    </row>
    <row r="17" spans="1:10" s="99" customFormat="1" x14ac:dyDescent="0.2">
      <c r="A17" s="102">
        <v>1.0049999999999999</v>
      </c>
      <c r="B17" s="11" t="s">
        <v>153</v>
      </c>
      <c r="C17" s="92" t="s">
        <v>1</v>
      </c>
      <c r="D17" s="91">
        <v>3</v>
      </c>
      <c r="E17" s="118"/>
      <c r="F17" s="118">
        <v>0</v>
      </c>
      <c r="G17" s="97">
        <f>D17*E17</f>
        <v>0</v>
      </c>
      <c r="H17" s="97">
        <f>D17*F17</f>
        <v>0</v>
      </c>
      <c r="I17" s="98">
        <f>G17+H17</f>
        <v>0</v>
      </c>
      <c r="J17" s="3"/>
    </row>
    <row r="18" spans="1:10" s="99" customFormat="1" ht="13.5" thickBot="1" x14ac:dyDescent="0.25">
      <c r="A18" s="102"/>
      <c r="B18" s="11"/>
      <c r="C18" s="92"/>
      <c r="D18" s="91"/>
      <c r="E18" s="118"/>
      <c r="F18" s="118"/>
      <c r="G18" s="97"/>
      <c r="H18" s="97"/>
      <c r="I18" s="98"/>
      <c r="J18" s="3"/>
    </row>
    <row r="19" spans="1:10" s="99" customFormat="1" ht="15.75" thickBot="1" x14ac:dyDescent="0.25">
      <c r="A19" s="102"/>
      <c r="B19" s="120" t="str">
        <f>CONCATENATE(B12," ","CELKEM")</f>
        <v>Úpravy ve stávajícím rozvaděči RH CELKEM</v>
      </c>
      <c r="C19" s="121"/>
      <c r="D19" s="122"/>
      <c r="E19" s="123"/>
      <c r="F19" s="123"/>
      <c r="G19" s="124"/>
      <c r="H19" s="124"/>
      <c r="I19" s="125"/>
      <c r="J19" s="125">
        <f>SUM(I13:I18)</f>
        <v>0</v>
      </c>
    </row>
    <row r="20" spans="1:10" s="99" customFormat="1" x14ac:dyDescent="0.2">
      <c r="A20" s="102"/>
      <c r="B20" s="134"/>
      <c r="C20" s="15"/>
      <c r="D20" s="96"/>
      <c r="E20" s="118"/>
      <c r="F20" s="118"/>
      <c r="G20" s="97"/>
      <c r="H20" s="97"/>
      <c r="I20" s="98"/>
      <c r="J20" s="3"/>
    </row>
    <row r="21" spans="1:10" s="99" customFormat="1" x14ac:dyDescent="0.2">
      <c r="A21" s="102"/>
      <c r="B21" s="13" t="s">
        <v>154</v>
      </c>
      <c r="C21" s="135"/>
      <c r="D21" s="94"/>
      <c r="E21" s="118"/>
      <c r="F21" s="118"/>
      <c r="G21" s="97"/>
      <c r="H21" s="97"/>
      <c r="I21" s="98"/>
      <c r="J21" s="3"/>
    </row>
    <row r="22" spans="1:10" s="99" customFormat="1" ht="38.25" x14ac:dyDescent="0.2">
      <c r="A22" s="102">
        <v>1.101</v>
      </c>
      <c r="B22" s="136" t="s">
        <v>155</v>
      </c>
      <c r="C22" s="92" t="s">
        <v>1</v>
      </c>
      <c r="D22" s="91">
        <v>1</v>
      </c>
      <c r="E22" s="118">
        <v>0</v>
      </c>
      <c r="F22" s="118">
        <v>0</v>
      </c>
      <c r="G22" s="97">
        <f t="shared" ref="G22:G30" si="0">D22*E22</f>
        <v>0</v>
      </c>
      <c r="H22" s="97">
        <f t="shared" ref="H22:H30" si="1">D22*F22</f>
        <v>0</v>
      </c>
      <c r="I22" s="98">
        <f t="shared" ref="I22:I30" si="2">G22+H22</f>
        <v>0</v>
      </c>
      <c r="J22" s="3"/>
    </row>
    <row r="23" spans="1:10" s="99" customFormat="1" x14ac:dyDescent="0.2">
      <c r="A23" s="102">
        <v>1.1020000000000001</v>
      </c>
      <c r="B23" s="11" t="s">
        <v>156</v>
      </c>
      <c r="C23" s="92" t="s">
        <v>1</v>
      </c>
      <c r="D23" s="91">
        <v>1</v>
      </c>
      <c r="E23" s="118">
        <v>0</v>
      </c>
      <c r="F23" s="118">
        <v>0</v>
      </c>
      <c r="G23" s="97">
        <f t="shared" si="0"/>
        <v>0</v>
      </c>
      <c r="H23" s="97">
        <f t="shared" si="1"/>
        <v>0</v>
      </c>
      <c r="I23" s="98">
        <f t="shared" si="2"/>
        <v>0</v>
      </c>
      <c r="J23" s="3"/>
    </row>
    <row r="24" spans="1:10" s="99" customFormat="1" x14ac:dyDescent="0.2">
      <c r="A24" s="102">
        <v>1.103</v>
      </c>
      <c r="B24" s="11" t="s">
        <v>105</v>
      </c>
      <c r="C24" s="92" t="s">
        <v>1</v>
      </c>
      <c r="D24" s="91">
        <v>4</v>
      </c>
      <c r="E24" s="118">
        <v>0</v>
      </c>
      <c r="F24" s="118">
        <v>0</v>
      </c>
      <c r="G24" s="97">
        <f t="shared" si="0"/>
        <v>0</v>
      </c>
      <c r="H24" s="97">
        <f t="shared" si="1"/>
        <v>0</v>
      </c>
      <c r="I24" s="98">
        <f t="shared" si="2"/>
        <v>0</v>
      </c>
      <c r="J24" s="3"/>
    </row>
    <row r="25" spans="1:10" s="99" customFormat="1" x14ac:dyDescent="0.2">
      <c r="A25" s="102">
        <v>1.1040000000000001</v>
      </c>
      <c r="B25" s="11" t="s">
        <v>61</v>
      </c>
      <c r="C25" s="92" t="s">
        <v>1</v>
      </c>
      <c r="D25" s="91">
        <v>3</v>
      </c>
      <c r="E25" s="118">
        <v>0</v>
      </c>
      <c r="F25" s="118">
        <v>0</v>
      </c>
      <c r="G25" s="97">
        <f t="shared" si="0"/>
        <v>0</v>
      </c>
      <c r="H25" s="97">
        <f t="shared" si="1"/>
        <v>0</v>
      </c>
      <c r="I25" s="98">
        <f t="shared" si="2"/>
        <v>0</v>
      </c>
      <c r="J25" s="3"/>
    </row>
    <row r="26" spans="1:10" s="99" customFormat="1" x14ac:dyDescent="0.2">
      <c r="A26" s="102">
        <v>1.105</v>
      </c>
      <c r="B26" s="11" t="s">
        <v>164</v>
      </c>
      <c r="C26" s="92" t="s">
        <v>1</v>
      </c>
      <c r="D26" s="91">
        <v>1</v>
      </c>
      <c r="E26" s="118">
        <v>0</v>
      </c>
      <c r="F26" s="118">
        <v>0</v>
      </c>
      <c r="G26" s="97">
        <f t="shared" si="0"/>
        <v>0</v>
      </c>
      <c r="H26" s="97">
        <f t="shared" si="1"/>
        <v>0</v>
      </c>
      <c r="I26" s="98">
        <f t="shared" si="2"/>
        <v>0</v>
      </c>
      <c r="J26" s="3"/>
    </row>
    <row r="27" spans="1:10" s="99" customFormat="1" x14ac:dyDescent="0.2">
      <c r="A27" s="102">
        <v>1.1060000000000001</v>
      </c>
      <c r="B27" s="11" t="s">
        <v>159</v>
      </c>
      <c r="C27" s="92" t="s">
        <v>1</v>
      </c>
      <c r="D27" s="91">
        <v>1</v>
      </c>
      <c r="E27" s="118">
        <v>0</v>
      </c>
      <c r="F27" s="118">
        <v>0</v>
      </c>
      <c r="G27" s="97">
        <f t="shared" si="0"/>
        <v>0</v>
      </c>
      <c r="H27" s="97">
        <f t="shared" si="1"/>
        <v>0</v>
      </c>
      <c r="I27" s="98">
        <f t="shared" si="2"/>
        <v>0</v>
      </c>
      <c r="J27" s="3"/>
    </row>
    <row r="28" spans="1:10" s="99" customFormat="1" x14ac:dyDescent="0.2">
      <c r="A28" s="102">
        <v>1.107</v>
      </c>
      <c r="B28" s="11" t="s">
        <v>160</v>
      </c>
      <c r="C28" s="92" t="s">
        <v>1</v>
      </c>
      <c r="D28" s="91">
        <v>1</v>
      </c>
      <c r="E28" s="118">
        <v>0</v>
      </c>
      <c r="F28" s="118">
        <v>0</v>
      </c>
      <c r="G28" s="97">
        <f t="shared" si="0"/>
        <v>0</v>
      </c>
      <c r="H28" s="97">
        <f t="shared" si="1"/>
        <v>0</v>
      </c>
      <c r="I28" s="98">
        <f t="shared" si="2"/>
        <v>0</v>
      </c>
      <c r="J28" s="3"/>
    </row>
    <row r="29" spans="1:10" s="99" customFormat="1" x14ac:dyDescent="0.2">
      <c r="A29" s="102">
        <v>1.1080000000000001</v>
      </c>
      <c r="B29" s="11" t="s">
        <v>158</v>
      </c>
      <c r="C29" s="92" t="s">
        <v>1</v>
      </c>
      <c r="D29" s="91">
        <v>1</v>
      </c>
      <c r="E29" s="118">
        <v>0</v>
      </c>
      <c r="F29" s="118">
        <v>0</v>
      </c>
      <c r="G29" s="97">
        <f t="shared" si="0"/>
        <v>0</v>
      </c>
      <c r="H29" s="97">
        <f t="shared" si="1"/>
        <v>0</v>
      </c>
      <c r="I29" s="98">
        <f t="shared" si="2"/>
        <v>0</v>
      </c>
      <c r="J29" s="3"/>
    </row>
    <row r="30" spans="1:10" s="99" customFormat="1" x14ac:dyDescent="0.2">
      <c r="A30" s="102">
        <v>1.109</v>
      </c>
      <c r="B30" s="11" t="s">
        <v>111</v>
      </c>
      <c r="C30" s="92" t="s">
        <v>1</v>
      </c>
      <c r="D30" s="91">
        <v>1</v>
      </c>
      <c r="E30" s="118">
        <v>0</v>
      </c>
      <c r="F30" s="118">
        <v>0</v>
      </c>
      <c r="G30" s="97">
        <f t="shared" si="0"/>
        <v>0</v>
      </c>
      <c r="H30" s="97">
        <f t="shared" si="1"/>
        <v>0</v>
      </c>
      <c r="I30" s="98">
        <f t="shared" si="2"/>
        <v>0</v>
      </c>
      <c r="J30" s="3"/>
    </row>
    <row r="31" spans="1:10" s="99" customFormat="1" ht="13.5" thickBot="1" x14ac:dyDescent="0.25">
      <c r="A31" s="102"/>
      <c r="B31" s="11"/>
      <c r="C31" s="92"/>
      <c r="D31" s="91"/>
      <c r="E31" s="118"/>
      <c r="F31" s="118"/>
      <c r="G31" s="97"/>
      <c r="H31" s="97"/>
      <c r="I31" s="98"/>
      <c r="J31" s="3"/>
    </row>
    <row r="32" spans="1:10" s="99" customFormat="1" ht="15.75" thickBot="1" x14ac:dyDescent="0.25">
      <c r="A32" s="102"/>
      <c r="B32" s="120" t="str">
        <f>CONCATENATE(B21," ","CELKEM")</f>
        <v>Rozvaděč RMS10 CELKEM</v>
      </c>
      <c r="C32" s="121"/>
      <c r="D32" s="122"/>
      <c r="E32" s="123"/>
      <c r="F32" s="123"/>
      <c r="G32" s="124"/>
      <c r="H32" s="124"/>
      <c r="I32" s="125"/>
      <c r="J32" s="125">
        <f>SUM(I22:I31)</f>
        <v>0</v>
      </c>
    </row>
    <row r="33" spans="1:10" s="99" customFormat="1" ht="14.25" x14ac:dyDescent="0.2">
      <c r="A33" s="102"/>
      <c r="B33" s="134"/>
      <c r="C33" s="15"/>
      <c r="D33" s="96"/>
      <c r="E33" s="138"/>
      <c r="F33" s="118"/>
      <c r="G33" s="97"/>
      <c r="H33" s="97"/>
      <c r="I33" s="98"/>
      <c r="J33" s="3"/>
    </row>
    <row r="34" spans="1:10" s="99" customFormat="1" x14ac:dyDescent="0.2">
      <c r="A34" s="102"/>
      <c r="B34" s="13" t="s">
        <v>103</v>
      </c>
      <c r="C34" s="135"/>
      <c r="D34" s="94"/>
      <c r="E34" s="118"/>
      <c r="F34" s="118"/>
      <c r="G34" s="97"/>
      <c r="H34" s="97"/>
      <c r="I34" s="98"/>
      <c r="J34" s="3"/>
    </row>
    <row r="35" spans="1:10" s="99" customFormat="1" ht="25.5" x14ac:dyDescent="0.2">
      <c r="A35" s="102">
        <v>1.2010000000000001</v>
      </c>
      <c r="B35" s="136" t="s">
        <v>161</v>
      </c>
      <c r="C35" s="92" t="s">
        <v>1</v>
      </c>
      <c r="D35" s="91">
        <v>1</v>
      </c>
      <c r="E35" s="118">
        <v>0</v>
      </c>
      <c r="F35" s="118">
        <v>0</v>
      </c>
      <c r="G35" s="97">
        <f t="shared" ref="G35:G45" si="3">D35*E35</f>
        <v>0</v>
      </c>
      <c r="H35" s="97">
        <f t="shared" ref="H35:H45" si="4">D35*F35</f>
        <v>0</v>
      </c>
      <c r="I35" s="98">
        <f t="shared" ref="I35:I45" si="5">G35+H35</f>
        <v>0</v>
      </c>
      <c r="J35" s="3"/>
    </row>
    <row r="36" spans="1:10" s="99" customFormat="1" x14ac:dyDescent="0.2">
      <c r="A36" s="102">
        <v>1.202</v>
      </c>
      <c r="B36" s="11" t="s">
        <v>133</v>
      </c>
      <c r="C36" s="92" t="s">
        <v>1</v>
      </c>
      <c r="D36" s="91">
        <v>1</v>
      </c>
      <c r="E36" s="118">
        <v>0</v>
      </c>
      <c r="F36" s="118">
        <v>0</v>
      </c>
      <c r="G36" s="97">
        <f t="shared" si="3"/>
        <v>0</v>
      </c>
      <c r="H36" s="97">
        <f t="shared" si="4"/>
        <v>0</v>
      </c>
      <c r="I36" s="98">
        <f t="shared" si="5"/>
        <v>0</v>
      </c>
      <c r="J36" s="3"/>
    </row>
    <row r="37" spans="1:10" s="99" customFormat="1" x14ac:dyDescent="0.2">
      <c r="A37" s="102">
        <v>1.2030000000000001</v>
      </c>
      <c r="B37" s="11" t="s">
        <v>134</v>
      </c>
      <c r="C37" s="92" t="s">
        <v>1</v>
      </c>
      <c r="D37" s="91">
        <v>1</v>
      </c>
      <c r="E37" s="118">
        <v>0</v>
      </c>
      <c r="F37" s="118">
        <v>0</v>
      </c>
      <c r="G37" s="97">
        <f t="shared" si="3"/>
        <v>0</v>
      </c>
      <c r="H37" s="97">
        <f t="shared" si="4"/>
        <v>0</v>
      </c>
      <c r="I37" s="98">
        <f t="shared" si="5"/>
        <v>0</v>
      </c>
      <c r="J37" s="3"/>
    </row>
    <row r="38" spans="1:10" s="99" customFormat="1" x14ac:dyDescent="0.2">
      <c r="A38" s="102">
        <v>1.204</v>
      </c>
      <c r="B38" s="137" t="s">
        <v>162</v>
      </c>
      <c r="C38" s="92" t="s">
        <v>1</v>
      </c>
      <c r="D38" s="91">
        <v>1</v>
      </c>
      <c r="E38" s="118">
        <v>0</v>
      </c>
      <c r="F38" s="118">
        <v>0</v>
      </c>
      <c r="G38" s="97">
        <f t="shared" si="3"/>
        <v>0</v>
      </c>
      <c r="H38" s="97">
        <f t="shared" si="4"/>
        <v>0</v>
      </c>
      <c r="I38" s="98">
        <f t="shared" si="5"/>
        <v>0</v>
      </c>
      <c r="J38" s="3"/>
    </row>
    <row r="39" spans="1:10" s="99" customFormat="1" x14ac:dyDescent="0.2">
      <c r="A39" s="102">
        <v>1.2050000000000001</v>
      </c>
      <c r="B39" s="137" t="s">
        <v>86</v>
      </c>
      <c r="C39" s="92" t="s">
        <v>1</v>
      </c>
      <c r="D39" s="91">
        <v>3</v>
      </c>
      <c r="E39" s="118">
        <v>0</v>
      </c>
      <c r="F39" s="118">
        <v>0</v>
      </c>
      <c r="G39" s="97">
        <f t="shared" si="3"/>
        <v>0</v>
      </c>
      <c r="H39" s="97">
        <f t="shared" si="4"/>
        <v>0</v>
      </c>
      <c r="I39" s="98">
        <f t="shared" si="5"/>
        <v>0</v>
      </c>
      <c r="J39" s="3"/>
    </row>
    <row r="40" spans="1:10" s="99" customFormat="1" ht="25.5" x14ac:dyDescent="0.2">
      <c r="A40" s="102">
        <v>1.206</v>
      </c>
      <c r="B40" s="11" t="s">
        <v>163</v>
      </c>
      <c r="C40" s="92" t="s">
        <v>1</v>
      </c>
      <c r="D40" s="91">
        <v>1</v>
      </c>
      <c r="E40" s="118">
        <v>0</v>
      </c>
      <c r="F40" s="118">
        <v>0</v>
      </c>
      <c r="G40" s="97">
        <f t="shared" si="3"/>
        <v>0</v>
      </c>
      <c r="H40" s="97">
        <f t="shared" si="4"/>
        <v>0</v>
      </c>
      <c r="I40" s="98">
        <f t="shared" si="5"/>
        <v>0</v>
      </c>
      <c r="J40" s="3"/>
    </row>
    <row r="41" spans="1:10" s="99" customFormat="1" x14ac:dyDescent="0.2">
      <c r="A41" s="102">
        <v>1.2070000000000001</v>
      </c>
      <c r="B41" s="11" t="s">
        <v>140</v>
      </c>
      <c r="C41" s="92" t="s">
        <v>1</v>
      </c>
      <c r="D41" s="91">
        <v>1</v>
      </c>
      <c r="E41" s="118">
        <v>0</v>
      </c>
      <c r="F41" s="118">
        <v>0</v>
      </c>
      <c r="G41" s="97">
        <f t="shared" si="3"/>
        <v>0</v>
      </c>
      <c r="H41" s="97">
        <f t="shared" si="4"/>
        <v>0</v>
      </c>
      <c r="I41" s="98">
        <f t="shared" si="5"/>
        <v>0</v>
      </c>
      <c r="J41" s="3"/>
    </row>
    <row r="42" spans="1:10" s="99" customFormat="1" x14ac:dyDescent="0.2">
      <c r="A42" s="102">
        <v>1.208</v>
      </c>
      <c r="B42" s="11" t="s">
        <v>85</v>
      </c>
      <c r="C42" s="92" t="s">
        <v>1</v>
      </c>
      <c r="D42" s="91">
        <v>2</v>
      </c>
      <c r="E42" s="118">
        <v>0</v>
      </c>
      <c r="F42" s="118">
        <v>0</v>
      </c>
      <c r="G42" s="97">
        <f t="shared" si="3"/>
        <v>0</v>
      </c>
      <c r="H42" s="97">
        <f t="shared" si="4"/>
        <v>0</v>
      </c>
      <c r="I42" s="98">
        <f t="shared" si="5"/>
        <v>0</v>
      </c>
      <c r="J42" s="3"/>
    </row>
    <row r="43" spans="1:10" s="99" customFormat="1" x14ac:dyDescent="0.2">
      <c r="A43" s="102">
        <v>1.2090000000000001</v>
      </c>
      <c r="B43" s="11" t="s">
        <v>63</v>
      </c>
      <c r="C43" s="92" t="s">
        <v>1</v>
      </c>
      <c r="D43" s="91">
        <v>3</v>
      </c>
      <c r="E43" s="118">
        <v>0</v>
      </c>
      <c r="F43" s="118">
        <v>0</v>
      </c>
      <c r="G43" s="97">
        <f t="shared" si="3"/>
        <v>0</v>
      </c>
      <c r="H43" s="97">
        <f t="shared" si="4"/>
        <v>0</v>
      </c>
      <c r="I43" s="98">
        <f t="shared" si="5"/>
        <v>0</v>
      </c>
      <c r="J43" s="3"/>
    </row>
    <row r="44" spans="1:10" s="99" customFormat="1" x14ac:dyDescent="0.2">
      <c r="A44" s="102">
        <v>1.21</v>
      </c>
      <c r="B44" s="11" t="s">
        <v>106</v>
      </c>
      <c r="C44" s="92" t="s">
        <v>1</v>
      </c>
      <c r="D44" s="91">
        <v>13</v>
      </c>
      <c r="E44" s="118">
        <v>0</v>
      </c>
      <c r="F44" s="118">
        <v>0</v>
      </c>
      <c r="G44" s="97">
        <f t="shared" si="3"/>
        <v>0</v>
      </c>
      <c r="H44" s="97">
        <f t="shared" si="4"/>
        <v>0</v>
      </c>
      <c r="I44" s="98">
        <f t="shared" si="5"/>
        <v>0</v>
      </c>
      <c r="J44" s="3"/>
    </row>
    <row r="45" spans="1:10" s="99" customFormat="1" x14ac:dyDescent="0.2">
      <c r="A45" s="102">
        <v>1.2110000000000001</v>
      </c>
      <c r="B45" s="11" t="s">
        <v>139</v>
      </c>
      <c r="C45" s="92" t="s">
        <v>1</v>
      </c>
      <c r="D45" s="91">
        <v>2</v>
      </c>
      <c r="E45" s="118">
        <v>0</v>
      </c>
      <c r="F45" s="118">
        <v>0</v>
      </c>
      <c r="G45" s="97">
        <f t="shared" si="3"/>
        <v>0</v>
      </c>
      <c r="H45" s="97">
        <f t="shared" si="4"/>
        <v>0</v>
      </c>
      <c r="I45" s="98">
        <f t="shared" si="5"/>
        <v>0</v>
      </c>
      <c r="J45" s="3"/>
    </row>
    <row r="46" spans="1:10" s="99" customFormat="1" x14ac:dyDescent="0.2">
      <c r="A46" s="102">
        <v>1.212</v>
      </c>
      <c r="B46" s="11" t="s">
        <v>61</v>
      </c>
      <c r="C46" s="92" t="s">
        <v>1</v>
      </c>
      <c r="D46" s="91">
        <v>17</v>
      </c>
      <c r="E46" s="118">
        <v>0</v>
      </c>
      <c r="F46" s="118">
        <v>0</v>
      </c>
      <c r="G46" s="97">
        <f>D46*E46</f>
        <v>0</v>
      </c>
      <c r="H46" s="97">
        <f>D46*F46</f>
        <v>0</v>
      </c>
      <c r="I46" s="98">
        <f>G46+H46</f>
        <v>0</v>
      </c>
      <c r="J46" s="3"/>
    </row>
    <row r="47" spans="1:10" s="99" customFormat="1" x14ac:dyDescent="0.2">
      <c r="A47" s="102">
        <v>1.2130000000000001</v>
      </c>
      <c r="B47" s="11" t="s">
        <v>165</v>
      </c>
      <c r="C47" s="92" t="s">
        <v>1</v>
      </c>
      <c r="D47" s="91">
        <v>3</v>
      </c>
      <c r="E47" s="118">
        <v>0</v>
      </c>
      <c r="F47" s="118">
        <v>0</v>
      </c>
      <c r="G47" s="97">
        <f>D47*E47</f>
        <v>0</v>
      </c>
      <c r="H47" s="97">
        <f>D47*F47</f>
        <v>0</v>
      </c>
      <c r="I47" s="98">
        <f>G47+H47</f>
        <v>0</v>
      </c>
      <c r="J47" s="3"/>
    </row>
    <row r="48" spans="1:10" s="99" customFormat="1" x14ac:dyDescent="0.2">
      <c r="A48" s="102">
        <v>1.214</v>
      </c>
      <c r="B48" s="11" t="s">
        <v>169</v>
      </c>
      <c r="C48" s="92" t="s">
        <v>1</v>
      </c>
      <c r="D48" s="91">
        <v>1</v>
      </c>
      <c r="E48" s="118">
        <v>0</v>
      </c>
      <c r="F48" s="118">
        <v>0</v>
      </c>
      <c r="G48" s="97">
        <f>D48*E48</f>
        <v>0</v>
      </c>
      <c r="H48" s="97">
        <f>D48*F48</f>
        <v>0</v>
      </c>
      <c r="I48" s="98">
        <f>G48+H48</f>
        <v>0</v>
      </c>
      <c r="J48" s="3"/>
    </row>
    <row r="49" spans="1:10" s="99" customFormat="1" x14ac:dyDescent="0.2">
      <c r="A49" s="102">
        <v>1.2150000000000001</v>
      </c>
      <c r="B49" s="11" t="s">
        <v>62</v>
      </c>
      <c r="C49" s="92" t="s">
        <v>1</v>
      </c>
      <c r="D49" s="91">
        <v>1</v>
      </c>
      <c r="E49" s="118">
        <v>0</v>
      </c>
      <c r="F49" s="118">
        <v>0</v>
      </c>
      <c r="G49" s="97">
        <f>D49*E49</f>
        <v>0</v>
      </c>
      <c r="H49" s="97">
        <f>D49*F49</f>
        <v>0</v>
      </c>
      <c r="I49" s="98">
        <f>G49+H49</f>
        <v>0</v>
      </c>
      <c r="J49" s="3"/>
    </row>
    <row r="50" spans="1:10" s="99" customFormat="1" ht="13.5" thickBot="1" x14ac:dyDescent="0.25">
      <c r="A50" s="102"/>
      <c r="B50" s="11"/>
      <c r="C50" s="92"/>
      <c r="D50" s="91"/>
      <c r="E50" s="118"/>
      <c r="F50" s="118"/>
      <c r="G50" s="97"/>
      <c r="H50" s="97"/>
      <c r="I50" s="98"/>
      <c r="J50" s="3"/>
    </row>
    <row r="51" spans="1:10" s="99" customFormat="1" ht="15.75" thickBot="1" x14ac:dyDescent="0.25">
      <c r="A51" s="102"/>
      <c r="B51" s="120" t="str">
        <f>CONCATENATE(B34," ","CELKEM")</f>
        <v>Rozvaděč RMS11 CELKEM</v>
      </c>
      <c r="C51" s="121"/>
      <c r="D51" s="122"/>
      <c r="E51" s="123"/>
      <c r="F51" s="123"/>
      <c r="G51" s="124"/>
      <c r="H51" s="124"/>
      <c r="I51" s="125"/>
      <c r="J51" s="125">
        <f>SUM(I35:I50)</f>
        <v>0</v>
      </c>
    </row>
    <row r="52" spans="1:10" s="99" customFormat="1" x14ac:dyDescent="0.2">
      <c r="A52" s="102"/>
      <c r="B52" s="139"/>
      <c r="C52" s="15"/>
      <c r="D52" s="96"/>
      <c r="E52" s="118"/>
      <c r="F52" s="118"/>
      <c r="G52" s="97"/>
      <c r="H52" s="97"/>
      <c r="I52" s="98"/>
      <c r="J52" s="3"/>
    </row>
    <row r="53" spans="1:10" s="99" customFormat="1" x14ac:dyDescent="0.2">
      <c r="A53" s="102"/>
      <c r="B53" s="13" t="s">
        <v>104</v>
      </c>
      <c r="C53" s="135"/>
      <c r="D53" s="94"/>
      <c r="E53" s="118"/>
      <c r="F53" s="118"/>
      <c r="G53" s="97"/>
      <c r="H53" s="97"/>
      <c r="I53" s="98"/>
      <c r="J53" s="3"/>
    </row>
    <row r="54" spans="1:10" s="99" customFormat="1" ht="25.5" x14ac:dyDescent="0.2">
      <c r="A54" s="102">
        <v>1.3009999999999999</v>
      </c>
      <c r="B54" s="136" t="s">
        <v>161</v>
      </c>
      <c r="C54" s="92" t="s">
        <v>1</v>
      </c>
      <c r="D54" s="91">
        <v>1</v>
      </c>
      <c r="E54" s="118">
        <v>0</v>
      </c>
      <c r="F54" s="118">
        <v>0</v>
      </c>
      <c r="G54" s="97">
        <f t="shared" ref="G54:G66" si="6">D54*E54</f>
        <v>0</v>
      </c>
      <c r="H54" s="97">
        <f t="shared" ref="H54:H66" si="7">D54*F54</f>
        <v>0</v>
      </c>
      <c r="I54" s="98">
        <f t="shared" ref="I54:I66" si="8">G54+H54</f>
        <v>0</v>
      </c>
      <c r="J54" s="3"/>
    </row>
    <row r="55" spans="1:10" s="99" customFormat="1" x14ac:dyDescent="0.2">
      <c r="A55" s="102">
        <v>1.302</v>
      </c>
      <c r="B55" s="11" t="s">
        <v>133</v>
      </c>
      <c r="C55" s="92" t="s">
        <v>1</v>
      </c>
      <c r="D55" s="91">
        <v>1</v>
      </c>
      <c r="E55" s="118">
        <v>0</v>
      </c>
      <c r="F55" s="118">
        <v>0</v>
      </c>
      <c r="G55" s="97">
        <f t="shared" si="6"/>
        <v>0</v>
      </c>
      <c r="H55" s="97">
        <f t="shared" si="7"/>
        <v>0</v>
      </c>
      <c r="I55" s="98">
        <f t="shared" si="8"/>
        <v>0</v>
      </c>
      <c r="J55" s="3"/>
    </row>
    <row r="56" spans="1:10" s="99" customFormat="1" x14ac:dyDescent="0.2">
      <c r="A56" s="102">
        <v>1.3029999999999999</v>
      </c>
      <c r="B56" s="11" t="s">
        <v>134</v>
      </c>
      <c r="C56" s="92" t="s">
        <v>1</v>
      </c>
      <c r="D56" s="91">
        <v>1</v>
      </c>
      <c r="E56" s="118">
        <v>0</v>
      </c>
      <c r="F56" s="118">
        <v>0</v>
      </c>
      <c r="G56" s="97">
        <f t="shared" si="6"/>
        <v>0</v>
      </c>
      <c r="H56" s="97">
        <f t="shared" si="7"/>
        <v>0</v>
      </c>
      <c r="I56" s="98">
        <f t="shared" si="8"/>
        <v>0</v>
      </c>
      <c r="J56" s="3"/>
    </row>
    <row r="57" spans="1:10" s="99" customFormat="1" x14ac:dyDescent="0.2">
      <c r="A57" s="102">
        <v>1.304</v>
      </c>
      <c r="B57" s="137" t="s">
        <v>162</v>
      </c>
      <c r="C57" s="92" t="s">
        <v>1</v>
      </c>
      <c r="D57" s="91">
        <v>1</v>
      </c>
      <c r="E57" s="118">
        <v>0</v>
      </c>
      <c r="F57" s="118">
        <v>0</v>
      </c>
      <c r="G57" s="97">
        <f t="shared" si="6"/>
        <v>0</v>
      </c>
      <c r="H57" s="97">
        <f t="shared" si="7"/>
        <v>0</v>
      </c>
      <c r="I57" s="98">
        <f t="shared" si="8"/>
        <v>0</v>
      </c>
      <c r="J57" s="3"/>
    </row>
    <row r="58" spans="1:10" s="99" customFormat="1" x14ac:dyDescent="0.2">
      <c r="A58" s="102">
        <v>1.3049999999999999</v>
      </c>
      <c r="B58" s="137" t="s">
        <v>86</v>
      </c>
      <c r="C58" s="92" t="s">
        <v>1</v>
      </c>
      <c r="D58" s="91">
        <v>3</v>
      </c>
      <c r="E58" s="118">
        <v>0</v>
      </c>
      <c r="F58" s="118">
        <v>0</v>
      </c>
      <c r="G58" s="97">
        <f t="shared" si="6"/>
        <v>0</v>
      </c>
      <c r="H58" s="97">
        <f t="shared" si="7"/>
        <v>0</v>
      </c>
      <c r="I58" s="98">
        <f t="shared" si="8"/>
        <v>0</v>
      </c>
      <c r="J58" s="3"/>
    </row>
    <row r="59" spans="1:10" s="99" customFormat="1" ht="25.5" x14ac:dyDescent="0.2">
      <c r="A59" s="102">
        <v>1.306</v>
      </c>
      <c r="B59" s="11" t="s">
        <v>163</v>
      </c>
      <c r="C59" s="92" t="s">
        <v>1</v>
      </c>
      <c r="D59" s="91">
        <v>1</v>
      </c>
      <c r="E59" s="118">
        <v>0</v>
      </c>
      <c r="F59" s="118">
        <v>0</v>
      </c>
      <c r="G59" s="97">
        <f t="shared" si="6"/>
        <v>0</v>
      </c>
      <c r="H59" s="97">
        <f t="shared" si="7"/>
        <v>0</v>
      </c>
      <c r="I59" s="98">
        <f t="shared" si="8"/>
        <v>0</v>
      </c>
      <c r="J59" s="3"/>
    </row>
    <row r="60" spans="1:10" s="99" customFormat="1" x14ac:dyDescent="0.2">
      <c r="A60" s="102">
        <v>1.3069999999999999</v>
      </c>
      <c r="B60" s="11" t="s">
        <v>140</v>
      </c>
      <c r="C60" s="92" t="s">
        <v>1</v>
      </c>
      <c r="D60" s="91">
        <v>1</v>
      </c>
      <c r="E60" s="118">
        <v>0</v>
      </c>
      <c r="F60" s="118">
        <v>0</v>
      </c>
      <c r="G60" s="97">
        <f>D60*E60</f>
        <v>0</v>
      </c>
      <c r="H60" s="97">
        <f>D60*F60</f>
        <v>0</v>
      </c>
      <c r="I60" s="98">
        <f>G60+H60</f>
        <v>0</v>
      </c>
      <c r="J60" s="3"/>
    </row>
    <row r="61" spans="1:10" s="99" customFormat="1" x14ac:dyDescent="0.2">
      <c r="A61" s="102">
        <v>1.3080000000000001</v>
      </c>
      <c r="B61" s="11" t="s">
        <v>85</v>
      </c>
      <c r="C61" s="92" t="s">
        <v>1</v>
      </c>
      <c r="D61" s="91">
        <v>2</v>
      </c>
      <c r="E61" s="118">
        <v>0</v>
      </c>
      <c r="F61" s="118">
        <v>0</v>
      </c>
      <c r="G61" s="97">
        <f>D61*E61</f>
        <v>0</v>
      </c>
      <c r="H61" s="97">
        <f>D61*F61</f>
        <v>0</v>
      </c>
      <c r="I61" s="98">
        <f>G61+H61</f>
        <v>0</v>
      </c>
      <c r="J61" s="3"/>
    </row>
    <row r="62" spans="1:10" s="99" customFormat="1" x14ac:dyDescent="0.2">
      <c r="A62" s="102">
        <v>1.3089999999999999</v>
      </c>
      <c r="B62" s="11" t="s">
        <v>166</v>
      </c>
      <c r="C62" s="92" t="s">
        <v>1</v>
      </c>
      <c r="D62" s="91">
        <v>1</v>
      </c>
      <c r="E62" s="118">
        <v>0</v>
      </c>
      <c r="F62" s="118">
        <v>0</v>
      </c>
      <c r="G62" s="97">
        <f>D62*E62</f>
        <v>0</v>
      </c>
      <c r="H62" s="97">
        <f>D62*F62</f>
        <v>0</v>
      </c>
      <c r="I62" s="98">
        <f>G62+H62</f>
        <v>0</v>
      </c>
      <c r="J62" s="3"/>
    </row>
    <row r="63" spans="1:10" s="99" customFormat="1" x14ac:dyDescent="0.2">
      <c r="A63" s="102">
        <v>1.31</v>
      </c>
      <c r="B63" s="11" t="s">
        <v>213</v>
      </c>
      <c r="C63" s="92" t="s">
        <v>1</v>
      </c>
      <c r="D63" s="91">
        <v>2</v>
      </c>
      <c r="E63" s="118">
        <v>0</v>
      </c>
      <c r="F63" s="118">
        <v>0</v>
      </c>
      <c r="G63" s="97">
        <f>D63*E63</f>
        <v>0</v>
      </c>
      <c r="H63" s="97">
        <f>D63*F63</f>
        <v>0</v>
      </c>
      <c r="I63" s="98">
        <f>G63+H63</f>
        <v>0</v>
      </c>
      <c r="J63" s="3"/>
    </row>
    <row r="64" spans="1:10" s="99" customFormat="1" x14ac:dyDescent="0.2">
      <c r="A64" s="102">
        <v>1.3109999999999999</v>
      </c>
      <c r="B64" s="11" t="s">
        <v>63</v>
      </c>
      <c r="C64" s="92" t="s">
        <v>1</v>
      </c>
      <c r="D64" s="91">
        <v>3</v>
      </c>
      <c r="E64" s="118">
        <v>0</v>
      </c>
      <c r="F64" s="118">
        <v>0</v>
      </c>
      <c r="G64" s="97">
        <f t="shared" si="6"/>
        <v>0</v>
      </c>
      <c r="H64" s="97">
        <f t="shared" si="7"/>
        <v>0</v>
      </c>
      <c r="I64" s="98">
        <f t="shared" si="8"/>
        <v>0</v>
      </c>
      <c r="J64" s="3"/>
    </row>
    <row r="65" spans="1:10" s="99" customFormat="1" x14ac:dyDescent="0.2">
      <c r="A65" s="102">
        <v>1.3120000000000001</v>
      </c>
      <c r="B65" s="11" t="s">
        <v>106</v>
      </c>
      <c r="C65" s="92" t="s">
        <v>1</v>
      </c>
      <c r="D65" s="91">
        <v>13</v>
      </c>
      <c r="E65" s="118">
        <v>0</v>
      </c>
      <c r="F65" s="118">
        <v>0</v>
      </c>
      <c r="G65" s="97">
        <f t="shared" si="6"/>
        <v>0</v>
      </c>
      <c r="H65" s="97">
        <f t="shared" si="7"/>
        <v>0</v>
      </c>
      <c r="I65" s="98">
        <f t="shared" si="8"/>
        <v>0</v>
      </c>
      <c r="J65" s="3"/>
    </row>
    <row r="66" spans="1:10" s="99" customFormat="1" x14ac:dyDescent="0.2">
      <c r="A66" s="102">
        <v>1.3129999999999999</v>
      </c>
      <c r="B66" s="11" t="s">
        <v>105</v>
      </c>
      <c r="C66" s="92" t="s">
        <v>1</v>
      </c>
      <c r="D66" s="91">
        <v>3</v>
      </c>
      <c r="E66" s="118">
        <v>0</v>
      </c>
      <c r="F66" s="118">
        <v>0</v>
      </c>
      <c r="G66" s="97">
        <f t="shared" si="6"/>
        <v>0</v>
      </c>
      <c r="H66" s="97">
        <f t="shared" si="7"/>
        <v>0</v>
      </c>
      <c r="I66" s="98">
        <f t="shared" si="8"/>
        <v>0</v>
      </c>
      <c r="J66" s="3"/>
    </row>
    <row r="67" spans="1:10" s="99" customFormat="1" x14ac:dyDescent="0.2">
      <c r="A67" s="102">
        <v>1.3140000000000001</v>
      </c>
      <c r="B67" s="11" t="s">
        <v>139</v>
      </c>
      <c r="C67" s="92" t="s">
        <v>1</v>
      </c>
      <c r="D67" s="91">
        <v>2</v>
      </c>
      <c r="E67" s="118">
        <v>0</v>
      </c>
      <c r="F67" s="118">
        <v>0</v>
      </c>
      <c r="G67" s="97">
        <f t="shared" ref="G67:G77" si="9">D67*E67</f>
        <v>0</v>
      </c>
      <c r="H67" s="97">
        <f t="shared" ref="H67:H77" si="10">D67*F67</f>
        <v>0</v>
      </c>
      <c r="I67" s="98">
        <f t="shared" ref="I67:I77" si="11">G67+H67</f>
        <v>0</v>
      </c>
      <c r="J67" s="3"/>
    </row>
    <row r="68" spans="1:10" s="99" customFormat="1" x14ac:dyDescent="0.2">
      <c r="A68" s="102">
        <v>1.3149999999999999</v>
      </c>
      <c r="B68" s="11" t="s">
        <v>61</v>
      </c>
      <c r="C68" s="92" t="s">
        <v>1</v>
      </c>
      <c r="D68" s="91">
        <v>17</v>
      </c>
      <c r="E68" s="118">
        <v>0</v>
      </c>
      <c r="F68" s="118">
        <v>0</v>
      </c>
      <c r="G68" s="97">
        <f>D68*E68</f>
        <v>0</v>
      </c>
      <c r="H68" s="97">
        <f>D68*F68</f>
        <v>0</v>
      </c>
      <c r="I68" s="98">
        <f>G68+H68</f>
        <v>0</v>
      </c>
      <c r="J68" s="3"/>
    </row>
    <row r="69" spans="1:10" s="99" customFormat="1" x14ac:dyDescent="0.2">
      <c r="A69" s="102">
        <v>1.3160000000000001</v>
      </c>
      <c r="B69" s="11" t="s">
        <v>157</v>
      </c>
      <c r="C69" s="92" t="s">
        <v>1</v>
      </c>
      <c r="D69" s="91">
        <v>2</v>
      </c>
      <c r="E69" s="118">
        <v>0</v>
      </c>
      <c r="F69" s="118">
        <v>0</v>
      </c>
      <c r="G69" s="97">
        <f>D69*E69</f>
        <v>0</v>
      </c>
      <c r="H69" s="97">
        <f>D69*F69</f>
        <v>0</v>
      </c>
      <c r="I69" s="98">
        <f>G69+H69</f>
        <v>0</v>
      </c>
      <c r="J69" s="3"/>
    </row>
    <row r="70" spans="1:10" s="99" customFormat="1" x14ac:dyDescent="0.2">
      <c r="A70" s="102">
        <v>1.3169999999999999</v>
      </c>
      <c r="B70" s="11" t="s">
        <v>165</v>
      </c>
      <c r="C70" s="92" t="s">
        <v>1</v>
      </c>
      <c r="D70" s="91">
        <v>3</v>
      </c>
      <c r="E70" s="118">
        <v>0</v>
      </c>
      <c r="F70" s="118">
        <v>0</v>
      </c>
      <c r="G70" s="97">
        <f>D70*E70</f>
        <v>0</v>
      </c>
      <c r="H70" s="97">
        <f>D70*F70</f>
        <v>0</v>
      </c>
      <c r="I70" s="98">
        <f>G70+H70</f>
        <v>0</v>
      </c>
      <c r="J70" s="3"/>
    </row>
    <row r="71" spans="1:10" s="99" customFormat="1" x14ac:dyDescent="0.2">
      <c r="A71" s="102">
        <v>1.3180000000000001</v>
      </c>
      <c r="B71" s="11" t="s">
        <v>167</v>
      </c>
      <c r="C71" s="92" t="s">
        <v>1</v>
      </c>
      <c r="D71" s="91">
        <v>3</v>
      </c>
      <c r="E71" s="118">
        <v>0</v>
      </c>
      <c r="F71" s="118">
        <v>0</v>
      </c>
      <c r="G71" s="97">
        <f t="shared" si="9"/>
        <v>0</v>
      </c>
      <c r="H71" s="97">
        <f t="shared" si="10"/>
        <v>0</v>
      </c>
      <c r="I71" s="98">
        <f t="shared" si="11"/>
        <v>0</v>
      </c>
      <c r="J71" s="3"/>
    </row>
    <row r="72" spans="1:10" s="99" customFormat="1" x14ac:dyDescent="0.2">
      <c r="A72" s="102">
        <v>1.319</v>
      </c>
      <c r="B72" s="11" t="s">
        <v>168</v>
      </c>
      <c r="C72" s="92" t="s">
        <v>1</v>
      </c>
      <c r="D72" s="91">
        <v>1</v>
      </c>
      <c r="E72" s="118">
        <v>0</v>
      </c>
      <c r="F72" s="118">
        <v>0</v>
      </c>
      <c r="G72" s="97">
        <f t="shared" si="9"/>
        <v>0</v>
      </c>
      <c r="H72" s="97">
        <f t="shared" si="10"/>
        <v>0</v>
      </c>
      <c r="I72" s="98">
        <f t="shared" si="11"/>
        <v>0</v>
      </c>
      <c r="J72" s="3"/>
    </row>
    <row r="73" spans="1:10" s="99" customFormat="1" x14ac:dyDescent="0.2">
      <c r="A73" s="102">
        <v>1.32</v>
      </c>
      <c r="B73" s="11" t="s">
        <v>169</v>
      </c>
      <c r="C73" s="92" t="s">
        <v>1</v>
      </c>
      <c r="D73" s="91">
        <v>1</v>
      </c>
      <c r="E73" s="118">
        <v>0</v>
      </c>
      <c r="F73" s="118">
        <v>0</v>
      </c>
      <c r="G73" s="97">
        <f t="shared" si="9"/>
        <v>0</v>
      </c>
      <c r="H73" s="97">
        <f t="shared" si="10"/>
        <v>0</v>
      </c>
      <c r="I73" s="98">
        <f t="shared" si="11"/>
        <v>0</v>
      </c>
      <c r="J73" s="3"/>
    </row>
    <row r="74" spans="1:10" s="99" customFormat="1" x14ac:dyDescent="0.2">
      <c r="A74" s="102">
        <v>1.321</v>
      </c>
      <c r="B74" s="11" t="s">
        <v>158</v>
      </c>
      <c r="C74" s="92" t="s">
        <v>1</v>
      </c>
      <c r="D74" s="91">
        <v>1</v>
      </c>
      <c r="E74" s="118">
        <v>0</v>
      </c>
      <c r="F74" s="118">
        <v>0</v>
      </c>
      <c r="G74" s="97">
        <f t="shared" si="9"/>
        <v>0</v>
      </c>
      <c r="H74" s="97">
        <f t="shared" si="10"/>
        <v>0</v>
      </c>
      <c r="I74" s="98">
        <f t="shared" si="11"/>
        <v>0</v>
      </c>
      <c r="J74" s="3"/>
    </row>
    <row r="75" spans="1:10" s="99" customFormat="1" x14ac:dyDescent="0.2">
      <c r="A75" s="102">
        <v>1.3220000000000001</v>
      </c>
      <c r="B75" s="11" t="s">
        <v>111</v>
      </c>
      <c r="C75" s="92" t="s">
        <v>1</v>
      </c>
      <c r="D75" s="91">
        <v>4</v>
      </c>
      <c r="E75" s="118">
        <v>0</v>
      </c>
      <c r="F75" s="118">
        <v>0</v>
      </c>
      <c r="G75" s="97">
        <f>D75*E75</f>
        <v>0</v>
      </c>
      <c r="H75" s="97">
        <f>D75*F75</f>
        <v>0</v>
      </c>
      <c r="I75" s="98">
        <f>G75+H75</f>
        <v>0</v>
      </c>
      <c r="J75" s="3"/>
    </row>
    <row r="76" spans="1:10" s="99" customFormat="1" x14ac:dyDescent="0.2">
      <c r="A76" s="102">
        <v>1.323</v>
      </c>
      <c r="B76" s="11" t="s">
        <v>62</v>
      </c>
      <c r="C76" s="92" t="s">
        <v>1</v>
      </c>
      <c r="D76" s="91">
        <v>1</v>
      </c>
      <c r="E76" s="118">
        <v>0</v>
      </c>
      <c r="F76" s="118">
        <v>0</v>
      </c>
      <c r="G76" s="97">
        <f>D76*E76</f>
        <v>0</v>
      </c>
      <c r="H76" s="97">
        <f>D76*F76</f>
        <v>0</v>
      </c>
      <c r="I76" s="98">
        <f>G76+H76</f>
        <v>0</v>
      </c>
      <c r="J76" s="3"/>
    </row>
    <row r="77" spans="1:10" s="99" customFormat="1" ht="38.25" x14ac:dyDescent="0.2">
      <c r="A77" s="102">
        <v>1.3240000000000001</v>
      </c>
      <c r="B77" s="11" t="s">
        <v>170</v>
      </c>
      <c r="C77" s="92" t="s">
        <v>1</v>
      </c>
      <c r="D77" s="91">
        <v>1</v>
      </c>
      <c r="E77" s="118">
        <v>0</v>
      </c>
      <c r="F77" s="118">
        <v>0</v>
      </c>
      <c r="G77" s="97">
        <f t="shared" si="9"/>
        <v>0</v>
      </c>
      <c r="H77" s="97">
        <f t="shared" si="10"/>
        <v>0</v>
      </c>
      <c r="I77" s="98">
        <f t="shared" si="11"/>
        <v>0</v>
      </c>
      <c r="J77" s="3"/>
    </row>
    <row r="78" spans="1:10" s="99" customFormat="1" ht="13.5" thickBot="1" x14ac:dyDescent="0.25">
      <c r="A78" s="102"/>
      <c r="B78" s="11"/>
      <c r="C78" s="92"/>
      <c r="D78" s="91"/>
      <c r="E78" s="118"/>
      <c r="F78" s="118"/>
      <c r="G78" s="97"/>
      <c r="H78" s="97"/>
      <c r="I78" s="98"/>
      <c r="J78" s="3"/>
    </row>
    <row r="79" spans="1:10" s="99" customFormat="1" ht="15.75" thickBot="1" x14ac:dyDescent="0.25">
      <c r="A79" s="102"/>
      <c r="B79" s="120" t="str">
        <f>CONCATENATE(B53," ","CELKEM")</f>
        <v>Rozvaděč RMS21 CELKEM</v>
      </c>
      <c r="C79" s="121"/>
      <c r="D79" s="122"/>
      <c r="E79" s="123"/>
      <c r="F79" s="123"/>
      <c r="G79" s="124"/>
      <c r="H79" s="124"/>
      <c r="I79" s="125"/>
      <c r="J79" s="125">
        <f>SUM(I54:I78)</f>
        <v>0</v>
      </c>
    </row>
    <row r="80" spans="1:10" s="99" customFormat="1" x14ac:dyDescent="0.2">
      <c r="A80" s="102"/>
      <c r="B80" s="139"/>
      <c r="C80" s="15"/>
      <c r="D80" s="96"/>
      <c r="E80" s="118"/>
      <c r="F80" s="118"/>
      <c r="G80" s="97"/>
      <c r="H80" s="97"/>
      <c r="I80" s="98"/>
      <c r="J80" s="3"/>
    </row>
    <row r="81" spans="1:10" s="99" customFormat="1" x14ac:dyDescent="0.2">
      <c r="A81" s="102"/>
      <c r="B81" s="13" t="s">
        <v>171</v>
      </c>
      <c r="C81" s="135"/>
      <c r="D81" s="94"/>
      <c r="E81" s="118"/>
      <c r="F81" s="118"/>
      <c r="G81" s="97"/>
      <c r="H81" s="97"/>
      <c r="I81" s="98"/>
      <c r="J81" s="3"/>
    </row>
    <row r="82" spans="1:10" s="99" customFormat="1" x14ac:dyDescent="0.2">
      <c r="A82" s="102">
        <v>1.401</v>
      </c>
      <c r="B82" s="136" t="s">
        <v>172</v>
      </c>
      <c r="C82" s="92" t="s">
        <v>1</v>
      </c>
      <c r="D82" s="91">
        <v>4</v>
      </c>
      <c r="E82" s="118">
        <v>0</v>
      </c>
      <c r="F82" s="118">
        <v>0</v>
      </c>
      <c r="G82" s="97">
        <f t="shared" ref="G82:G87" si="12">D82*E82</f>
        <v>0</v>
      </c>
      <c r="H82" s="97">
        <f t="shared" ref="H82:H87" si="13">D82*F82</f>
        <v>0</v>
      </c>
      <c r="I82" s="98">
        <f t="shared" ref="I82:I87" si="14">G82+H82</f>
        <v>0</v>
      </c>
      <c r="J82" s="3"/>
    </row>
    <row r="83" spans="1:10" s="99" customFormat="1" x14ac:dyDescent="0.2">
      <c r="A83" s="102">
        <v>1.4019999999999999</v>
      </c>
      <c r="B83" s="136" t="s">
        <v>173</v>
      </c>
      <c r="C83" s="92" t="s">
        <v>1</v>
      </c>
      <c r="D83" s="91">
        <v>4</v>
      </c>
      <c r="E83" s="118">
        <v>0</v>
      </c>
      <c r="F83" s="118">
        <v>0</v>
      </c>
      <c r="G83" s="97">
        <f t="shared" si="12"/>
        <v>0</v>
      </c>
      <c r="H83" s="97">
        <f t="shared" si="13"/>
        <v>0</v>
      </c>
      <c r="I83" s="98">
        <f t="shared" si="14"/>
        <v>0</v>
      </c>
      <c r="J83" s="3"/>
    </row>
    <row r="84" spans="1:10" s="99" customFormat="1" x14ac:dyDescent="0.2">
      <c r="A84" s="102">
        <v>1.403</v>
      </c>
      <c r="B84" s="11" t="s">
        <v>174</v>
      </c>
      <c r="C84" s="92" t="s">
        <v>1</v>
      </c>
      <c r="D84" s="91">
        <v>4</v>
      </c>
      <c r="E84" s="118">
        <v>0</v>
      </c>
      <c r="F84" s="118">
        <v>0</v>
      </c>
      <c r="G84" s="97">
        <f t="shared" si="12"/>
        <v>0</v>
      </c>
      <c r="H84" s="97">
        <f t="shared" si="13"/>
        <v>0</v>
      </c>
      <c r="I84" s="98">
        <f t="shared" si="14"/>
        <v>0</v>
      </c>
      <c r="J84" s="3"/>
    </row>
    <row r="85" spans="1:10" s="99" customFormat="1" x14ac:dyDescent="0.2">
      <c r="A85" s="102">
        <v>1.4039999999999999</v>
      </c>
      <c r="B85" s="136" t="s">
        <v>175</v>
      </c>
      <c r="C85" s="92" t="s">
        <v>1</v>
      </c>
      <c r="D85" s="91">
        <v>2</v>
      </c>
      <c r="E85" s="118">
        <v>0</v>
      </c>
      <c r="F85" s="118">
        <v>0</v>
      </c>
      <c r="G85" s="97">
        <f t="shared" si="12"/>
        <v>0</v>
      </c>
      <c r="H85" s="97">
        <f t="shared" si="13"/>
        <v>0</v>
      </c>
      <c r="I85" s="98">
        <f t="shared" si="14"/>
        <v>0</v>
      </c>
      <c r="J85" s="3"/>
    </row>
    <row r="86" spans="1:10" s="99" customFormat="1" ht="25.5" x14ac:dyDescent="0.2">
      <c r="A86" s="102">
        <v>1.405</v>
      </c>
      <c r="B86" s="11" t="s">
        <v>176</v>
      </c>
      <c r="C86" s="92" t="s">
        <v>1</v>
      </c>
      <c r="D86" s="91">
        <v>1</v>
      </c>
      <c r="E86" s="118">
        <v>0</v>
      </c>
      <c r="F86" s="118">
        <v>0</v>
      </c>
      <c r="G86" s="97">
        <f t="shared" si="12"/>
        <v>0</v>
      </c>
      <c r="H86" s="97">
        <f t="shared" si="13"/>
        <v>0</v>
      </c>
      <c r="I86" s="98">
        <f t="shared" si="14"/>
        <v>0</v>
      </c>
      <c r="J86" s="3"/>
    </row>
    <row r="87" spans="1:10" s="99" customFormat="1" x14ac:dyDescent="0.2">
      <c r="A87" s="102">
        <v>1.4059999999999999</v>
      </c>
      <c r="B87" s="136" t="s">
        <v>198</v>
      </c>
      <c r="C87" s="92" t="s">
        <v>1</v>
      </c>
      <c r="D87" s="91">
        <v>1</v>
      </c>
      <c r="E87" s="118">
        <v>0</v>
      </c>
      <c r="F87" s="118">
        <v>0</v>
      </c>
      <c r="G87" s="97">
        <f t="shared" si="12"/>
        <v>0</v>
      </c>
      <c r="H87" s="97">
        <f t="shared" si="13"/>
        <v>0</v>
      </c>
      <c r="I87" s="98">
        <f t="shared" si="14"/>
        <v>0</v>
      </c>
      <c r="J87" s="3"/>
    </row>
    <row r="88" spans="1:10" s="99" customFormat="1" ht="13.5" thickBot="1" x14ac:dyDescent="0.25">
      <c r="A88" s="102"/>
      <c r="B88" s="11"/>
      <c r="C88" s="92"/>
      <c r="D88" s="91"/>
      <c r="E88" s="118"/>
      <c r="F88" s="118"/>
      <c r="G88" s="97"/>
      <c r="H88" s="97"/>
      <c r="I88" s="98"/>
      <c r="J88" s="3"/>
    </row>
    <row r="89" spans="1:10" s="99" customFormat="1" ht="15.75" thickBot="1" x14ac:dyDescent="0.25">
      <c r="A89" s="102"/>
      <c r="B89" s="120" t="str">
        <f>CONCATENATE(B81," ","CELKEM")</f>
        <v>Řídicí systém pro osvětlení DALI CELKEM</v>
      </c>
      <c r="C89" s="121"/>
      <c r="D89" s="122"/>
      <c r="E89" s="123"/>
      <c r="F89" s="123"/>
      <c r="G89" s="124"/>
      <c r="H89" s="124"/>
      <c r="I89" s="125"/>
      <c r="J89" s="125">
        <f>SUM(I82:I88)</f>
        <v>0</v>
      </c>
    </row>
    <row r="90" spans="1:10" s="99" customFormat="1" x14ac:dyDescent="0.2">
      <c r="A90" s="102"/>
      <c r="B90" s="139"/>
      <c r="C90" s="15"/>
      <c r="D90" s="96"/>
      <c r="E90" s="118"/>
      <c r="F90" s="118"/>
      <c r="G90" s="97"/>
      <c r="H90" s="97"/>
      <c r="I90" s="98"/>
      <c r="J90" s="3"/>
    </row>
    <row r="91" spans="1:10" s="99" customFormat="1" x14ac:dyDescent="0.2">
      <c r="A91" s="102"/>
      <c r="B91" s="13" t="s">
        <v>55</v>
      </c>
      <c r="C91" s="15"/>
      <c r="D91" s="96"/>
      <c r="E91" s="118"/>
      <c r="F91" s="118"/>
      <c r="G91" s="97"/>
      <c r="H91" s="97"/>
      <c r="I91" s="98"/>
      <c r="J91" s="98"/>
    </row>
    <row r="92" spans="1:10" s="99" customFormat="1" x14ac:dyDescent="0.2">
      <c r="A92" s="102">
        <v>2.0009999999999999</v>
      </c>
      <c r="B92" s="8" t="s">
        <v>121</v>
      </c>
      <c r="C92" s="15" t="s">
        <v>1</v>
      </c>
      <c r="D92" s="96">
        <v>6</v>
      </c>
      <c r="E92" s="140">
        <v>0</v>
      </c>
      <c r="F92" s="140">
        <v>0</v>
      </c>
      <c r="G92" s="97">
        <f>D92*E92</f>
        <v>0</v>
      </c>
      <c r="H92" s="97">
        <f>D92*F92</f>
        <v>0</v>
      </c>
      <c r="I92" s="98">
        <f>G92+H92</f>
        <v>0</v>
      </c>
      <c r="J92" s="98"/>
    </row>
    <row r="93" spans="1:10" s="99" customFormat="1" x14ac:dyDescent="0.2">
      <c r="A93" s="102">
        <v>2.0019999999999998</v>
      </c>
      <c r="B93" s="8" t="s">
        <v>124</v>
      </c>
      <c r="C93" s="15" t="s">
        <v>1</v>
      </c>
      <c r="D93" s="96">
        <v>3</v>
      </c>
      <c r="E93" s="140">
        <v>0</v>
      </c>
      <c r="F93" s="140">
        <v>0</v>
      </c>
      <c r="G93" s="97">
        <f>D93*E93</f>
        <v>0</v>
      </c>
      <c r="H93" s="97">
        <f>D93*F93</f>
        <v>0</v>
      </c>
      <c r="I93" s="98">
        <f>G93+H93</f>
        <v>0</v>
      </c>
      <c r="J93" s="98"/>
    </row>
    <row r="94" spans="1:10" s="99" customFormat="1" x14ac:dyDescent="0.2">
      <c r="A94" s="102">
        <v>2.0030000000000001</v>
      </c>
      <c r="B94" s="8" t="s">
        <v>122</v>
      </c>
      <c r="C94" s="15" t="s">
        <v>1</v>
      </c>
      <c r="D94" s="96">
        <v>8</v>
      </c>
      <c r="E94" s="140">
        <v>0</v>
      </c>
      <c r="F94" s="140">
        <v>0</v>
      </c>
      <c r="G94" s="97">
        <f>D94*E94</f>
        <v>0</v>
      </c>
      <c r="H94" s="97">
        <f>D94*F94</f>
        <v>0</v>
      </c>
      <c r="I94" s="98">
        <f>G94+H94</f>
        <v>0</v>
      </c>
      <c r="J94" s="98"/>
    </row>
    <row r="95" spans="1:10" s="99" customFormat="1" x14ac:dyDescent="0.2">
      <c r="A95" s="102">
        <v>2.004</v>
      </c>
      <c r="B95" s="8" t="s">
        <v>193</v>
      </c>
      <c r="C95" s="15" t="s">
        <v>1</v>
      </c>
      <c r="D95" s="96">
        <v>10</v>
      </c>
      <c r="E95" s="140">
        <v>0</v>
      </c>
      <c r="F95" s="140">
        <v>0</v>
      </c>
      <c r="G95" s="97">
        <f t="shared" ref="G95:G100" si="15">D95*E95</f>
        <v>0</v>
      </c>
      <c r="H95" s="97">
        <f t="shared" ref="H95:H100" si="16">D95*F95</f>
        <v>0</v>
      </c>
      <c r="I95" s="98">
        <f t="shared" ref="I95:I100" si="17">G95+H95</f>
        <v>0</v>
      </c>
      <c r="J95" s="98"/>
    </row>
    <row r="96" spans="1:10" s="99" customFormat="1" x14ac:dyDescent="0.2">
      <c r="A96" s="102">
        <v>2.0049999999999999</v>
      </c>
      <c r="B96" s="8" t="s">
        <v>125</v>
      </c>
      <c r="C96" s="15" t="s">
        <v>1</v>
      </c>
      <c r="D96" s="96">
        <v>24</v>
      </c>
      <c r="E96" s="140">
        <v>0</v>
      </c>
      <c r="F96" s="140">
        <v>0</v>
      </c>
      <c r="G96" s="97">
        <f t="shared" si="15"/>
        <v>0</v>
      </c>
      <c r="H96" s="97">
        <f t="shared" si="16"/>
        <v>0</v>
      </c>
      <c r="I96" s="98">
        <f t="shared" si="17"/>
        <v>0</v>
      </c>
      <c r="J96" s="98"/>
    </row>
    <row r="97" spans="1:10" s="99" customFormat="1" x14ac:dyDescent="0.2">
      <c r="A97" s="102">
        <v>2.0059999999999998</v>
      </c>
      <c r="B97" s="8" t="s">
        <v>126</v>
      </c>
      <c r="C97" s="15" t="s">
        <v>1</v>
      </c>
      <c r="D97" s="96">
        <v>3</v>
      </c>
      <c r="E97" s="140">
        <v>0</v>
      </c>
      <c r="F97" s="140">
        <v>0</v>
      </c>
      <c r="G97" s="97">
        <f t="shared" si="15"/>
        <v>0</v>
      </c>
      <c r="H97" s="97">
        <f t="shared" si="16"/>
        <v>0</v>
      </c>
      <c r="I97" s="98">
        <f t="shared" si="17"/>
        <v>0</v>
      </c>
      <c r="J97" s="98"/>
    </row>
    <row r="98" spans="1:10" s="99" customFormat="1" x14ac:dyDescent="0.2">
      <c r="A98" s="102">
        <v>2.0070000000000001</v>
      </c>
      <c r="B98" s="8" t="s">
        <v>195</v>
      </c>
      <c r="C98" s="15" t="s">
        <v>1</v>
      </c>
      <c r="D98" s="96">
        <v>26</v>
      </c>
      <c r="E98" s="118">
        <v>0</v>
      </c>
      <c r="F98" s="118">
        <v>0</v>
      </c>
      <c r="G98" s="97">
        <f t="shared" si="15"/>
        <v>0</v>
      </c>
      <c r="H98" s="97">
        <f t="shared" si="16"/>
        <v>0</v>
      </c>
      <c r="I98" s="98">
        <f t="shared" si="17"/>
        <v>0</v>
      </c>
      <c r="J98" s="98"/>
    </row>
    <row r="99" spans="1:10" s="99" customFormat="1" ht="25.5" x14ac:dyDescent="0.2">
      <c r="A99" s="102">
        <v>2.008</v>
      </c>
      <c r="B99" s="8" t="s">
        <v>196</v>
      </c>
      <c r="C99" s="15" t="s">
        <v>1</v>
      </c>
      <c r="D99" s="96">
        <v>14</v>
      </c>
      <c r="E99" s="118">
        <v>0</v>
      </c>
      <c r="F99" s="118">
        <v>0</v>
      </c>
      <c r="G99" s="97">
        <f t="shared" si="15"/>
        <v>0</v>
      </c>
      <c r="H99" s="97">
        <f t="shared" si="16"/>
        <v>0</v>
      </c>
      <c r="I99" s="98">
        <f t="shared" si="17"/>
        <v>0</v>
      </c>
      <c r="J99" s="98"/>
    </row>
    <row r="100" spans="1:10" s="99" customFormat="1" x14ac:dyDescent="0.2">
      <c r="A100" s="102">
        <v>2.0089999999999999</v>
      </c>
      <c r="B100" s="8" t="s">
        <v>127</v>
      </c>
      <c r="C100" s="15" t="s">
        <v>1</v>
      </c>
      <c r="D100" s="96">
        <v>67</v>
      </c>
      <c r="E100" s="140">
        <v>0</v>
      </c>
      <c r="F100" s="140">
        <v>0</v>
      </c>
      <c r="G100" s="97">
        <f t="shared" si="15"/>
        <v>0</v>
      </c>
      <c r="H100" s="97">
        <f t="shared" si="16"/>
        <v>0</v>
      </c>
      <c r="I100" s="98">
        <f t="shared" si="17"/>
        <v>0</v>
      </c>
      <c r="J100" s="98"/>
    </row>
    <row r="101" spans="1:10" s="99" customFormat="1" x14ac:dyDescent="0.2">
      <c r="A101" s="102">
        <v>2.0099999999999998</v>
      </c>
      <c r="B101" s="8" t="s">
        <v>128</v>
      </c>
      <c r="C101" s="15" t="s">
        <v>1</v>
      </c>
      <c r="D101" s="96">
        <v>3</v>
      </c>
      <c r="E101" s="118">
        <v>0</v>
      </c>
      <c r="F101" s="118">
        <v>0</v>
      </c>
      <c r="G101" s="97">
        <f t="shared" ref="G101:G107" si="18">D101*E101</f>
        <v>0</v>
      </c>
      <c r="H101" s="97">
        <f t="shared" ref="H101:H107" si="19">D101*F101</f>
        <v>0</v>
      </c>
      <c r="I101" s="98">
        <f t="shared" ref="I101:I107" si="20">G101+H101</f>
        <v>0</v>
      </c>
      <c r="J101" s="98"/>
    </row>
    <row r="102" spans="1:10" s="99" customFormat="1" x14ac:dyDescent="0.2">
      <c r="A102" s="102">
        <v>2.0110000000000001</v>
      </c>
      <c r="B102" s="8" t="s">
        <v>194</v>
      </c>
      <c r="C102" s="15" t="s">
        <v>1</v>
      </c>
      <c r="D102" s="96">
        <v>3</v>
      </c>
      <c r="E102" s="118">
        <v>0</v>
      </c>
      <c r="F102" s="118">
        <v>0</v>
      </c>
      <c r="G102" s="97">
        <f t="shared" si="18"/>
        <v>0</v>
      </c>
      <c r="H102" s="97">
        <f t="shared" si="19"/>
        <v>0</v>
      </c>
      <c r="I102" s="98">
        <f t="shared" si="20"/>
        <v>0</v>
      </c>
      <c r="J102" s="98"/>
    </row>
    <row r="103" spans="1:10" s="99" customFormat="1" x14ac:dyDescent="0.2">
      <c r="A103" s="102">
        <v>2.012</v>
      </c>
      <c r="B103" s="8" t="s">
        <v>129</v>
      </c>
      <c r="C103" s="15" t="s">
        <v>1</v>
      </c>
      <c r="D103" s="96">
        <v>2</v>
      </c>
      <c r="E103" s="118">
        <v>0</v>
      </c>
      <c r="F103" s="118">
        <v>0</v>
      </c>
      <c r="G103" s="97">
        <f t="shared" si="18"/>
        <v>0</v>
      </c>
      <c r="H103" s="97">
        <f t="shared" si="19"/>
        <v>0</v>
      </c>
      <c r="I103" s="98">
        <f t="shared" si="20"/>
        <v>0</v>
      </c>
      <c r="J103" s="98"/>
    </row>
    <row r="104" spans="1:10" s="99" customFormat="1" x14ac:dyDescent="0.2">
      <c r="A104" s="102">
        <v>2.0129999999999999</v>
      </c>
      <c r="B104" s="8" t="s">
        <v>130</v>
      </c>
      <c r="C104" s="15" t="s">
        <v>1</v>
      </c>
      <c r="D104" s="96">
        <v>4</v>
      </c>
      <c r="E104" s="118">
        <v>0</v>
      </c>
      <c r="F104" s="118">
        <v>0</v>
      </c>
      <c r="G104" s="97">
        <f t="shared" si="18"/>
        <v>0</v>
      </c>
      <c r="H104" s="97">
        <f t="shared" si="19"/>
        <v>0</v>
      </c>
      <c r="I104" s="98">
        <f t="shared" si="20"/>
        <v>0</v>
      </c>
      <c r="J104" s="98"/>
    </row>
    <row r="105" spans="1:10" s="99" customFormat="1" x14ac:dyDescent="0.2">
      <c r="A105" s="102">
        <v>2.0139999999999998</v>
      </c>
      <c r="B105" s="8" t="s">
        <v>131</v>
      </c>
      <c r="C105" s="15" t="s">
        <v>1</v>
      </c>
      <c r="D105" s="96">
        <v>6</v>
      </c>
      <c r="E105" s="118">
        <v>0</v>
      </c>
      <c r="F105" s="118">
        <v>0</v>
      </c>
      <c r="G105" s="97">
        <f t="shared" si="18"/>
        <v>0</v>
      </c>
      <c r="H105" s="97">
        <f t="shared" si="19"/>
        <v>0</v>
      </c>
      <c r="I105" s="98">
        <f t="shared" si="20"/>
        <v>0</v>
      </c>
      <c r="J105" s="98"/>
    </row>
    <row r="106" spans="1:10" s="99" customFormat="1" x14ac:dyDescent="0.2">
      <c r="A106" s="102">
        <v>2.0150000000000001</v>
      </c>
      <c r="B106" s="8" t="s">
        <v>123</v>
      </c>
      <c r="C106" s="15" t="s">
        <v>1</v>
      </c>
      <c r="D106" s="96">
        <v>3</v>
      </c>
      <c r="E106" s="140">
        <v>0</v>
      </c>
      <c r="F106" s="140">
        <v>0</v>
      </c>
      <c r="G106" s="97">
        <f t="shared" si="18"/>
        <v>0</v>
      </c>
      <c r="H106" s="97">
        <f t="shared" si="19"/>
        <v>0</v>
      </c>
      <c r="I106" s="98">
        <f t="shared" si="20"/>
        <v>0</v>
      </c>
      <c r="J106" s="98"/>
    </row>
    <row r="107" spans="1:10" s="99" customFormat="1" x14ac:dyDescent="0.2">
      <c r="A107" s="102">
        <v>2.016</v>
      </c>
      <c r="B107" s="8" t="s">
        <v>197</v>
      </c>
      <c r="C107" s="15" t="s">
        <v>1</v>
      </c>
      <c r="D107" s="96">
        <v>22</v>
      </c>
      <c r="E107" s="118">
        <v>0</v>
      </c>
      <c r="F107" s="118">
        <v>0</v>
      </c>
      <c r="G107" s="97">
        <f t="shared" si="18"/>
        <v>0</v>
      </c>
      <c r="H107" s="97">
        <f t="shared" si="19"/>
        <v>0</v>
      </c>
      <c r="I107" s="98">
        <f t="shared" si="20"/>
        <v>0</v>
      </c>
      <c r="J107" s="98"/>
    </row>
    <row r="108" spans="1:10" s="99" customFormat="1" x14ac:dyDescent="0.2">
      <c r="A108" s="102">
        <v>2.0169999999999999</v>
      </c>
      <c r="B108" s="8" t="s">
        <v>191</v>
      </c>
      <c r="C108" s="141" t="s">
        <v>1</v>
      </c>
      <c r="D108" s="91">
        <v>11</v>
      </c>
      <c r="E108" s="118">
        <v>0</v>
      </c>
      <c r="F108" s="118">
        <v>0</v>
      </c>
      <c r="G108" s="97">
        <f>D108*E108</f>
        <v>0</v>
      </c>
      <c r="H108" s="97">
        <f>D108*F108</f>
        <v>0</v>
      </c>
      <c r="I108" s="98">
        <f>G108+H108</f>
        <v>0</v>
      </c>
      <c r="J108" s="98"/>
    </row>
    <row r="109" spans="1:10" s="99" customFormat="1" x14ac:dyDescent="0.2">
      <c r="A109" s="102">
        <v>2.0179999999999998</v>
      </c>
      <c r="B109" s="8" t="s">
        <v>192</v>
      </c>
      <c r="C109" s="141" t="s">
        <v>1</v>
      </c>
      <c r="D109" s="91">
        <v>4</v>
      </c>
      <c r="E109" s="118">
        <v>0</v>
      </c>
      <c r="F109" s="118">
        <v>0</v>
      </c>
      <c r="G109" s="97">
        <f>D109*E109</f>
        <v>0</v>
      </c>
      <c r="H109" s="97">
        <f>D109*F109</f>
        <v>0</v>
      </c>
      <c r="I109" s="98">
        <f>G109+H109</f>
        <v>0</v>
      </c>
      <c r="J109" s="98"/>
    </row>
    <row r="110" spans="1:10" s="99" customFormat="1" x14ac:dyDescent="0.2">
      <c r="A110" s="102">
        <v>2.0190000000000001</v>
      </c>
      <c r="B110" s="11" t="s">
        <v>132</v>
      </c>
      <c r="C110" s="92" t="s">
        <v>1</v>
      </c>
      <c r="D110" s="91">
        <v>2</v>
      </c>
      <c r="E110" s="118">
        <v>0</v>
      </c>
      <c r="F110" s="118">
        <v>0</v>
      </c>
      <c r="G110" s="97">
        <f>D110*E110</f>
        <v>0</v>
      </c>
      <c r="H110" s="97">
        <f>D110*F110</f>
        <v>0</v>
      </c>
      <c r="I110" s="98">
        <f>G110+H110</f>
        <v>0</v>
      </c>
      <c r="J110" s="98"/>
    </row>
    <row r="111" spans="1:10" s="99" customFormat="1" x14ac:dyDescent="0.2">
      <c r="A111" s="102">
        <v>2.02</v>
      </c>
      <c r="B111" s="11" t="s">
        <v>189</v>
      </c>
      <c r="C111" s="92" t="s">
        <v>1</v>
      </c>
      <c r="D111" s="91">
        <v>1</v>
      </c>
      <c r="E111" s="118">
        <v>0</v>
      </c>
      <c r="F111" s="118">
        <v>0</v>
      </c>
      <c r="G111" s="97">
        <f>D111*E111</f>
        <v>0</v>
      </c>
      <c r="H111" s="97">
        <f>D111*F111</f>
        <v>0</v>
      </c>
      <c r="I111" s="98">
        <f>G111+H111</f>
        <v>0</v>
      </c>
      <c r="J111" s="98"/>
    </row>
    <row r="112" spans="1:10" s="99" customFormat="1" x14ac:dyDescent="0.2">
      <c r="A112" s="102">
        <v>2.0209999999999999</v>
      </c>
      <c r="B112" s="11" t="s">
        <v>188</v>
      </c>
      <c r="C112" s="92" t="s">
        <v>1</v>
      </c>
      <c r="D112" s="91">
        <v>1</v>
      </c>
      <c r="E112" s="118">
        <v>0</v>
      </c>
      <c r="F112" s="118">
        <v>0</v>
      </c>
      <c r="G112" s="97">
        <f>D112*E112</f>
        <v>0</v>
      </c>
      <c r="H112" s="97">
        <f>D112*F112</f>
        <v>0</v>
      </c>
      <c r="I112" s="98">
        <f>G112+H112</f>
        <v>0</v>
      </c>
      <c r="J112" s="98"/>
    </row>
    <row r="113" spans="1:10" s="99" customFormat="1" ht="13.5" thickBot="1" x14ac:dyDescent="0.25">
      <c r="A113" s="102"/>
      <c r="B113" s="8"/>
      <c r="C113" s="142"/>
      <c r="D113" s="91"/>
      <c r="E113" s="118"/>
      <c r="F113" s="118"/>
      <c r="G113" s="97"/>
      <c r="H113" s="97"/>
      <c r="I113" s="98"/>
      <c r="J113" s="98"/>
    </row>
    <row r="114" spans="1:10" s="99" customFormat="1" ht="15.75" thickBot="1" x14ac:dyDescent="0.25">
      <c r="A114" s="102"/>
      <c r="B114" s="120" t="str">
        <f>CONCATENATE(B91," ","CELKEM")</f>
        <v>Přístroje CELKEM</v>
      </c>
      <c r="C114" s="121"/>
      <c r="D114" s="122"/>
      <c r="E114" s="123"/>
      <c r="F114" s="123"/>
      <c r="G114" s="124"/>
      <c r="H114" s="124"/>
      <c r="I114" s="125"/>
      <c r="J114" s="125">
        <f>SUM(I91:I113)</f>
        <v>0</v>
      </c>
    </row>
    <row r="115" spans="1:10" s="99" customFormat="1" x14ac:dyDescent="0.2">
      <c r="A115" s="102"/>
      <c r="B115" s="11"/>
      <c r="C115" s="92"/>
      <c r="D115" s="91"/>
      <c r="E115" s="118"/>
      <c r="F115" s="118"/>
      <c r="G115" s="97"/>
      <c r="H115" s="97"/>
      <c r="I115" s="98"/>
      <c r="J115" s="3"/>
    </row>
    <row r="116" spans="1:10" s="99" customFormat="1" x14ac:dyDescent="0.2">
      <c r="A116" s="102"/>
      <c r="B116" s="13" t="s">
        <v>54</v>
      </c>
      <c r="C116" s="15"/>
      <c r="D116" s="96"/>
      <c r="E116" s="118"/>
      <c r="F116" s="118"/>
      <c r="G116" s="97"/>
      <c r="H116" s="97"/>
      <c r="I116" s="98"/>
      <c r="J116" s="98"/>
    </row>
    <row r="117" spans="1:10" s="99" customFormat="1" x14ac:dyDescent="0.2">
      <c r="A117" s="102"/>
      <c r="B117" s="16" t="s">
        <v>74</v>
      </c>
      <c r="C117" s="15"/>
      <c r="D117" s="96"/>
      <c r="E117" s="118"/>
      <c r="F117" s="118"/>
      <c r="G117" s="97"/>
      <c r="H117" s="97"/>
      <c r="I117" s="98"/>
      <c r="J117" s="98"/>
    </row>
    <row r="118" spans="1:10" s="99" customFormat="1" x14ac:dyDescent="0.2">
      <c r="A118" s="102">
        <v>2.101</v>
      </c>
      <c r="B118" s="8" t="s">
        <v>57</v>
      </c>
      <c r="C118" s="142" t="s">
        <v>0</v>
      </c>
      <c r="D118" s="91">
        <v>170</v>
      </c>
      <c r="E118" s="118">
        <v>0</v>
      </c>
      <c r="F118" s="118">
        <v>0</v>
      </c>
      <c r="G118" s="97">
        <f t="shared" ref="G118:G123" si="21">D118*E118</f>
        <v>0</v>
      </c>
      <c r="H118" s="97">
        <f t="shared" ref="H118:H123" si="22">D118*F118</f>
        <v>0</v>
      </c>
      <c r="I118" s="98">
        <f t="shared" ref="I118:I123" si="23">G118+H118</f>
        <v>0</v>
      </c>
      <c r="J118" s="98"/>
    </row>
    <row r="119" spans="1:10" s="99" customFormat="1" x14ac:dyDescent="0.2">
      <c r="A119" s="102">
        <v>2.1019999999999999</v>
      </c>
      <c r="B119" s="8" t="s">
        <v>58</v>
      </c>
      <c r="C119" s="142" t="s">
        <v>0</v>
      </c>
      <c r="D119" s="91">
        <v>70</v>
      </c>
      <c r="E119" s="118">
        <v>0</v>
      </c>
      <c r="F119" s="118">
        <v>0</v>
      </c>
      <c r="G119" s="97">
        <f t="shared" si="21"/>
        <v>0</v>
      </c>
      <c r="H119" s="97">
        <f t="shared" si="22"/>
        <v>0</v>
      </c>
      <c r="I119" s="98">
        <f t="shared" si="23"/>
        <v>0</v>
      </c>
      <c r="J119" s="98"/>
    </row>
    <row r="120" spans="1:10" s="99" customFormat="1" x14ac:dyDescent="0.2">
      <c r="A120" s="102">
        <v>2.1030000000000002</v>
      </c>
      <c r="B120" s="8" t="s">
        <v>59</v>
      </c>
      <c r="C120" s="142" t="s">
        <v>0</v>
      </c>
      <c r="D120" s="91">
        <v>320</v>
      </c>
      <c r="E120" s="118">
        <v>0</v>
      </c>
      <c r="F120" s="118">
        <v>0</v>
      </c>
      <c r="G120" s="97">
        <f t="shared" si="21"/>
        <v>0</v>
      </c>
      <c r="H120" s="97">
        <f t="shared" si="22"/>
        <v>0</v>
      </c>
      <c r="I120" s="98">
        <f t="shared" si="23"/>
        <v>0</v>
      </c>
      <c r="J120" s="98"/>
    </row>
    <row r="121" spans="1:10" s="99" customFormat="1" x14ac:dyDescent="0.2">
      <c r="A121" s="102">
        <v>2.1040000000000001</v>
      </c>
      <c r="B121" s="8" t="s">
        <v>84</v>
      </c>
      <c r="C121" s="142" t="s">
        <v>0</v>
      </c>
      <c r="D121" s="91">
        <v>18</v>
      </c>
      <c r="E121" s="118">
        <v>0</v>
      </c>
      <c r="F121" s="118">
        <v>0</v>
      </c>
      <c r="G121" s="97">
        <f t="shared" si="21"/>
        <v>0</v>
      </c>
      <c r="H121" s="97">
        <f t="shared" si="22"/>
        <v>0</v>
      </c>
      <c r="I121" s="98">
        <f t="shared" si="23"/>
        <v>0</v>
      </c>
      <c r="J121" s="98"/>
    </row>
    <row r="122" spans="1:10" s="99" customFormat="1" x14ac:dyDescent="0.2">
      <c r="A122" s="102">
        <v>2.105</v>
      </c>
      <c r="B122" s="8" t="s">
        <v>72</v>
      </c>
      <c r="C122" s="142" t="s">
        <v>0</v>
      </c>
      <c r="D122" s="91">
        <v>90</v>
      </c>
      <c r="E122" s="118">
        <v>0</v>
      </c>
      <c r="F122" s="118">
        <v>0</v>
      </c>
      <c r="G122" s="97">
        <f t="shared" si="21"/>
        <v>0</v>
      </c>
      <c r="H122" s="97">
        <f t="shared" si="22"/>
        <v>0</v>
      </c>
      <c r="I122" s="98">
        <f t="shared" si="23"/>
        <v>0</v>
      </c>
      <c r="J122" s="98"/>
    </row>
    <row r="123" spans="1:10" s="99" customFormat="1" x14ac:dyDescent="0.2">
      <c r="A123" s="102">
        <v>2.1059999999999999</v>
      </c>
      <c r="B123" s="8" t="s">
        <v>223</v>
      </c>
      <c r="C123" s="142" t="s">
        <v>0</v>
      </c>
      <c r="D123" s="91">
        <v>60</v>
      </c>
      <c r="E123" s="118">
        <v>0</v>
      </c>
      <c r="F123" s="118">
        <v>0</v>
      </c>
      <c r="G123" s="97">
        <f t="shared" si="21"/>
        <v>0</v>
      </c>
      <c r="H123" s="97">
        <f t="shared" si="22"/>
        <v>0</v>
      </c>
      <c r="I123" s="98">
        <f t="shared" si="23"/>
        <v>0</v>
      </c>
      <c r="J123" s="98"/>
    </row>
    <row r="124" spans="1:10" s="99" customFormat="1" x14ac:dyDescent="0.2">
      <c r="A124" s="102"/>
      <c r="B124" s="8"/>
      <c r="C124" s="142"/>
      <c r="D124" s="91"/>
      <c r="E124" s="118"/>
      <c r="F124" s="118"/>
      <c r="G124" s="97"/>
      <c r="H124" s="97"/>
      <c r="I124" s="98"/>
      <c r="J124" s="98"/>
    </row>
    <row r="125" spans="1:10" s="99" customFormat="1" x14ac:dyDescent="0.2">
      <c r="A125" s="102">
        <v>2.1070000000000002</v>
      </c>
      <c r="B125" s="8" t="s">
        <v>224</v>
      </c>
      <c r="C125" s="142" t="s">
        <v>0</v>
      </c>
      <c r="D125" s="91">
        <v>130</v>
      </c>
      <c r="E125" s="118">
        <v>0</v>
      </c>
      <c r="F125" s="118">
        <v>0</v>
      </c>
      <c r="G125" s="97">
        <f>D125*E125</f>
        <v>0</v>
      </c>
      <c r="H125" s="97">
        <f>D125*F125</f>
        <v>0</v>
      </c>
      <c r="I125" s="98">
        <f>G125+H125</f>
        <v>0</v>
      </c>
      <c r="J125" s="98"/>
    </row>
    <row r="126" spans="1:10" s="99" customFormat="1" x14ac:dyDescent="0.2">
      <c r="A126" s="102"/>
      <c r="B126" s="8"/>
      <c r="C126" s="142"/>
      <c r="D126" s="91"/>
      <c r="E126" s="118"/>
      <c r="F126" s="118"/>
      <c r="G126" s="97"/>
      <c r="H126" s="97"/>
      <c r="I126" s="98"/>
      <c r="J126" s="98"/>
    </row>
    <row r="127" spans="1:10" s="99" customFormat="1" ht="25.5" x14ac:dyDescent="0.2">
      <c r="A127" s="102"/>
      <c r="B127" s="163" t="s">
        <v>217</v>
      </c>
      <c r="C127" s="142"/>
      <c r="D127" s="91"/>
      <c r="E127" s="118"/>
      <c r="F127" s="118"/>
      <c r="G127" s="97"/>
      <c r="H127" s="97"/>
      <c r="I127" s="98"/>
      <c r="J127" s="98"/>
    </row>
    <row r="128" spans="1:10" s="99" customFormat="1" x14ac:dyDescent="0.2">
      <c r="A128" s="102"/>
      <c r="B128" s="8"/>
      <c r="C128" s="142"/>
      <c r="D128" s="91"/>
      <c r="E128" s="118"/>
      <c r="F128" s="118"/>
      <c r="G128" s="97"/>
      <c r="H128" s="97"/>
      <c r="I128" s="98"/>
      <c r="J128" s="98"/>
    </row>
    <row r="129" spans="1:10" s="99" customFormat="1" x14ac:dyDescent="0.2">
      <c r="A129" s="102">
        <v>2.1080000000000001</v>
      </c>
      <c r="B129" s="8" t="s">
        <v>118</v>
      </c>
      <c r="C129" s="142" t="s">
        <v>0</v>
      </c>
      <c r="D129" s="91">
        <v>60</v>
      </c>
      <c r="E129" s="118">
        <v>0</v>
      </c>
      <c r="F129" s="118">
        <v>0</v>
      </c>
      <c r="G129" s="97">
        <f t="shared" ref="G129:G137" si="24">D129*E129</f>
        <v>0</v>
      </c>
      <c r="H129" s="97">
        <f t="shared" ref="H129:H137" si="25">D129*F129</f>
        <v>0</v>
      </c>
      <c r="I129" s="98">
        <f t="shared" ref="I129:I137" si="26">G129+H129</f>
        <v>0</v>
      </c>
      <c r="J129" s="98"/>
    </row>
    <row r="130" spans="1:10" s="99" customFormat="1" x14ac:dyDescent="0.2">
      <c r="A130" s="102">
        <v>2.109</v>
      </c>
      <c r="B130" s="8" t="s">
        <v>218</v>
      </c>
      <c r="C130" s="142" t="s">
        <v>0</v>
      </c>
      <c r="D130" s="91">
        <v>18</v>
      </c>
      <c r="E130" s="118">
        <v>0</v>
      </c>
      <c r="F130" s="118">
        <v>0</v>
      </c>
      <c r="G130" s="97">
        <f t="shared" si="24"/>
        <v>0</v>
      </c>
      <c r="H130" s="97">
        <f t="shared" si="25"/>
        <v>0</v>
      </c>
      <c r="I130" s="98">
        <f t="shared" si="26"/>
        <v>0</v>
      </c>
      <c r="J130" s="98"/>
    </row>
    <row r="131" spans="1:10" s="99" customFormat="1" x14ac:dyDescent="0.2">
      <c r="A131" s="102">
        <v>2.11</v>
      </c>
      <c r="B131" s="8" t="s">
        <v>119</v>
      </c>
      <c r="C131" s="142" t="s">
        <v>0</v>
      </c>
      <c r="D131" s="91">
        <v>270</v>
      </c>
      <c r="E131" s="118">
        <v>0</v>
      </c>
      <c r="F131" s="118">
        <v>0</v>
      </c>
      <c r="G131" s="97">
        <f t="shared" si="24"/>
        <v>0</v>
      </c>
      <c r="H131" s="97">
        <f t="shared" si="25"/>
        <v>0</v>
      </c>
      <c r="I131" s="98">
        <f t="shared" si="26"/>
        <v>0</v>
      </c>
      <c r="J131" s="98"/>
    </row>
    <row r="132" spans="1:10" s="99" customFormat="1" x14ac:dyDescent="0.2">
      <c r="A132" s="102">
        <v>2.1110000000000002</v>
      </c>
      <c r="B132" s="8" t="s">
        <v>219</v>
      </c>
      <c r="C132" s="142" t="s">
        <v>0</v>
      </c>
      <c r="D132" s="91">
        <v>75</v>
      </c>
      <c r="E132" s="118">
        <v>0</v>
      </c>
      <c r="F132" s="118">
        <v>0</v>
      </c>
      <c r="G132" s="97">
        <f>D132*E132</f>
        <v>0</v>
      </c>
      <c r="H132" s="97">
        <f>D132*F132</f>
        <v>0</v>
      </c>
      <c r="I132" s="98">
        <f>G132+H132</f>
        <v>0</v>
      </c>
      <c r="J132" s="98"/>
    </row>
    <row r="133" spans="1:10" s="99" customFormat="1" x14ac:dyDescent="0.2">
      <c r="A133" s="102">
        <v>2.1120000000000001</v>
      </c>
      <c r="B133" s="8" t="s">
        <v>120</v>
      </c>
      <c r="C133" s="142" t="s">
        <v>0</v>
      </c>
      <c r="D133" s="91">
        <v>440</v>
      </c>
      <c r="E133" s="118">
        <v>0</v>
      </c>
      <c r="F133" s="118">
        <v>0</v>
      </c>
      <c r="G133" s="97">
        <f t="shared" si="24"/>
        <v>0</v>
      </c>
      <c r="H133" s="97">
        <f t="shared" si="25"/>
        <v>0</v>
      </c>
      <c r="I133" s="98">
        <f t="shared" si="26"/>
        <v>0</v>
      </c>
      <c r="J133" s="98"/>
    </row>
    <row r="134" spans="1:10" s="99" customFormat="1" x14ac:dyDescent="0.2">
      <c r="A134" s="102">
        <v>2.113</v>
      </c>
      <c r="B134" s="8" t="s">
        <v>221</v>
      </c>
      <c r="C134" s="142" t="s">
        <v>0</v>
      </c>
      <c r="D134" s="91">
        <v>18</v>
      </c>
      <c r="E134" s="118">
        <v>0</v>
      </c>
      <c r="F134" s="118">
        <v>0</v>
      </c>
      <c r="G134" s="97">
        <f t="shared" si="24"/>
        <v>0</v>
      </c>
      <c r="H134" s="97">
        <f t="shared" si="25"/>
        <v>0</v>
      </c>
      <c r="I134" s="98">
        <f t="shared" si="26"/>
        <v>0</v>
      </c>
      <c r="J134" s="98"/>
    </row>
    <row r="135" spans="1:10" s="99" customFormat="1" x14ac:dyDescent="0.2">
      <c r="A135" s="102">
        <v>2.1139999999999999</v>
      </c>
      <c r="B135" s="8" t="s">
        <v>222</v>
      </c>
      <c r="C135" s="142" t="s">
        <v>0</v>
      </c>
      <c r="D135" s="91">
        <v>22</v>
      </c>
      <c r="E135" s="118">
        <v>0</v>
      </c>
      <c r="F135" s="118">
        <v>0</v>
      </c>
      <c r="G135" s="97">
        <f t="shared" si="24"/>
        <v>0</v>
      </c>
      <c r="H135" s="97">
        <f t="shared" si="25"/>
        <v>0</v>
      </c>
      <c r="I135" s="98">
        <f t="shared" si="26"/>
        <v>0</v>
      </c>
      <c r="J135" s="98"/>
    </row>
    <row r="136" spans="1:10" s="99" customFormat="1" x14ac:dyDescent="0.2">
      <c r="A136" s="102">
        <v>2.1150000000000002</v>
      </c>
      <c r="B136" s="8" t="s">
        <v>214</v>
      </c>
      <c r="C136" s="142" t="s">
        <v>0</v>
      </c>
      <c r="D136" s="91">
        <v>40</v>
      </c>
      <c r="E136" s="118">
        <v>0</v>
      </c>
      <c r="F136" s="118">
        <v>0</v>
      </c>
      <c r="G136" s="97">
        <f t="shared" si="24"/>
        <v>0</v>
      </c>
      <c r="H136" s="97">
        <f t="shared" si="25"/>
        <v>0</v>
      </c>
      <c r="I136" s="98">
        <f t="shared" si="26"/>
        <v>0</v>
      </c>
      <c r="J136" s="98"/>
    </row>
    <row r="137" spans="1:10" s="99" customFormat="1" x14ac:dyDescent="0.2">
      <c r="A137" s="102">
        <v>2.1160000000000001</v>
      </c>
      <c r="B137" s="8" t="s">
        <v>215</v>
      </c>
      <c r="C137" s="142" t="s">
        <v>0</v>
      </c>
      <c r="D137" s="91">
        <v>60</v>
      </c>
      <c r="E137" s="118">
        <v>0</v>
      </c>
      <c r="F137" s="118">
        <v>0</v>
      </c>
      <c r="G137" s="97">
        <f t="shared" si="24"/>
        <v>0</v>
      </c>
      <c r="H137" s="97">
        <f t="shared" si="25"/>
        <v>0</v>
      </c>
      <c r="I137" s="98">
        <f t="shared" si="26"/>
        <v>0</v>
      </c>
      <c r="J137" s="98"/>
    </row>
    <row r="138" spans="1:10" s="99" customFormat="1" x14ac:dyDescent="0.2">
      <c r="A138" s="102"/>
      <c r="B138" s="8"/>
      <c r="C138" s="142"/>
      <c r="D138" s="91"/>
      <c r="E138" s="118"/>
      <c r="F138" s="118"/>
      <c r="G138" s="97"/>
      <c r="H138" s="97"/>
      <c r="I138" s="98"/>
      <c r="J138" s="98"/>
    </row>
    <row r="139" spans="1:10" s="99" customFormat="1" x14ac:dyDescent="0.2">
      <c r="A139" s="102">
        <v>2.117</v>
      </c>
      <c r="B139" s="8" t="s">
        <v>225</v>
      </c>
      <c r="C139" s="142" t="s">
        <v>0</v>
      </c>
      <c r="D139" s="91">
        <v>150</v>
      </c>
      <c r="E139" s="118">
        <v>0</v>
      </c>
      <c r="F139" s="118">
        <v>0</v>
      </c>
      <c r="G139" s="97">
        <f>D139*E139</f>
        <v>0</v>
      </c>
      <c r="H139" s="97">
        <f>D139*F139</f>
        <v>0</v>
      </c>
      <c r="I139" s="98">
        <f>G139+H139</f>
        <v>0</v>
      </c>
      <c r="J139" s="98"/>
    </row>
    <row r="140" spans="1:10" s="99" customFormat="1" x14ac:dyDescent="0.2">
      <c r="A140" s="102"/>
      <c r="B140" s="8"/>
      <c r="C140" s="142"/>
      <c r="D140" s="91"/>
      <c r="E140" s="118"/>
      <c r="F140" s="118"/>
      <c r="G140" s="97"/>
      <c r="H140" s="97"/>
      <c r="I140" s="98"/>
      <c r="J140" s="98"/>
    </row>
    <row r="141" spans="1:10" s="99" customFormat="1" ht="38.25" x14ac:dyDescent="0.2">
      <c r="A141" s="102"/>
      <c r="B141" s="163" t="s">
        <v>216</v>
      </c>
      <c r="C141" s="142"/>
      <c r="D141" s="91"/>
      <c r="E141" s="118"/>
      <c r="F141" s="118"/>
      <c r="G141" s="97"/>
      <c r="H141" s="97"/>
      <c r="I141" s="98"/>
      <c r="J141" s="98"/>
    </row>
    <row r="142" spans="1:10" s="99" customFormat="1" x14ac:dyDescent="0.2">
      <c r="A142" s="102">
        <v>2.1179999999999999</v>
      </c>
      <c r="B142" s="8" t="s">
        <v>227</v>
      </c>
      <c r="C142" s="142" t="s">
        <v>0</v>
      </c>
      <c r="D142" s="91">
        <v>20</v>
      </c>
      <c r="E142" s="118">
        <v>0</v>
      </c>
      <c r="F142" s="118">
        <v>0</v>
      </c>
      <c r="G142" s="97">
        <f>D142*E142</f>
        <v>0</v>
      </c>
      <c r="H142" s="97">
        <f>D142*F142</f>
        <v>0</v>
      </c>
      <c r="I142" s="98">
        <f>G142+H142</f>
        <v>0</v>
      </c>
      <c r="J142" s="98"/>
    </row>
    <row r="143" spans="1:10" s="99" customFormat="1" x14ac:dyDescent="0.2">
      <c r="A143" s="102">
        <v>2.1190000000000002</v>
      </c>
      <c r="B143" s="8" t="s">
        <v>228</v>
      </c>
      <c r="C143" s="142" t="s">
        <v>0</v>
      </c>
      <c r="D143" s="91">
        <v>60</v>
      </c>
      <c r="E143" s="118">
        <v>0</v>
      </c>
      <c r="F143" s="118">
        <v>0</v>
      </c>
      <c r="G143" s="97">
        <f>D143*E143</f>
        <v>0</v>
      </c>
      <c r="H143" s="97">
        <f>D143*F143</f>
        <v>0</v>
      </c>
      <c r="I143" s="98">
        <f>G143+H143</f>
        <v>0</v>
      </c>
      <c r="J143" s="98"/>
    </row>
    <row r="144" spans="1:10" s="99" customFormat="1" x14ac:dyDescent="0.2">
      <c r="A144" s="102"/>
      <c r="B144" s="8"/>
      <c r="C144" s="142"/>
      <c r="D144" s="91"/>
      <c r="E144" s="118"/>
      <c r="F144" s="118"/>
      <c r="G144" s="97"/>
      <c r="H144" s="97"/>
      <c r="I144" s="98"/>
      <c r="J144" s="98"/>
    </row>
    <row r="145" spans="1:10" s="99" customFormat="1" x14ac:dyDescent="0.2">
      <c r="A145" s="102">
        <v>2.12</v>
      </c>
      <c r="B145" s="143" t="s">
        <v>7</v>
      </c>
      <c r="C145" s="144" t="s">
        <v>1</v>
      </c>
      <c r="D145" s="164">
        <v>200</v>
      </c>
      <c r="E145" s="118">
        <v>0</v>
      </c>
      <c r="F145" s="118">
        <v>0</v>
      </c>
      <c r="G145" s="97">
        <f>D145*E145</f>
        <v>0</v>
      </c>
      <c r="H145" s="97">
        <f>D145*F145</f>
        <v>0</v>
      </c>
      <c r="I145" s="98">
        <f>G145+H145</f>
        <v>0</v>
      </c>
      <c r="J145" s="98"/>
    </row>
    <row r="146" spans="1:10" s="99" customFormat="1" ht="13.5" thickBot="1" x14ac:dyDescent="0.25">
      <c r="A146" s="102"/>
      <c r="B146" s="8"/>
      <c r="C146" s="142"/>
      <c r="D146" s="91"/>
      <c r="E146" s="118"/>
      <c r="F146" s="118"/>
      <c r="G146" s="97"/>
      <c r="H146" s="97"/>
      <c r="I146" s="98"/>
      <c r="J146" s="98"/>
    </row>
    <row r="147" spans="1:10" s="99" customFormat="1" ht="15.75" thickBot="1" x14ac:dyDescent="0.25">
      <c r="A147" s="127"/>
      <c r="B147" s="120" t="str">
        <f>CONCATENATE(B116," ","CELKEM")</f>
        <v>Kabely CELKEM</v>
      </c>
      <c r="C147" s="121"/>
      <c r="D147" s="122"/>
      <c r="E147" s="123"/>
      <c r="F147" s="123"/>
      <c r="G147" s="124"/>
      <c r="H147" s="124"/>
      <c r="I147" s="125"/>
      <c r="J147" s="125">
        <f>SUM(I116:I146)</f>
        <v>0</v>
      </c>
    </row>
    <row r="148" spans="1:10" s="99" customFormat="1" x14ac:dyDescent="0.2">
      <c r="A148" s="102"/>
      <c r="B148" s="11"/>
      <c r="C148" s="92"/>
      <c r="D148" s="91"/>
      <c r="E148" s="118"/>
      <c r="F148" s="118"/>
      <c r="G148" s="97"/>
      <c r="H148" s="97"/>
      <c r="I148" s="98"/>
      <c r="J148" s="3"/>
    </row>
    <row r="149" spans="1:10" s="99" customFormat="1" x14ac:dyDescent="0.2">
      <c r="A149" s="102"/>
      <c r="B149" s="13" t="s">
        <v>102</v>
      </c>
      <c r="C149" s="15"/>
      <c r="D149" s="96"/>
      <c r="E149" s="118"/>
      <c r="F149" s="118"/>
      <c r="G149" s="97"/>
      <c r="H149" s="97"/>
      <c r="I149" s="98"/>
      <c r="J149" s="98"/>
    </row>
    <row r="150" spans="1:10" s="99" customFormat="1" x14ac:dyDescent="0.2">
      <c r="A150" s="102"/>
      <c r="B150" s="16" t="s">
        <v>74</v>
      </c>
      <c r="C150" s="15"/>
      <c r="D150" s="96"/>
      <c r="E150" s="118"/>
      <c r="F150" s="118"/>
      <c r="G150" s="97"/>
      <c r="H150" s="97"/>
      <c r="I150" s="98"/>
      <c r="J150" s="98"/>
    </row>
    <row r="151" spans="1:10" s="99" customFormat="1" x14ac:dyDescent="0.2">
      <c r="A151" s="102">
        <v>2.2010000000000001</v>
      </c>
      <c r="B151" s="8" t="s">
        <v>60</v>
      </c>
      <c r="C151" s="142" t="s">
        <v>0</v>
      </c>
      <c r="D151" s="91">
        <v>110</v>
      </c>
      <c r="E151" s="118">
        <v>0</v>
      </c>
      <c r="F151" s="118">
        <v>0</v>
      </c>
      <c r="G151" s="97">
        <f>D151*E151</f>
        <v>0</v>
      </c>
      <c r="H151" s="97">
        <f t="shared" ref="H151:H164" si="27">D151*F151</f>
        <v>0</v>
      </c>
      <c r="I151" s="98">
        <f>G151+H151</f>
        <v>0</v>
      </c>
      <c r="J151" s="98"/>
    </row>
    <row r="152" spans="1:10" s="99" customFormat="1" x14ac:dyDescent="0.2">
      <c r="A152" s="102">
        <v>2.202</v>
      </c>
      <c r="B152" s="8" t="s">
        <v>56</v>
      </c>
      <c r="C152" s="142" t="s">
        <v>0</v>
      </c>
      <c r="D152" s="91">
        <v>40</v>
      </c>
      <c r="E152" s="118">
        <v>0</v>
      </c>
      <c r="F152" s="118">
        <v>0</v>
      </c>
      <c r="G152" s="97">
        <f>D152*E152</f>
        <v>0</v>
      </c>
      <c r="H152" s="97">
        <f t="shared" si="27"/>
        <v>0</v>
      </c>
      <c r="I152" s="98">
        <f>G152+H152</f>
        <v>0</v>
      </c>
      <c r="J152" s="98"/>
    </row>
    <row r="153" spans="1:10" s="99" customFormat="1" x14ac:dyDescent="0.2">
      <c r="A153" s="102">
        <v>2.2029999999999998</v>
      </c>
      <c r="B153" s="8" t="s">
        <v>57</v>
      </c>
      <c r="C153" s="142" t="s">
        <v>0</v>
      </c>
      <c r="D153" s="91">
        <v>350</v>
      </c>
      <c r="E153" s="118">
        <v>0</v>
      </c>
      <c r="F153" s="118">
        <v>0</v>
      </c>
      <c r="G153" s="97">
        <f>D153*E153</f>
        <v>0</v>
      </c>
      <c r="H153" s="97">
        <f t="shared" si="27"/>
        <v>0</v>
      </c>
      <c r="I153" s="98">
        <f>G153+H153</f>
        <v>0</v>
      </c>
      <c r="J153" s="98"/>
    </row>
    <row r="154" spans="1:10" s="99" customFormat="1" x14ac:dyDescent="0.2">
      <c r="A154" s="102">
        <v>2.2040000000000002</v>
      </c>
      <c r="B154" s="8" t="s">
        <v>58</v>
      </c>
      <c r="C154" s="142" t="s">
        <v>0</v>
      </c>
      <c r="D154" s="91">
        <v>40</v>
      </c>
      <c r="E154" s="118">
        <v>0</v>
      </c>
      <c r="F154" s="118">
        <v>0</v>
      </c>
      <c r="G154" s="97">
        <f>D154*E154</f>
        <v>0</v>
      </c>
      <c r="H154" s="97">
        <f t="shared" si="27"/>
        <v>0</v>
      </c>
      <c r="I154" s="98">
        <f>G154+H154</f>
        <v>0</v>
      </c>
      <c r="J154" s="98"/>
    </row>
    <row r="155" spans="1:10" s="99" customFormat="1" x14ac:dyDescent="0.2">
      <c r="A155" s="102"/>
      <c r="B155" s="8"/>
      <c r="C155" s="142"/>
      <c r="D155" s="91"/>
      <c r="E155" s="118"/>
      <c r="F155" s="118"/>
      <c r="G155" s="97"/>
      <c r="H155" s="97"/>
      <c r="I155" s="98"/>
      <c r="J155" s="98"/>
    </row>
    <row r="156" spans="1:10" s="99" customFormat="1" ht="25.5" x14ac:dyDescent="0.2">
      <c r="A156" s="102"/>
      <c r="B156" s="163" t="s">
        <v>217</v>
      </c>
      <c r="C156" s="142"/>
      <c r="D156" s="91"/>
      <c r="E156" s="118"/>
      <c r="F156" s="118"/>
      <c r="G156" s="97"/>
      <c r="H156" s="97"/>
      <c r="I156" s="98"/>
      <c r="J156" s="98"/>
    </row>
    <row r="157" spans="1:10" s="99" customFormat="1" x14ac:dyDescent="0.2">
      <c r="A157" s="102"/>
      <c r="B157" s="8"/>
      <c r="C157" s="142"/>
      <c r="D157" s="91"/>
      <c r="E157" s="118"/>
      <c r="F157" s="118"/>
      <c r="G157" s="97"/>
      <c r="H157" s="97"/>
      <c r="I157" s="98"/>
      <c r="J157" s="98"/>
    </row>
    <row r="158" spans="1:10" s="99" customFormat="1" x14ac:dyDescent="0.2">
      <c r="A158" s="102">
        <v>2.2050000000000001</v>
      </c>
      <c r="B158" s="8" t="s">
        <v>118</v>
      </c>
      <c r="C158" s="142" t="s">
        <v>0</v>
      </c>
      <c r="D158" s="91">
        <v>110</v>
      </c>
      <c r="E158" s="118">
        <v>0</v>
      </c>
      <c r="F158" s="118">
        <v>0</v>
      </c>
      <c r="G158" s="97">
        <f>D158*E158</f>
        <v>0</v>
      </c>
      <c r="H158" s="97">
        <f t="shared" si="27"/>
        <v>0</v>
      </c>
      <c r="I158" s="98">
        <f>G158+H158</f>
        <v>0</v>
      </c>
      <c r="J158" s="98"/>
    </row>
    <row r="159" spans="1:10" s="99" customFormat="1" x14ac:dyDescent="0.2">
      <c r="A159" s="102">
        <v>2.206</v>
      </c>
      <c r="B159" s="8" t="s">
        <v>218</v>
      </c>
      <c r="C159" s="142" t="s">
        <v>0</v>
      </c>
      <c r="D159" s="91">
        <v>40</v>
      </c>
      <c r="E159" s="118">
        <v>0</v>
      </c>
      <c r="F159" s="118">
        <v>0</v>
      </c>
      <c r="G159" s="97">
        <f>D159*E159</f>
        <v>0</v>
      </c>
      <c r="H159" s="97">
        <f>D159*F159</f>
        <v>0</v>
      </c>
      <c r="I159" s="98">
        <f>G159+H159</f>
        <v>0</v>
      </c>
      <c r="J159" s="98"/>
    </row>
    <row r="160" spans="1:10" s="99" customFormat="1" x14ac:dyDescent="0.2">
      <c r="A160" s="102">
        <v>2.2069999999999999</v>
      </c>
      <c r="B160" s="8" t="s">
        <v>119</v>
      </c>
      <c r="C160" s="142" t="s">
        <v>0</v>
      </c>
      <c r="D160" s="91">
        <v>520</v>
      </c>
      <c r="E160" s="118">
        <v>0</v>
      </c>
      <c r="F160" s="118">
        <v>0</v>
      </c>
      <c r="G160" s="97">
        <f>D160*E160</f>
        <v>0</v>
      </c>
      <c r="H160" s="97">
        <f>D160*F160</f>
        <v>0</v>
      </c>
      <c r="I160" s="98">
        <f>G160+H160</f>
        <v>0</v>
      </c>
      <c r="J160" s="98"/>
    </row>
    <row r="161" spans="1:10" s="99" customFormat="1" x14ac:dyDescent="0.2">
      <c r="A161" s="102">
        <v>2.2080000000000002</v>
      </c>
      <c r="B161" s="8" t="s">
        <v>219</v>
      </c>
      <c r="C161" s="142" t="s">
        <v>0</v>
      </c>
      <c r="D161" s="91">
        <v>40</v>
      </c>
      <c r="E161" s="118">
        <v>0</v>
      </c>
      <c r="F161" s="118">
        <v>0</v>
      </c>
      <c r="G161" s="97">
        <f>D161*E161</f>
        <v>0</v>
      </c>
      <c r="H161" s="97">
        <f>D161*F161</f>
        <v>0</v>
      </c>
      <c r="I161" s="98">
        <f>G161+H161</f>
        <v>0</v>
      </c>
      <c r="J161" s="98"/>
    </row>
    <row r="162" spans="1:10" s="99" customFormat="1" x14ac:dyDescent="0.2">
      <c r="A162" s="102">
        <v>2.2090000000000001</v>
      </c>
      <c r="B162" s="8" t="s">
        <v>220</v>
      </c>
      <c r="C162" s="142" t="s">
        <v>0</v>
      </c>
      <c r="D162" s="91">
        <v>12</v>
      </c>
      <c r="E162" s="118">
        <v>0</v>
      </c>
      <c r="F162" s="118">
        <v>0</v>
      </c>
      <c r="G162" s="97">
        <f>D162*E162</f>
        <v>0</v>
      </c>
      <c r="H162" s="97">
        <f t="shared" si="27"/>
        <v>0</v>
      </c>
      <c r="I162" s="98">
        <f>G162+H162</f>
        <v>0</v>
      </c>
      <c r="J162" s="98"/>
    </row>
    <row r="163" spans="1:10" s="99" customFormat="1" x14ac:dyDescent="0.2">
      <c r="A163" s="102"/>
      <c r="B163" s="8"/>
      <c r="C163" s="142"/>
      <c r="D163" s="91"/>
      <c r="E163" s="118"/>
      <c r="F163" s="118"/>
      <c r="G163" s="97"/>
      <c r="H163" s="97"/>
      <c r="I163" s="98"/>
      <c r="J163" s="98"/>
    </row>
    <row r="164" spans="1:10" s="99" customFormat="1" x14ac:dyDescent="0.2">
      <c r="A164" s="102">
        <v>2.21</v>
      </c>
      <c r="B164" s="143" t="s">
        <v>7</v>
      </c>
      <c r="C164" s="144" t="s">
        <v>1</v>
      </c>
      <c r="D164" s="164">
        <v>200</v>
      </c>
      <c r="E164" s="118">
        <v>0</v>
      </c>
      <c r="F164" s="118">
        <v>0</v>
      </c>
      <c r="G164" s="97">
        <f>D164*E164</f>
        <v>0</v>
      </c>
      <c r="H164" s="97">
        <f t="shared" si="27"/>
        <v>0</v>
      </c>
      <c r="I164" s="98">
        <f>G164+H164</f>
        <v>0</v>
      </c>
      <c r="J164" s="98"/>
    </row>
    <row r="165" spans="1:10" s="99" customFormat="1" ht="13.5" thickBot="1" x14ac:dyDescent="0.25">
      <c r="A165" s="102"/>
      <c r="B165" s="8"/>
      <c r="C165" s="142"/>
      <c r="D165" s="91"/>
      <c r="E165" s="118"/>
      <c r="F165" s="118"/>
      <c r="G165" s="97"/>
      <c r="H165" s="97"/>
      <c r="I165" s="98"/>
      <c r="J165" s="98"/>
    </row>
    <row r="166" spans="1:10" s="99" customFormat="1" ht="15.75" thickBot="1" x14ac:dyDescent="0.25">
      <c r="A166" s="127"/>
      <c r="B166" s="120" t="str">
        <f>CONCATENATE(B149," ","CELKEM")</f>
        <v>Kabely - osvětlení CELKEM</v>
      </c>
      <c r="C166" s="121"/>
      <c r="D166" s="122"/>
      <c r="E166" s="123"/>
      <c r="F166" s="123"/>
      <c r="G166" s="124"/>
      <c r="H166" s="124"/>
      <c r="I166" s="125"/>
      <c r="J166" s="125">
        <f>SUM(I149:I165)</f>
        <v>0</v>
      </c>
    </row>
    <row r="167" spans="1:10" s="99" customFormat="1" x14ac:dyDescent="0.2">
      <c r="A167" s="102"/>
      <c r="B167" s="11"/>
      <c r="C167" s="92"/>
      <c r="D167" s="91"/>
      <c r="E167" s="118"/>
      <c r="F167" s="118"/>
      <c r="G167" s="97"/>
      <c r="H167" s="97"/>
      <c r="I167" s="98"/>
      <c r="J167" s="3"/>
    </row>
    <row r="168" spans="1:10" s="99" customFormat="1" x14ac:dyDescent="0.2">
      <c r="A168" s="102"/>
      <c r="B168" s="13" t="s">
        <v>64</v>
      </c>
      <c r="C168" s="15"/>
      <c r="D168" s="96"/>
      <c r="E168" s="118"/>
      <c r="F168" s="118"/>
      <c r="G168" s="97"/>
      <c r="H168" s="97"/>
      <c r="I168" s="98"/>
      <c r="J168" s="3"/>
    </row>
    <row r="169" spans="1:10" s="99" customFormat="1" ht="25.5" x14ac:dyDescent="0.2">
      <c r="A169" s="102"/>
      <c r="B169" s="16" t="s">
        <v>65</v>
      </c>
      <c r="C169" s="93"/>
      <c r="D169" s="91"/>
      <c r="E169" s="118"/>
      <c r="F169" s="118"/>
      <c r="G169" s="97"/>
      <c r="H169" s="97"/>
      <c r="I169" s="98"/>
      <c r="J169" s="3"/>
    </row>
    <row r="170" spans="1:10" s="99" customFormat="1" x14ac:dyDescent="0.2">
      <c r="A170" s="102">
        <v>2.3010000000000002</v>
      </c>
      <c r="B170" s="143" t="s">
        <v>98</v>
      </c>
      <c r="C170" s="144" t="s">
        <v>0</v>
      </c>
      <c r="D170" s="164">
        <v>120</v>
      </c>
      <c r="E170" s="118">
        <v>0</v>
      </c>
      <c r="F170" s="118">
        <v>0</v>
      </c>
      <c r="G170" s="97">
        <f t="shared" ref="G170:G175" si="28">D170*E170</f>
        <v>0</v>
      </c>
      <c r="H170" s="97">
        <f t="shared" ref="H170:H175" si="29">D170*F170</f>
        <v>0</v>
      </c>
      <c r="I170" s="98">
        <f t="shared" ref="I170:I175" si="30">G170+H170</f>
        <v>0</v>
      </c>
      <c r="J170" s="3"/>
    </row>
    <row r="171" spans="1:10" s="99" customFormat="1" x14ac:dyDescent="0.2">
      <c r="A171" s="102">
        <v>2.302</v>
      </c>
      <c r="B171" s="143" t="s">
        <v>204</v>
      </c>
      <c r="C171" s="144" t="s">
        <v>1</v>
      </c>
      <c r="D171" s="164">
        <v>150</v>
      </c>
      <c r="E171" s="140">
        <v>0</v>
      </c>
      <c r="F171" s="140">
        <v>0</v>
      </c>
      <c r="G171" s="97">
        <f t="shared" si="28"/>
        <v>0</v>
      </c>
      <c r="H171" s="97">
        <f t="shared" si="29"/>
        <v>0</v>
      </c>
      <c r="I171" s="98">
        <f t="shared" si="30"/>
        <v>0</v>
      </c>
      <c r="J171" s="3"/>
    </row>
    <row r="172" spans="1:10" s="99" customFormat="1" x14ac:dyDescent="0.2">
      <c r="A172" s="102">
        <v>2.3029999999999999</v>
      </c>
      <c r="B172" s="143" t="s">
        <v>205</v>
      </c>
      <c r="C172" s="144" t="s">
        <v>1</v>
      </c>
      <c r="D172" s="164">
        <v>200</v>
      </c>
      <c r="E172" s="140">
        <v>0</v>
      </c>
      <c r="F172" s="140">
        <v>0</v>
      </c>
      <c r="G172" s="97">
        <f t="shared" si="28"/>
        <v>0</v>
      </c>
      <c r="H172" s="97">
        <f t="shared" si="29"/>
        <v>0</v>
      </c>
      <c r="I172" s="98">
        <f t="shared" si="30"/>
        <v>0</v>
      </c>
      <c r="J172" s="3"/>
    </row>
    <row r="173" spans="1:10" s="99" customFormat="1" x14ac:dyDescent="0.2">
      <c r="A173" s="102">
        <v>2.3039999999999998</v>
      </c>
      <c r="B173" s="143" t="s">
        <v>226</v>
      </c>
      <c r="C173" s="144" t="s">
        <v>0</v>
      </c>
      <c r="D173" s="164">
        <v>280</v>
      </c>
      <c r="E173" s="118">
        <v>0</v>
      </c>
      <c r="F173" s="118">
        <v>0</v>
      </c>
      <c r="G173" s="97">
        <f t="shared" si="28"/>
        <v>0</v>
      </c>
      <c r="H173" s="97">
        <f t="shared" si="29"/>
        <v>0</v>
      </c>
      <c r="I173" s="98">
        <f t="shared" si="30"/>
        <v>0</v>
      </c>
      <c r="J173" s="3"/>
    </row>
    <row r="174" spans="1:10" s="99" customFormat="1" x14ac:dyDescent="0.2">
      <c r="A174" s="102">
        <v>2.3050000000000002</v>
      </c>
      <c r="B174" s="143" t="s">
        <v>66</v>
      </c>
      <c r="C174" s="144" t="s">
        <v>0</v>
      </c>
      <c r="D174" s="164">
        <v>500</v>
      </c>
      <c r="E174" s="118"/>
      <c r="F174" s="118">
        <v>0</v>
      </c>
      <c r="G174" s="97">
        <f t="shared" si="28"/>
        <v>0</v>
      </c>
      <c r="H174" s="97">
        <f t="shared" si="29"/>
        <v>0</v>
      </c>
      <c r="I174" s="98">
        <f t="shared" si="30"/>
        <v>0</v>
      </c>
      <c r="J174" s="3"/>
    </row>
    <row r="175" spans="1:10" s="99" customFormat="1" x14ac:dyDescent="0.2">
      <c r="A175" s="102">
        <v>2.306</v>
      </c>
      <c r="B175" s="143" t="s">
        <v>67</v>
      </c>
      <c r="C175" s="144" t="s">
        <v>1</v>
      </c>
      <c r="D175" s="164">
        <v>350</v>
      </c>
      <c r="E175" s="118"/>
      <c r="F175" s="118">
        <v>0</v>
      </c>
      <c r="G175" s="97">
        <f t="shared" si="28"/>
        <v>0</v>
      </c>
      <c r="H175" s="97">
        <f t="shared" si="29"/>
        <v>0</v>
      </c>
      <c r="I175" s="98">
        <f t="shared" si="30"/>
        <v>0</v>
      </c>
      <c r="J175" s="3"/>
    </row>
    <row r="176" spans="1:10" s="99" customFormat="1" ht="38.25" x14ac:dyDescent="0.2">
      <c r="A176" s="102">
        <v>2.3069999999999999</v>
      </c>
      <c r="B176" s="143" t="s">
        <v>203</v>
      </c>
      <c r="C176" s="144" t="s">
        <v>1</v>
      </c>
      <c r="D176" s="164">
        <v>3</v>
      </c>
      <c r="E176" s="118">
        <v>0</v>
      </c>
      <c r="F176" s="118">
        <v>0</v>
      </c>
      <c r="G176" s="97">
        <f>D176*E176</f>
        <v>0</v>
      </c>
      <c r="H176" s="97">
        <f>D176*F176</f>
        <v>0</v>
      </c>
      <c r="I176" s="98">
        <f>G176+H176</f>
        <v>0</v>
      </c>
      <c r="J176" s="3"/>
    </row>
    <row r="177" spans="1:10" s="99" customFormat="1" x14ac:dyDescent="0.2">
      <c r="A177" s="102"/>
      <c r="B177" s="143"/>
      <c r="C177" s="144"/>
      <c r="D177" s="164"/>
      <c r="E177" s="118"/>
      <c r="F177" s="118"/>
      <c r="G177" s="97"/>
      <c r="H177" s="97"/>
      <c r="I177" s="98"/>
      <c r="J177" s="3"/>
    </row>
    <row r="178" spans="1:10" s="99" customFormat="1" ht="25.5" x14ac:dyDescent="0.2">
      <c r="A178" s="102"/>
      <c r="B178" s="163" t="s">
        <v>229</v>
      </c>
      <c r="C178" s="144"/>
      <c r="D178" s="164"/>
      <c r="E178" s="118"/>
      <c r="F178" s="118"/>
      <c r="G178" s="97"/>
      <c r="H178" s="97"/>
      <c r="I178" s="98"/>
      <c r="J178" s="3"/>
    </row>
    <row r="179" spans="1:10" s="99" customFormat="1" x14ac:dyDescent="0.2">
      <c r="A179" s="102">
        <v>2.3079999999999998</v>
      </c>
      <c r="B179" s="143" t="s">
        <v>230</v>
      </c>
      <c r="C179" s="144" t="s">
        <v>1</v>
      </c>
      <c r="D179" s="164">
        <v>240</v>
      </c>
      <c r="E179" s="118">
        <v>0</v>
      </c>
      <c r="F179" s="118">
        <v>0</v>
      </c>
      <c r="G179" s="97">
        <f>D179*E179</f>
        <v>0</v>
      </c>
      <c r="H179" s="97">
        <f>D179*F179</f>
        <v>0</v>
      </c>
      <c r="I179" s="98">
        <f>G179+H179</f>
        <v>0</v>
      </c>
      <c r="J179" s="3"/>
    </row>
    <row r="180" spans="1:10" s="99" customFormat="1" x14ac:dyDescent="0.2">
      <c r="A180" s="102">
        <v>2.3090000000000002</v>
      </c>
      <c r="B180" s="143" t="s">
        <v>231</v>
      </c>
      <c r="C180" s="144" t="s">
        <v>1</v>
      </c>
      <c r="D180" s="164">
        <v>240</v>
      </c>
      <c r="E180" s="118">
        <v>0</v>
      </c>
      <c r="F180" s="118">
        <v>0</v>
      </c>
      <c r="G180" s="97">
        <f>D180*E180</f>
        <v>0</v>
      </c>
      <c r="H180" s="97">
        <f>D180*F180</f>
        <v>0</v>
      </c>
      <c r="I180" s="98">
        <f>G180+H180</f>
        <v>0</v>
      </c>
      <c r="J180" s="3"/>
    </row>
    <row r="181" spans="1:10" s="99" customFormat="1" ht="12.75" customHeight="1" thickBot="1" x14ac:dyDescent="0.25">
      <c r="A181" s="102"/>
      <c r="B181" s="12"/>
      <c r="C181" s="15"/>
      <c r="D181" s="96"/>
      <c r="E181" s="118"/>
      <c r="F181" s="118"/>
      <c r="G181" s="97"/>
      <c r="H181" s="97"/>
      <c r="I181" s="98"/>
      <c r="J181" s="3"/>
    </row>
    <row r="182" spans="1:10" s="99" customFormat="1" ht="15.75" thickBot="1" x14ac:dyDescent="0.25">
      <c r="A182" s="127"/>
      <c r="B182" s="120" t="str">
        <f>CONCATENATE(B168," ","CELKEM")</f>
        <v>Úložný materiál CELKEM</v>
      </c>
      <c r="C182" s="121"/>
      <c r="D182" s="122"/>
      <c r="E182" s="123"/>
      <c r="F182" s="123"/>
      <c r="G182" s="124"/>
      <c r="H182" s="124"/>
      <c r="I182" s="125"/>
      <c r="J182" s="125">
        <f>SUM(I168:I181)</f>
        <v>0</v>
      </c>
    </row>
    <row r="183" spans="1:10" s="99" customFormat="1" ht="12" customHeight="1" x14ac:dyDescent="0.2">
      <c r="A183" s="102"/>
      <c r="B183" s="13"/>
      <c r="C183" s="15"/>
      <c r="D183" s="96"/>
      <c r="E183" s="118"/>
      <c r="F183" s="118"/>
      <c r="G183" s="97"/>
      <c r="H183" s="97"/>
      <c r="I183" s="98"/>
      <c r="J183" s="98"/>
    </row>
    <row r="184" spans="1:10" s="99" customFormat="1" x14ac:dyDescent="0.2">
      <c r="A184" s="102"/>
      <c r="B184" s="13" t="s">
        <v>53</v>
      </c>
      <c r="C184" s="15"/>
      <c r="D184" s="96"/>
      <c r="E184" s="118"/>
      <c r="F184" s="118"/>
      <c r="G184" s="97"/>
      <c r="H184" s="97"/>
      <c r="I184" s="98"/>
      <c r="J184" s="98"/>
    </row>
    <row r="185" spans="1:10" s="99" customFormat="1" ht="25.5" x14ac:dyDescent="0.2">
      <c r="A185" s="102"/>
      <c r="B185" s="16" t="s">
        <v>52</v>
      </c>
      <c r="C185" s="15"/>
      <c r="D185" s="96"/>
      <c r="E185" s="118"/>
      <c r="F185" s="118"/>
      <c r="G185" s="97"/>
      <c r="H185" s="97"/>
      <c r="I185" s="98"/>
      <c r="J185" s="98"/>
    </row>
    <row r="186" spans="1:10" s="99" customFormat="1" ht="38.25" x14ac:dyDescent="0.2">
      <c r="A186" s="102">
        <v>2.4009999999999998</v>
      </c>
      <c r="B186" s="145" t="s">
        <v>177</v>
      </c>
      <c r="C186" s="142" t="s">
        <v>1</v>
      </c>
      <c r="D186" s="91">
        <v>60</v>
      </c>
      <c r="E186" s="118">
        <v>0</v>
      </c>
      <c r="F186" s="118">
        <v>0</v>
      </c>
      <c r="G186" s="97">
        <f t="shared" ref="G186:G196" si="31">D186*E186</f>
        <v>0</v>
      </c>
      <c r="H186" s="97">
        <f t="shared" ref="H186:H196" si="32">D186*F186</f>
        <v>0</v>
      </c>
      <c r="I186" s="98">
        <f t="shared" ref="I186:I196" si="33">G186+H186</f>
        <v>0</v>
      </c>
      <c r="J186" s="98"/>
    </row>
    <row r="187" spans="1:10" s="99" customFormat="1" ht="38.25" x14ac:dyDescent="0.2">
      <c r="A187" s="102">
        <v>2.4020000000000001</v>
      </c>
      <c r="B187" s="145" t="s">
        <v>178</v>
      </c>
      <c r="C187" s="142" t="s">
        <v>1</v>
      </c>
      <c r="D187" s="91">
        <v>21</v>
      </c>
      <c r="E187" s="118">
        <v>0</v>
      </c>
      <c r="F187" s="118">
        <v>0</v>
      </c>
      <c r="G187" s="97">
        <f t="shared" si="31"/>
        <v>0</v>
      </c>
      <c r="H187" s="97">
        <f t="shared" si="32"/>
        <v>0</v>
      </c>
      <c r="I187" s="98">
        <f t="shared" si="33"/>
        <v>0</v>
      </c>
      <c r="J187" s="98"/>
    </row>
    <row r="188" spans="1:10" s="99" customFormat="1" ht="38.25" x14ac:dyDescent="0.2">
      <c r="A188" s="102">
        <v>2.403</v>
      </c>
      <c r="B188" s="145" t="s">
        <v>179</v>
      </c>
      <c r="C188" s="142" t="s">
        <v>1</v>
      </c>
      <c r="D188" s="91">
        <v>9</v>
      </c>
      <c r="E188" s="118">
        <v>0</v>
      </c>
      <c r="F188" s="118">
        <v>0</v>
      </c>
      <c r="G188" s="97">
        <f t="shared" si="31"/>
        <v>0</v>
      </c>
      <c r="H188" s="97">
        <f t="shared" si="32"/>
        <v>0</v>
      </c>
      <c r="I188" s="98">
        <f t="shared" si="33"/>
        <v>0</v>
      </c>
      <c r="J188" s="98"/>
    </row>
    <row r="189" spans="1:10" s="99" customFormat="1" ht="38.25" x14ac:dyDescent="0.2">
      <c r="A189" s="102">
        <v>2.4039999999999999</v>
      </c>
      <c r="B189" s="145" t="s">
        <v>180</v>
      </c>
      <c r="C189" s="142" t="s">
        <v>1</v>
      </c>
      <c r="D189" s="91">
        <v>8</v>
      </c>
      <c r="E189" s="118">
        <v>0</v>
      </c>
      <c r="F189" s="118">
        <v>0</v>
      </c>
      <c r="G189" s="97">
        <f t="shared" si="31"/>
        <v>0</v>
      </c>
      <c r="H189" s="97">
        <f t="shared" si="32"/>
        <v>0</v>
      </c>
      <c r="I189" s="98">
        <f t="shared" si="33"/>
        <v>0</v>
      </c>
      <c r="J189" s="98"/>
    </row>
    <row r="190" spans="1:10" s="99" customFormat="1" ht="25.5" x14ac:dyDescent="0.2">
      <c r="A190" s="102">
        <v>2.4049999999999998</v>
      </c>
      <c r="B190" s="145" t="s">
        <v>181</v>
      </c>
      <c r="C190" s="142" t="s">
        <v>1</v>
      </c>
      <c r="D190" s="91">
        <v>5</v>
      </c>
      <c r="E190" s="118">
        <v>0</v>
      </c>
      <c r="F190" s="118">
        <v>0</v>
      </c>
      <c r="G190" s="97">
        <f t="shared" si="31"/>
        <v>0</v>
      </c>
      <c r="H190" s="97">
        <f t="shared" si="32"/>
        <v>0</v>
      </c>
      <c r="I190" s="98">
        <f t="shared" si="33"/>
        <v>0</v>
      </c>
      <c r="J190" s="98"/>
    </row>
    <row r="191" spans="1:10" s="99" customFormat="1" ht="38.25" x14ac:dyDescent="0.2">
      <c r="A191" s="102">
        <v>2.4060000000000001</v>
      </c>
      <c r="B191" s="145" t="s">
        <v>182</v>
      </c>
      <c r="C191" s="142" t="s">
        <v>1</v>
      </c>
      <c r="D191" s="91">
        <v>31</v>
      </c>
      <c r="E191" s="118">
        <v>0</v>
      </c>
      <c r="F191" s="118">
        <v>0</v>
      </c>
      <c r="G191" s="97">
        <f t="shared" si="31"/>
        <v>0</v>
      </c>
      <c r="H191" s="97">
        <f t="shared" si="32"/>
        <v>0</v>
      </c>
      <c r="I191" s="98">
        <f t="shared" si="33"/>
        <v>0</v>
      </c>
      <c r="J191" s="98"/>
    </row>
    <row r="192" spans="1:10" s="99" customFormat="1" ht="25.5" x14ac:dyDescent="0.2">
      <c r="A192" s="102">
        <v>2.407</v>
      </c>
      <c r="B192" s="145" t="s">
        <v>183</v>
      </c>
      <c r="C192" s="142" t="s">
        <v>1</v>
      </c>
      <c r="D192" s="91">
        <v>8</v>
      </c>
      <c r="E192" s="118">
        <v>0</v>
      </c>
      <c r="F192" s="118">
        <v>0</v>
      </c>
      <c r="G192" s="97">
        <f t="shared" si="31"/>
        <v>0</v>
      </c>
      <c r="H192" s="97">
        <f t="shared" si="32"/>
        <v>0</v>
      </c>
      <c r="I192" s="98">
        <f t="shared" si="33"/>
        <v>0</v>
      </c>
      <c r="J192" s="98"/>
    </row>
    <row r="193" spans="1:10" s="99" customFormat="1" x14ac:dyDescent="0.2">
      <c r="A193" s="102">
        <v>2.4079999999999999</v>
      </c>
      <c r="B193" s="145" t="s">
        <v>184</v>
      </c>
      <c r="C193" s="142" t="s">
        <v>1</v>
      </c>
      <c r="D193" s="91">
        <v>2</v>
      </c>
      <c r="E193" s="118">
        <v>0</v>
      </c>
      <c r="F193" s="118">
        <v>0</v>
      </c>
      <c r="G193" s="97">
        <f t="shared" si="31"/>
        <v>0</v>
      </c>
      <c r="H193" s="97">
        <f t="shared" si="32"/>
        <v>0</v>
      </c>
      <c r="I193" s="98">
        <f t="shared" si="33"/>
        <v>0</v>
      </c>
      <c r="J193" s="98"/>
    </row>
    <row r="194" spans="1:10" s="99" customFormat="1" ht="25.5" x14ac:dyDescent="0.2">
      <c r="A194" s="102">
        <v>2.4089999999999998</v>
      </c>
      <c r="B194" s="145" t="s">
        <v>185</v>
      </c>
      <c r="C194" s="142" t="s">
        <v>1</v>
      </c>
      <c r="D194" s="91">
        <v>1</v>
      </c>
      <c r="E194" s="118">
        <v>0</v>
      </c>
      <c r="F194" s="118">
        <v>0</v>
      </c>
      <c r="G194" s="97">
        <f t="shared" si="31"/>
        <v>0</v>
      </c>
      <c r="H194" s="97">
        <f t="shared" si="32"/>
        <v>0</v>
      </c>
      <c r="I194" s="98">
        <f t="shared" si="33"/>
        <v>0</v>
      </c>
      <c r="J194" s="98"/>
    </row>
    <row r="195" spans="1:10" s="99" customFormat="1" ht="38.25" x14ac:dyDescent="0.2">
      <c r="A195" s="102">
        <v>2.41</v>
      </c>
      <c r="B195" s="145" t="s">
        <v>186</v>
      </c>
      <c r="C195" s="142" t="s">
        <v>1</v>
      </c>
      <c r="D195" s="91">
        <v>27</v>
      </c>
      <c r="E195" s="118">
        <v>0</v>
      </c>
      <c r="F195" s="118">
        <v>0</v>
      </c>
      <c r="G195" s="97">
        <f t="shared" si="31"/>
        <v>0</v>
      </c>
      <c r="H195" s="97">
        <f t="shared" si="32"/>
        <v>0</v>
      </c>
      <c r="I195" s="98">
        <f t="shared" si="33"/>
        <v>0</v>
      </c>
      <c r="J195" s="98"/>
    </row>
    <row r="196" spans="1:10" s="99" customFormat="1" ht="38.25" x14ac:dyDescent="0.2">
      <c r="A196" s="102">
        <v>2.411</v>
      </c>
      <c r="B196" s="145" t="s">
        <v>187</v>
      </c>
      <c r="C196" s="142" t="s">
        <v>1</v>
      </c>
      <c r="D196" s="91">
        <v>5</v>
      </c>
      <c r="E196" s="118">
        <v>0</v>
      </c>
      <c r="F196" s="118">
        <v>0</v>
      </c>
      <c r="G196" s="97">
        <f t="shared" si="31"/>
        <v>0</v>
      </c>
      <c r="H196" s="97">
        <f t="shared" si="32"/>
        <v>0</v>
      </c>
      <c r="I196" s="98">
        <f t="shared" si="33"/>
        <v>0</v>
      </c>
      <c r="J196" s="98"/>
    </row>
    <row r="197" spans="1:10" s="99" customFormat="1" ht="13.5" thickBot="1" x14ac:dyDescent="0.25">
      <c r="A197" s="102"/>
      <c r="B197" s="8"/>
      <c r="C197" s="142"/>
      <c r="D197" s="91"/>
      <c r="E197" s="118"/>
      <c r="F197" s="118"/>
      <c r="G197" s="97"/>
      <c r="H197" s="97"/>
      <c r="I197" s="98"/>
      <c r="J197" s="98"/>
    </row>
    <row r="198" spans="1:10" s="99" customFormat="1" ht="15.75" thickBot="1" x14ac:dyDescent="0.25">
      <c r="A198" s="127"/>
      <c r="B198" s="120" t="str">
        <f>CONCATENATE(B184," ","CELKEM")</f>
        <v>Svítidla CELKEM</v>
      </c>
      <c r="C198" s="121"/>
      <c r="D198" s="122"/>
      <c r="E198" s="123"/>
      <c r="F198" s="123"/>
      <c r="G198" s="124"/>
      <c r="H198" s="124"/>
      <c r="I198" s="125"/>
      <c r="J198" s="125">
        <f>SUM(I184:I197)</f>
        <v>0</v>
      </c>
    </row>
    <row r="199" spans="1:10" s="99" customFormat="1" x14ac:dyDescent="0.2">
      <c r="A199" s="102"/>
      <c r="B199" s="13"/>
      <c r="C199" s="15"/>
      <c r="D199" s="96"/>
      <c r="E199" s="118"/>
      <c r="F199" s="118"/>
      <c r="G199" s="97"/>
      <c r="H199" s="97"/>
      <c r="I199" s="98"/>
      <c r="J199" s="98"/>
    </row>
    <row r="200" spans="1:10" s="99" customFormat="1" x14ac:dyDescent="0.2">
      <c r="A200" s="102"/>
      <c r="B200" s="146" t="s">
        <v>107</v>
      </c>
      <c r="C200" s="135"/>
      <c r="D200" s="94"/>
      <c r="E200" s="118"/>
      <c r="F200" s="118"/>
      <c r="G200" s="97"/>
      <c r="H200" s="97"/>
      <c r="I200" s="98"/>
      <c r="J200" s="98"/>
    </row>
    <row r="201" spans="1:10" s="99" customFormat="1" ht="25.5" x14ac:dyDescent="0.2">
      <c r="A201" s="102">
        <v>2.5009999999999999</v>
      </c>
      <c r="B201" s="8" t="s">
        <v>190</v>
      </c>
      <c r="C201" s="92" t="s">
        <v>1</v>
      </c>
      <c r="D201" s="91">
        <v>12</v>
      </c>
      <c r="E201" s="118">
        <v>0</v>
      </c>
      <c r="F201" s="118">
        <v>0</v>
      </c>
      <c r="G201" s="97">
        <f>D201*E201</f>
        <v>0</v>
      </c>
      <c r="H201" s="97">
        <f>D201*F201</f>
        <v>0</v>
      </c>
      <c r="I201" s="98">
        <f>G201+H201</f>
        <v>0</v>
      </c>
      <c r="J201" s="98"/>
    </row>
    <row r="202" spans="1:10" s="99" customFormat="1" ht="13.5" thickBot="1" x14ac:dyDescent="0.25">
      <c r="A202" s="102"/>
      <c r="B202" s="13"/>
      <c r="C202" s="15"/>
      <c r="D202" s="96"/>
      <c r="E202" s="118"/>
      <c r="F202" s="118"/>
      <c r="G202" s="97"/>
      <c r="H202" s="97"/>
      <c r="I202" s="98"/>
      <c r="J202" s="98"/>
    </row>
    <row r="203" spans="1:10" s="99" customFormat="1" ht="15.75" thickBot="1" x14ac:dyDescent="0.25">
      <c r="A203" s="127"/>
      <c r="B203" s="120" t="str">
        <f>CONCATENATE(B200," ","CELKEM")</f>
        <v>Požární ucpávky CELKEM</v>
      </c>
      <c r="C203" s="121"/>
      <c r="D203" s="122"/>
      <c r="E203" s="123"/>
      <c r="F203" s="123"/>
      <c r="G203" s="124"/>
      <c r="H203" s="124"/>
      <c r="I203" s="125"/>
      <c r="J203" s="125">
        <f>SUM(I200:I202)</f>
        <v>0</v>
      </c>
    </row>
    <row r="204" spans="1:10" s="99" customFormat="1" x14ac:dyDescent="0.2">
      <c r="A204" s="102"/>
      <c r="B204" s="13"/>
      <c r="C204" s="15"/>
      <c r="D204" s="96"/>
      <c r="E204" s="118"/>
      <c r="F204" s="118"/>
      <c r="G204" s="97"/>
      <c r="H204" s="97"/>
      <c r="I204" s="98"/>
      <c r="J204" s="98"/>
    </row>
    <row r="205" spans="1:10" s="99" customFormat="1" x14ac:dyDescent="0.2">
      <c r="A205" s="102"/>
      <c r="B205" s="146" t="s">
        <v>150</v>
      </c>
      <c r="C205" s="92"/>
      <c r="D205" s="91"/>
      <c r="E205" s="118"/>
      <c r="F205" s="118"/>
      <c r="G205" s="97"/>
      <c r="H205" s="97"/>
      <c r="I205" s="98"/>
      <c r="J205" s="98"/>
    </row>
    <row r="206" spans="1:10" s="99" customFormat="1" x14ac:dyDescent="0.2">
      <c r="A206" s="102"/>
      <c r="B206" s="146" t="s">
        <v>87</v>
      </c>
      <c r="C206" s="92"/>
      <c r="D206" s="91"/>
      <c r="E206" s="118"/>
      <c r="F206" s="118"/>
      <c r="G206" s="97"/>
      <c r="H206" s="97"/>
      <c r="I206" s="98"/>
      <c r="J206" s="98"/>
    </row>
    <row r="207" spans="1:10" s="99" customFormat="1" x14ac:dyDescent="0.2">
      <c r="A207" s="102">
        <v>2.601</v>
      </c>
      <c r="B207" s="8" t="s">
        <v>141</v>
      </c>
      <c r="C207" s="92" t="s">
        <v>0</v>
      </c>
      <c r="D207" s="91">
        <v>250</v>
      </c>
      <c r="E207" s="118">
        <v>0</v>
      </c>
      <c r="F207" s="118">
        <v>0</v>
      </c>
      <c r="G207" s="97">
        <f>D207*E207</f>
        <v>0</v>
      </c>
      <c r="H207" s="97">
        <f>D207*F207</f>
        <v>0</v>
      </c>
      <c r="I207" s="98">
        <f>G207+H207</f>
        <v>0</v>
      </c>
      <c r="J207" s="98"/>
    </row>
    <row r="208" spans="1:10" s="99" customFormat="1" x14ac:dyDescent="0.2">
      <c r="A208" s="102"/>
      <c r="B208" s="8" t="s">
        <v>88</v>
      </c>
      <c r="C208" s="92"/>
      <c r="D208" s="91"/>
      <c r="E208" s="118"/>
      <c r="F208" s="118"/>
      <c r="G208" s="97"/>
      <c r="H208" s="97"/>
      <c r="I208" s="98"/>
      <c r="J208" s="98"/>
    </row>
    <row r="209" spans="1:10" s="99" customFormat="1" x14ac:dyDescent="0.2">
      <c r="A209" s="102">
        <v>2.6019999999999999</v>
      </c>
      <c r="B209" s="8" t="s">
        <v>148</v>
      </c>
      <c r="C209" s="92" t="s">
        <v>0</v>
      </c>
      <c r="D209" s="91">
        <v>170</v>
      </c>
      <c r="E209" s="118">
        <v>0</v>
      </c>
      <c r="F209" s="118">
        <v>0</v>
      </c>
      <c r="G209" s="97">
        <f>D209*E209</f>
        <v>0</v>
      </c>
      <c r="H209" s="97">
        <f>D209*F209</f>
        <v>0</v>
      </c>
      <c r="I209" s="98">
        <f>G209+H209</f>
        <v>0</v>
      </c>
      <c r="J209" s="98"/>
    </row>
    <row r="210" spans="1:10" s="99" customFormat="1" ht="51" x14ac:dyDescent="0.2">
      <c r="A210" s="102">
        <v>2.6030000000000002</v>
      </c>
      <c r="B210" s="8" t="s">
        <v>199</v>
      </c>
      <c r="C210" s="92" t="s">
        <v>1</v>
      </c>
      <c r="D210" s="91">
        <v>5</v>
      </c>
      <c r="E210" s="118">
        <v>0</v>
      </c>
      <c r="F210" s="118">
        <v>0</v>
      </c>
      <c r="G210" s="97">
        <f>D210*E210</f>
        <v>0</v>
      </c>
      <c r="H210" s="97">
        <f>D210*F210</f>
        <v>0</v>
      </c>
      <c r="I210" s="98">
        <f>G210+H210</f>
        <v>0</v>
      </c>
      <c r="J210" s="98"/>
    </row>
    <row r="211" spans="1:10" s="99" customFormat="1" ht="25.5" x14ac:dyDescent="0.2">
      <c r="A211" s="102">
        <v>2.6040000000000001</v>
      </c>
      <c r="B211" s="8" t="s">
        <v>147</v>
      </c>
      <c r="C211" s="92" t="s">
        <v>1</v>
      </c>
      <c r="D211" s="91">
        <v>5</v>
      </c>
      <c r="E211" s="118">
        <v>0</v>
      </c>
      <c r="F211" s="118">
        <v>0</v>
      </c>
      <c r="G211" s="97">
        <f>D211*E211</f>
        <v>0</v>
      </c>
      <c r="H211" s="97">
        <f>D211*F211</f>
        <v>0</v>
      </c>
      <c r="I211" s="98">
        <f>G211+H211</f>
        <v>0</v>
      </c>
      <c r="J211" s="98"/>
    </row>
    <row r="212" spans="1:10" s="99" customFormat="1" ht="25.5" x14ac:dyDescent="0.2">
      <c r="A212" s="102">
        <v>2.605</v>
      </c>
      <c r="B212" s="8" t="s">
        <v>201</v>
      </c>
      <c r="C212" s="92" t="s">
        <v>1</v>
      </c>
      <c r="D212" s="91">
        <v>2</v>
      </c>
      <c r="E212" s="118">
        <v>0</v>
      </c>
      <c r="F212" s="118">
        <v>0</v>
      </c>
      <c r="G212" s="97">
        <f>D212*E212</f>
        <v>0</v>
      </c>
      <c r="H212" s="97">
        <f>D212*F212</f>
        <v>0</v>
      </c>
      <c r="I212" s="98">
        <f>G212+H212</f>
        <v>0</v>
      </c>
      <c r="J212" s="98"/>
    </row>
    <row r="213" spans="1:10" s="99" customFormat="1" x14ac:dyDescent="0.2">
      <c r="A213" s="102"/>
      <c r="B213" s="8"/>
      <c r="C213" s="92"/>
      <c r="D213" s="91"/>
      <c r="E213" s="118"/>
      <c r="F213" s="118"/>
      <c r="G213" s="97"/>
      <c r="H213" s="97"/>
      <c r="I213" s="98"/>
      <c r="J213" s="98"/>
    </row>
    <row r="214" spans="1:10" s="99" customFormat="1" x14ac:dyDescent="0.2">
      <c r="A214" s="102"/>
      <c r="B214" s="8" t="s">
        <v>92</v>
      </c>
      <c r="C214" s="92"/>
      <c r="D214" s="91"/>
      <c r="E214" s="118"/>
      <c r="F214" s="118"/>
      <c r="G214" s="97"/>
      <c r="H214" s="97"/>
      <c r="I214" s="98"/>
      <c r="J214" s="98"/>
    </row>
    <row r="215" spans="1:10" s="99" customFormat="1" ht="25.5" x14ac:dyDescent="0.2">
      <c r="A215" s="102">
        <v>2.6059999999999999</v>
      </c>
      <c r="B215" s="8" t="s">
        <v>200</v>
      </c>
      <c r="C215" s="92" t="s">
        <v>1</v>
      </c>
      <c r="D215" s="91">
        <v>6</v>
      </c>
      <c r="E215" s="118">
        <v>0</v>
      </c>
      <c r="F215" s="118">
        <v>0</v>
      </c>
      <c r="G215" s="97">
        <f>D215*E215</f>
        <v>0</v>
      </c>
      <c r="H215" s="97">
        <f>D215*F215</f>
        <v>0</v>
      </c>
      <c r="I215" s="98">
        <f>G215+H215</f>
        <v>0</v>
      </c>
      <c r="J215" s="98"/>
    </row>
    <row r="216" spans="1:10" s="99" customFormat="1" x14ac:dyDescent="0.2">
      <c r="A216" s="102"/>
      <c r="B216" s="8"/>
      <c r="C216" s="92"/>
      <c r="D216" s="91"/>
      <c r="E216" s="118"/>
      <c r="F216" s="118"/>
      <c r="G216" s="97"/>
      <c r="H216" s="97"/>
      <c r="I216" s="98"/>
      <c r="J216" s="98"/>
    </row>
    <row r="217" spans="1:10" s="99" customFormat="1" x14ac:dyDescent="0.2">
      <c r="A217" s="102"/>
      <c r="B217" s="8" t="s">
        <v>93</v>
      </c>
      <c r="C217" s="92"/>
      <c r="D217" s="91"/>
      <c r="E217" s="118"/>
      <c r="F217" s="118"/>
      <c r="G217" s="97"/>
      <c r="H217" s="97"/>
      <c r="I217" s="98"/>
      <c r="J217" s="98"/>
    </row>
    <row r="218" spans="1:10" s="99" customFormat="1" x14ac:dyDescent="0.2">
      <c r="A218" s="102">
        <v>2.6070000000000002</v>
      </c>
      <c r="B218" s="8" t="s">
        <v>145</v>
      </c>
      <c r="C218" s="92" t="s">
        <v>1</v>
      </c>
      <c r="D218" s="91">
        <v>200</v>
      </c>
      <c r="E218" s="118">
        <v>0</v>
      </c>
      <c r="F218" s="118">
        <v>0</v>
      </c>
      <c r="G218" s="97">
        <f>D218*E218</f>
        <v>0</v>
      </c>
      <c r="H218" s="97">
        <f>D218*F218</f>
        <v>0</v>
      </c>
      <c r="I218" s="98">
        <f>G218+H218</f>
        <v>0</v>
      </c>
      <c r="J218" s="98"/>
    </row>
    <row r="219" spans="1:10" s="99" customFormat="1" x14ac:dyDescent="0.2">
      <c r="A219" s="102">
        <v>2.6080000000000001</v>
      </c>
      <c r="B219" s="8" t="s">
        <v>109</v>
      </c>
      <c r="C219" s="92" t="s">
        <v>1</v>
      </c>
      <c r="D219" s="91">
        <v>40</v>
      </c>
      <c r="E219" s="147">
        <v>0</v>
      </c>
      <c r="F219" s="118">
        <v>0</v>
      </c>
      <c r="G219" s="97">
        <f>D219*E219</f>
        <v>0</v>
      </c>
      <c r="H219" s="97">
        <f>D219*F219</f>
        <v>0</v>
      </c>
      <c r="I219" s="98">
        <f>G219+H219</f>
        <v>0</v>
      </c>
      <c r="J219" s="98"/>
    </row>
    <row r="220" spans="1:10" s="99" customFormat="1" x14ac:dyDescent="0.2">
      <c r="A220" s="102"/>
      <c r="B220" s="8"/>
      <c r="C220" s="92"/>
      <c r="D220" s="91"/>
      <c r="E220" s="118"/>
      <c r="F220" s="118"/>
      <c r="G220" s="97"/>
      <c r="H220" s="97"/>
      <c r="I220" s="98"/>
      <c r="J220" s="98"/>
    </row>
    <row r="221" spans="1:10" s="99" customFormat="1" x14ac:dyDescent="0.2">
      <c r="A221" s="102"/>
      <c r="B221" s="8" t="s">
        <v>94</v>
      </c>
      <c r="C221" s="92"/>
      <c r="D221" s="91"/>
      <c r="E221" s="118"/>
      <c r="F221" s="118"/>
      <c r="G221" s="97"/>
      <c r="H221" s="97"/>
      <c r="I221" s="98"/>
      <c r="J221" s="98"/>
    </row>
    <row r="222" spans="1:10" s="99" customFormat="1" x14ac:dyDescent="0.2">
      <c r="A222" s="102">
        <v>2.609</v>
      </c>
      <c r="B222" s="8" t="s">
        <v>142</v>
      </c>
      <c r="C222" s="92" t="s">
        <v>1</v>
      </c>
      <c r="D222" s="91">
        <v>12</v>
      </c>
      <c r="E222" s="118">
        <v>0</v>
      </c>
      <c r="F222" s="118">
        <v>0</v>
      </c>
      <c r="G222" s="97">
        <f>D222*E222</f>
        <v>0</v>
      </c>
      <c r="H222" s="97">
        <f>D222*F222</f>
        <v>0</v>
      </c>
      <c r="I222" s="98">
        <f>G222+H222</f>
        <v>0</v>
      </c>
      <c r="J222" s="98"/>
    </row>
    <row r="223" spans="1:10" s="99" customFormat="1" x14ac:dyDescent="0.2">
      <c r="A223" s="102">
        <v>2.61</v>
      </c>
      <c r="B223" s="8" t="s">
        <v>144</v>
      </c>
      <c r="C223" s="92" t="s">
        <v>1</v>
      </c>
      <c r="D223" s="91">
        <v>4</v>
      </c>
      <c r="E223" s="118">
        <v>0</v>
      </c>
      <c r="F223" s="118">
        <v>0</v>
      </c>
      <c r="G223" s="97">
        <f>D223*E223</f>
        <v>0</v>
      </c>
      <c r="H223" s="97">
        <f>D223*F223</f>
        <v>0</v>
      </c>
      <c r="I223" s="98">
        <f>G223+H223</f>
        <v>0</v>
      </c>
      <c r="J223" s="98"/>
    </row>
    <row r="224" spans="1:10" s="99" customFormat="1" x14ac:dyDescent="0.2">
      <c r="A224" s="102">
        <v>2.6110000000000002</v>
      </c>
      <c r="B224" s="8" t="s">
        <v>95</v>
      </c>
      <c r="C224" s="92" t="s">
        <v>1</v>
      </c>
      <c r="D224" s="91">
        <v>40</v>
      </c>
      <c r="E224" s="118">
        <v>0</v>
      </c>
      <c r="F224" s="118">
        <v>0</v>
      </c>
      <c r="G224" s="97">
        <f>D224*E224</f>
        <v>0</v>
      </c>
      <c r="H224" s="97">
        <f>D224*F224</f>
        <v>0</v>
      </c>
      <c r="I224" s="98">
        <f>G224+H224</f>
        <v>0</v>
      </c>
      <c r="J224" s="98"/>
    </row>
    <row r="225" spans="1:10" s="99" customFormat="1" x14ac:dyDescent="0.2">
      <c r="A225" s="102">
        <v>2.6120000000000001</v>
      </c>
      <c r="B225" s="8" t="s">
        <v>143</v>
      </c>
      <c r="C225" s="92" t="s">
        <v>1</v>
      </c>
      <c r="D225" s="91">
        <v>5</v>
      </c>
      <c r="E225" s="118">
        <v>0</v>
      </c>
      <c r="F225" s="118">
        <v>0</v>
      </c>
      <c r="G225" s="97">
        <f>D225*E225</f>
        <v>0</v>
      </c>
      <c r="H225" s="97">
        <f>D225*F225</f>
        <v>0</v>
      </c>
      <c r="I225" s="98">
        <f>G225+H225</f>
        <v>0</v>
      </c>
      <c r="J225" s="98"/>
    </row>
    <row r="226" spans="1:10" s="99" customFormat="1" x14ac:dyDescent="0.2">
      <c r="A226" s="102">
        <v>2.613</v>
      </c>
      <c r="B226" s="8" t="s">
        <v>97</v>
      </c>
      <c r="C226" s="92" t="s">
        <v>1</v>
      </c>
      <c r="D226" s="91">
        <v>20</v>
      </c>
      <c r="E226" s="118">
        <v>0</v>
      </c>
      <c r="F226" s="118">
        <v>0</v>
      </c>
      <c r="G226" s="97">
        <f>D226*E226</f>
        <v>0</v>
      </c>
      <c r="H226" s="97">
        <f>D226*F226</f>
        <v>0</v>
      </c>
      <c r="I226" s="98">
        <f>G226+H226</f>
        <v>0</v>
      </c>
      <c r="J226" s="98"/>
    </row>
    <row r="227" spans="1:10" s="99" customFormat="1" x14ac:dyDescent="0.2">
      <c r="A227" s="102"/>
      <c r="B227" s="148"/>
      <c r="C227" s="92"/>
      <c r="D227" s="91"/>
      <c r="E227" s="118"/>
      <c r="F227" s="118"/>
      <c r="G227" s="97"/>
      <c r="H227" s="97"/>
      <c r="I227" s="98"/>
      <c r="J227" s="98"/>
    </row>
    <row r="228" spans="1:10" s="99" customFormat="1" x14ac:dyDescent="0.2">
      <c r="A228" s="102"/>
      <c r="B228" s="8" t="s">
        <v>108</v>
      </c>
      <c r="C228" s="92"/>
      <c r="D228" s="91"/>
      <c r="E228" s="118"/>
      <c r="F228" s="118"/>
      <c r="G228" s="97"/>
      <c r="H228" s="97"/>
      <c r="I228" s="98"/>
      <c r="J228" s="98"/>
    </row>
    <row r="229" spans="1:10" s="99" customFormat="1" x14ac:dyDescent="0.2">
      <c r="A229" s="102">
        <v>2.6139999999999999</v>
      </c>
      <c r="B229" s="8" t="s">
        <v>202</v>
      </c>
      <c r="C229" s="92" t="s">
        <v>1</v>
      </c>
      <c r="D229" s="91">
        <v>5</v>
      </c>
      <c r="E229" s="118">
        <v>0</v>
      </c>
      <c r="F229" s="118">
        <v>0</v>
      </c>
      <c r="G229" s="97">
        <f>D229*E229</f>
        <v>0</v>
      </c>
      <c r="H229" s="97">
        <f>D229*F229</f>
        <v>0</v>
      </c>
      <c r="I229" s="98">
        <f>G229+H229</f>
        <v>0</v>
      </c>
      <c r="J229" s="98"/>
    </row>
    <row r="230" spans="1:10" s="99" customFormat="1" x14ac:dyDescent="0.2">
      <c r="A230" s="102">
        <v>2.6150000000000002</v>
      </c>
      <c r="B230" s="8" t="s">
        <v>110</v>
      </c>
      <c r="C230" s="92" t="s">
        <v>1</v>
      </c>
      <c r="D230" s="91">
        <v>10</v>
      </c>
      <c r="E230" s="147">
        <v>0</v>
      </c>
      <c r="F230" s="118">
        <v>0</v>
      </c>
      <c r="G230" s="97">
        <f>D230*E230</f>
        <v>0</v>
      </c>
      <c r="H230" s="97">
        <f>D230*F230</f>
        <v>0</v>
      </c>
      <c r="I230" s="98">
        <f>G230+H230</f>
        <v>0</v>
      </c>
      <c r="J230" s="98"/>
    </row>
    <row r="231" spans="1:10" s="99" customFormat="1" x14ac:dyDescent="0.2">
      <c r="A231" s="102"/>
      <c r="B231" s="8"/>
      <c r="C231" s="92"/>
      <c r="D231" s="91"/>
      <c r="E231" s="118"/>
      <c r="F231" s="118"/>
      <c r="G231" s="97"/>
      <c r="H231" s="97"/>
      <c r="I231" s="98"/>
      <c r="J231" s="98"/>
    </row>
    <row r="232" spans="1:10" s="99" customFormat="1" x14ac:dyDescent="0.2">
      <c r="A232" s="102"/>
      <c r="B232" s="8" t="s">
        <v>89</v>
      </c>
      <c r="C232" s="92"/>
      <c r="D232" s="91"/>
      <c r="E232" s="118"/>
      <c r="F232" s="118"/>
      <c r="G232" s="97"/>
      <c r="H232" s="97"/>
      <c r="I232" s="98"/>
      <c r="J232" s="98"/>
    </row>
    <row r="233" spans="1:10" s="99" customFormat="1" x14ac:dyDescent="0.2">
      <c r="A233" s="102">
        <v>2.6160000000000001</v>
      </c>
      <c r="B233" s="8" t="s">
        <v>90</v>
      </c>
      <c r="C233" s="92" t="s">
        <v>1</v>
      </c>
      <c r="D233" s="91">
        <v>10</v>
      </c>
      <c r="E233" s="118">
        <v>0</v>
      </c>
      <c r="F233" s="118">
        <v>0</v>
      </c>
      <c r="G233" s="97">
        <f>D233*E233</f>
        <v>0</v>
      </c>
      <c r="H233" s="97">
        <f>D233*F233</f>
        <v>0</v>
      </c>
      <c r="I233" s="98">
        <f>G233+H233</f>
        <v>0</v>
      </c>
      <c r="J233" s="98"/>
    </row>
    <row r="234" spans="1:10" s="99" customFormat="1" x14ac:dyDescent="0.2">
      <c r="A234" s="102">
        <v>2.617</v>
      </c>
      <c r="B234" s="8" t="s">
        <v>212</v>
      </c>
      <c r="C234" s="92" t="s">
        <v>1</v>
      </c>
      <c r="D234" s="91">
        <v>50</v>
      </c>
      <c r="E234" s="118"/>
      <c r="F234" s="118">
        <v>0</v>
      </c>
      <c r="G234" s="97">
        <f>D234*E234</f>
        <v>0</v>
      </c>
      <c r="H234" s="97">
        <f>D234*F234</f>
        <v>0</v>
      </c>
      <c r="I234" s="98">
        <f>G234+H234</f>
        <v>0</v>
      </c>
      <c r="J234" s="98"/>
    </row>
    <row r="235" spans="1:10" s="99" customFormat="1" ht="13.5" thickBot="1" x14ac:dyDescent="0.25">
      <c r="A235" s="102"/>
      <c r="B235" s="8"/>
      <c r="C235" s="92"/>
      <c r="D235" s="91"/>
      <c r="E235" s="118"/>
      <c r="F235" s="118"/>
      <c r="G235" s="97"/>
      <c r="H235" s="97"/>
      <c r="I235" s="98"/>
      <c r="J235" s="98"/>
    </row>
    <row r="236" spans="1:10" s="99" customFormat="1" ht="15.75" thickBot="1" x14ac:dyDescent="0.25">
      <c r="A236" s="127"/>
      <c r="B236" s="120" t="str">
        <f>CONCATENATE(B205," ","CELKEM")</f>
        <v>Hromosvod a uzemnění CELKEM</v>
      </c>
      <c r="C236" s="121"/>
      <c r="D236" s="122"/>
      <c r="E236" s="123"/>
      <c r="F236" s="123"/>
      <c r="G236" s="124"/>
      <c r="H236" s="124"/>
      <c r="I236" s="125"/>
      <c r="J236" s="125">
        <f>SUM(I205:I235)</f>
        <v>0</v>
      </c>
    </row>
    <row r="237" spans="1:10" s="99" customFormat="1" ht="15" x14ac:dyDescent="0.2">
      <c r="A237" s="156"/>
      <c r="B237" s="157"/>
      <c r="C237" s="158"/>
      <c r="D237" s="159"/>
      <c r="E237" s="160"/>
      <c r="F237" s="160"/>
      <c r="G237" s="161"/>
      <c r="H237" s="161"/>
      <c r="I237" s="162"/>
      <c r="J237" s="162"/>
    </row>
    <row r="238" spans="1:10" s="99" customFormat="1" x14ac:dyDescent="0.2">
      <c r="A238" s="102"/>
      <c r="B238" s="146" t="s">
        <v>206</v>
      </c>
      <c r="C238" s="92"/>
      <c r="D238" s="91"/>
      <c r="E238" s="118"/>
      <c r="F238" s="118"/>
      <c r="G238" s="97"/>
      <c r="H238" s="97"/>
      <c r="I238" s="98"/>
      <c r="J238" s="98"/>
    </row>
    <row r="239" spans="1:10" s="99" customFormat="1" x14ac:dyDescent="0.2">
      <c r="A239" s="102">
        <v>3.0009999999999999</v>
      </c>
      <c r="B239" s="8" t="s">
        <v>207</v>
      </c>
      <c r="C239" s="92" t="s">
        <v>1</v>
      </c>
      <c r="D239" s="91">
        <v>10</v>
      </c>
      <c r="E239" s="118"/>
      <c r="F239" s="118">
        <v>0</v>
      </c>
      <c r="G239" s="97">
        <f>D239*E239</f>
        <v>0</v>
      </c>
      <c r="H239" s="97">
        <f>D239*F239</f>
        <v>0</v>
      </c>
      <c r="I239" s="98">
        <f>G239+H239</f>
        <v>0</v>
      </c>
      <c r="J239" s="98"/>
    </row>
    <row r="240" spans="1:10" s="99" customFormat="1" x14ac:dyDescent="0.2">
      <c r="A240" s="102">
        <v>3.0019999999999998</v>
      </c>
      <c r="B240" s="8" t="s">
        <v>208</v>
      </c>
      <c r="C240" s="92" t="s">
        <v>1</v>
      </c>
      <c r="D240" s="91">
        <v>10</v>
      </c>
      <c r="E240" s="118"/>
      <c r="F240" s="118">
        <v>0</v>
      </c>
      <c r="G240" s="97">
        <f>D240*E240</f>
        <v>0</v>
      </c>
      <c r="H240" s="97">
        <f>D240*F240</f>
        <v>0</v>
      </c>
      <c r="I240" s="98">
        <f>G240+H240</f>
        <v>0</v>
      </c>
      <c r="J240" s="98"/>
    </row>
    <row r="241" spans="1:10" s="99" customFormat="1" x14ac:dyDescent="0.2">
      <c r="A241" s="102">
        <v>3.0030000000000001</v>
      </c>
      <c r="B241" s="8" t="s">
        <v>211</v>
      </c>
      <c r="C241" s="92" t="s">
        <v>1</v>
      </c>
      <c r="D241" s="91">
        <v>100</v>
      </c>
      <c r="E241" s="118"/>
      <c r="F241" s="118">
        <v>0</v>
      </c>
      <c r="G241" s="97">
        <f>D241*E241</f>
        <v>0</v>
      </c>
      <c r="H241" s="97">
        <f>D241*F241</f>
        <v>0</v>
      </c>
      <c r="I241" s="98">
        <f>G241+H241</f>
        <v>0</v>
      </c>
      <c r="J241" s="98"/>
    </row>
    <row r="242" spans="1:10" s="99" customFormat="1" x14ac:dyDescent="0.2">
      <c r="A242" s="102">
        <v>3.004</v>
      </c>
      <c r="B242" s="8" t="s">
        <v>209</v>
      </c>
      <c r="C242" s="92" t="s">
        <v>210</v>
      </c>
      <c r="D242" s="91">
        <v>1</v>
      </c>
      <c r="E242" s="118"/>
      <c r="F242" s="118">
        <v>0</v>
      </c>
      <c r="G242" s="97">
        <f>D242*E242</f>
        <v>0</v>
      </c>
      <c r="H242" s="97">
        <f>D242*F242</f>
        <v>0</v>
      </c>
      <c r="I242" s="98">
        <f>G242+H242</f>
        <v>0</v>
      </c>
      <c r="J242" s="98"/>
    </row>
    <row r="243" spans="1:10" s="99" customFormat="1" ht="13.5" thickBot="1" x14ac:dyDescent="0.25">
      <c r="A243" s="102"/>
      <c r="B243" s="8"/>
      <c r="C243" s="92"/>
      <c r="D243" s="91"/>
      <c r="E243" s="118"/>
      <c r="F243" s="118"/>
      <c r="G243" s="97"/>
      <c r="H243" s="97"/>
      <c r="I243" s="98"/>
      <c r="J243" s="98"/>
    </row>
    <row r="244" spans="1:10" s="99" customFormat="1" ht="15.75" thickBot="1" x14ac:dyDescent="0.25">
      <c r="A244" s="127"/>
      <c r="B244" s="120" t="str">
        <f>CONCATENATE(B238," ","CELKEM")</f>
        <v>Demontáže CELKEM</v>
      </c>
      <c r="C244" s="121"/>
      <c r="D244" s="122"/>
      <c r="E244" s="123"/>
      <c r="F244" s="123"/>
      <c r="G244" s="124"/>
      <c r="H244" s="124"/>
      <c r="I244" s="125"/>
      <c r="J244" s="125">
        <f>SUM(I238:I243)</f>
        <v>0</v>
      </c>
    </row>
    <row r="245" spans="1:10" s="99" customFormat="1" ht="15" x14ac:dyDescent="0.2">
      <c r="A245" s="102"/>
      <c r="B245" s="12"/>
      <c r="C245" s="15"/>
      <c r="D245" s="96"/>
      <c r="E245" s="118"/>
      <c r="F245" s="118"/>
      <c r="G245" s="97"/>
      <c r="H245" s="97"/>
      <c r="I245" s="98"/>
      <c r="J245" s="98"/>
    </row>
    <row r="246" spans="1:10" s="99" customFormat="1" x14ac:dyDescent="0.2">
      <c r="A246" s="102"/>
      <c r="B246" s="146" t="s">
        <v>70</v>
      </c>
      <c r="C246" s="92"/>
      <c r="D246" s="91"/>
      <c r="E246" s="118"/>
      <c r="F246" s="118"/>
      <c r="G246" s="97"/>
      <c r="H246" s="97"/>
      <c r="I246" s="98"/>
      <c r="J246" s="98"/>
    </row>
    <row r="247" spans="1:10" s="99" customFormat="1" x14ac:dyDescent="0.2">
      <c r="A247" s="102">
        <v>4.0010000000000003</v>
      </c>
      <c r="B247" s="8" t="s">
        <v>69</v>
      </c>
      <c r="C247" s="92" t="s">
        <v>6</v>
      </c>
      <c r="D247" s="91">
        <v>32</v>
      </c>
      <c r="E247" s="118"/>
      <c r="F247" s="118">
        <v>0</v>
      </c>
      <c r="G247" s="97">
        <f t="shared" ref="G247:G252" si="34">D247*E247</f>
        <v>0</v>
      </c>
      <c r="H247" s="97">
        <f t="shared" ref="H247:H252" si="35">D247*F247</f>
        <v>0</v>
      </c>
      <c r="I247" s="98">
        <f t="shared" ref="I247:I252" si="36">G247+H247</f>
        <v>0</v>
      </c>
      <c r="J247" s="98"/>
    </row>
    <row r="248" spans="1:10" s="99" customFormat="1" x14ac:dyDescent="0.2">
      <c r="A248" s="102">
        <v>4.0019999999999998</v>
      </c>
      <c r="B248" s="8" t="s">
        <v>91</v>
      </c>
      <c r="C248" s="92" t="s">
        <v>6</v>
      </c>
      <c r="D248" s="91">
        <v>4</v>
      </c>
      <c r="E248" s="118"/>
      <c r="F248" s="118">
        <v>0</v>
      </c>
      <c r="G248" s="97">
        <f t="shared" si="34"/>
        <v>0</v>
      </c>
      <c r="H248" s="97">
        <f t="shared" si="35"/>
        <v>0</v>
      </c>
      <c r="I248" s="98">
        <f t="shared" si="36"/>
        <v>0</v>
      </c>
      <c r="J248" s="98"/>
    </row>
    <row r="249" spans="1:10" s="99" customFormat="1" x14ac:dyDescent="0.2">
      <c r="A249" s="102">
        <v>4.0030000000000001</v>
      </c>
      <c r="B249" s="8" t="s">
        <v>71</v>
      </c>
      <c r="C249" s="92" t="s">
        <v>6</v>
      </c>
      <c r="D249" s="91">
        <v>8</v>
      </c>
      <c r="E249" s="118"/>
      <c r="F249" s="118">
        <v>0</v>
      </c>
      <c r="G249" s="97">
        <f t="shared" si="34"/>
        <v>0</v>
      </c>
      <c r="H249" s="97">
        <f t="shared" si="35"/>
        <v>0</v>
      </c>
      <c r="I249" s="98">
        <f t="shared" si="36"/>
        <v>0</v>
      </c>
      <c r="J249" s="98"/>
    </row>
    <row r="250" spans="1:10" s="99" customFormat="1" x14ac:dyDescent="0.2">
      <c r="A250" s="102">
        <v>4.0039999999999996</v>
      </c>
      <c r="B250" s="8" t="s">
        <v>68</v>
      </c>
      <c r="C250" s="92" t="s">
        <v>6</v>
      </c>
      <c r="D250" s="91">
        <v>4</v>
      </c>
      <c r="E250" s="118"/>
      <c r="F250" s="118">
        <v>0</v>
      </c>
      <c r="G250" s="97">
        <f t="shared" si="34"/>
        <v>0</v>
      </c>
      <c r="H250" s="97">
        <f t="shared" si="35"/>
        <v>0</v>
      </c>
      <c r="I250" s="98">
        <f t="shared" si="36"/>
        <v>0</v>
      </c>
      <c r="J250" s="98"/>
    </row>
    <row r="251" spans="1:10" s="99" customFormat="1" x14ac:dyDescent="0.2">
      <c r="A251" s="102">
        <v>4.0049999999999999</v>
      </c>
      <c r="B251" s="8" t="s">
        <v>73</v>
      </c>
      <c r="C251" s="92" t="s">
        <v>6</v>
      </c>
      <c r="D251" s="91">
        <v>32</v>
      </c>
      <c r="E251" s="118"/>
      <c r="F251" s="118">
        <v>0</v>
      </c>
      <c r="G251" s="97">
        <f t="shared" si="34"/>
        <v>0</v>
      </c>
      <c r="H251" s="97">
        <f t="shared" si="35"/>
        <v>0</v>
      </c>
      <c r="I251" s="98">
        <f t="shared" si="36"/>
        <v>0</v>
      </c>
      <c r="J251" s="98"/>
    </row>
    <row r="252" spans="1:10" s="99" customFormat="1" x14ac:dyDescent="0.2">
      <c r="A252" s="102">
        <v>4.0060000000000002</v>
      </c>
      <c r="B252" s="8" t="s">
        <v>96</v>
      </c>
      <c r="C252" s="92" t="s">
        <v>6</v>
      </c>
      <c r="D252" s="91">
        <v>8</v>
      </c>
      <c r="E252" s="118"/>
      <c r="F252" s="118">
        <v>0</v>
      </c>
      <c r="G252" s="97">
        <f t="shared" si="34"/>
        <v>0</v>
      </c>
      <c r="H252" s="97">
        <f t="shared" si="35"/>
        <v>0</v>
      </c>
      <c r="I252" s="98">
        <f t="shared" si="36"/>
        <v>0</v>
      </c>
      <c r="J252" s="98"/>
    </row>
    <row r="253" spans="1:10" s="99" customFormat="1" ht="13.5" thickBot="1" x14ac:dyDescent="0.25">
      <c r="A253" s="102"/>
      <c r="B253" s="8"/>
      <c r="C253" s="92"/>
      <c r="D253" s="91"/>
      <c r="E253" s="118"/>
      <c r="F253" s="118"/>
      <c r="G253" s="97"/>
      <c r="H253" s="97"/>
      <c r="I253" s="98"/>
      <c r="J253" s="98"/>
    </row>
    <row r="254" spans="1:10" s="99" customFormat="1" ht="15.75" thickBot="1" x14ac:dyDescent="0.25">
      <c r="A254" s="127"/>
      <c r="B254" s="120" t="str">
        <f>CONCATENATE(B246," ","CELKEM")</f>
        <v>Hodinové zúčtovací sazby CELKEM</v>
      </c>
      <c r="C254" s="121"/>
      <c r="D254" s="122"/>
      <c r="E254" s="123"/>
      <c r="F254" s="123"/>
      <c r="G254" s="124"/>
      <c r="H254" s="124"/>
      <c r="I254" s="125"/>
      <c r="J254" s="125">
        <f>SUM(I246:I253)</f>
        <v>0</v>
      </c>
    </row>
    <row r="255" spans="1:10" ht="13.5" thickBot="1" x14ac:dyDescent="0.25">
      <c r="A255" s="103"/>
      <c r="B255" s="149"/>
      <c r="C255" s="150"/>
      <c r="D255" s="151"/>
      <c r="E255" s="119"/>
      <c r="F255" s="119"/>
      <c r="G255" s="6"/>
      <c r="H255" s="6"/>
      <c r="I255" s="7"/>
      <c r="J255" s="5"/>
    </row>
    <row r="256" spans="1:10" ht="15.75" thickBot="1" x14ac:dyDescent="0.25">
      <c r="A256" s="127"/>
      <c r="B256" s="120" t="s">
        <v>51</v>
      </c>
      <c r="C256" s="121"/>
      <c r="D256" s="122"/>
      <c r="E256" s="123"/>
      <c r="F256" s="123"/>
      <c r="G256" s="124"/>
      <c r="H256" s="124"/>
      <c r="I256" s="125">
        <f>SUM(J4:J254)</f>
        <v>0</v>
      </c>
      <c r="J256" s="125"/>
    </row>
  </sheetData>
  <mergeCells count="2">
    <mergeCell ref="E1:F1"/>
    <mergeCell ref="G1:H1"/>
  </mergeCells>
  <phoneticPr fontId="0" type="noConversion"/>
  <printOptions horizontalCentered="1"/>
  <pageMargins left="0.23622047244094491" right="0.23622047244094491" top="0.94488188976377963" bottom="0.74803149606299213" header="0.31496062992125984" footer="0.31496062992125984"/>
  <pageSetup paperSize="9" scale="80" fitToHeight="0" orientation="landscape" horizontalDpi="300" verticalDpi="300" r:id="rId1"/>
  <headerFooter alignWithMargins="0">
    <oddHeader>&amp;LRozpočet&amp;CBrumov - Bylnice
Dostavba MŠ Družba
SO 01 - Dostavba MŠ
D.1.4.g - Zařízení silnoproudé elektrotechniky vč. bleskosvodů&amp;RD/D.1/SO01/D.1.4.g/005
&amp;P / &amp;N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Krycí</vt:lpstr>
      <vt:lpstr>Rozpočet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Ivan Kozel</dc:creator>
  <cp:lastModifiedBy>Richard Klimcak</cp:lastModifiedBy>
  <cp:lastPrinted>2021-05-06T18:57:18Z</cp:lastPrinted>
  <dcterms:created xsi:type="dcterms:W3CDTF">2000-01-14T10:27:24Z</dcterms:created>
  <dcterms:modified xsi:type="dcterms:W3CDTF">2021-05-06T18:57:29Z</dcterms:modified>
</cp:coreProperties>
</file>